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6DE1CC07-A104-411E-A6D7-19F187E608AB}" xr6:coauthVersionLast="47" xr6:coauthVersionMax="47" xr10:uidLastSave="{00000000-0000-0000-0000-000000000000}"/>
  <bookViews>
    <workbookView xWindow="30" yWindow="0" windowWidth="16095" windowHeight="15600" tabRatio="838" firstSheet="3" activeTab="7" xr2:uid="{57A68990-6BE6-4FA2-804C-38A6E5DD2D42}"/>
  </bookViews>
  <sheets>
    <sheet name="About" sheetId="9" r:id="rId1"/>
    <sheet name="Energy Yearbook Data" sheetId="7" r:id="rId2"/>
    <sheet name="Statistical Yearbook Data" sheetId="5" r:id="rId3"/>
    <sheet name="CHP Data" sheetId="3" r:id="rId4"/>
    <sheet name="Calculation" sheetId="8" r:id="rId5"/>
    <sheet name="Heat Consumption Data" sheetId="4" r:id="rId6"/>
    <sheet name="Data from BFoHPbF" sheetId="11" r:id="rId7"/>
    <sheet name="BFoHfC" sheetId="10" r:id="rId8"/>
  </sheets>
  <externalReferences>
    <externalReference r:id="rId9"/>
  </externalReferences>
  <calcPr calcId="191029"/>
  <pivotCaches>
    <pivotCache cacheId="2" r:id="rId10"/>
    <pivotCache cacheId="3"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0" l="1"/>
  <c r="I2" i="10"/>
  <c r="J2" i="10"/>
  <c r="K2" i="10"/>
  <c r="L2" i="10"/>
  <c r="M2" i="10"/>
  <c r="N2" i="10"/>
  <c r="O2" i="10"/>
  <c r="P2" i="10"/>
  <c r="Q2" i="10"/>
  <c r="R2" i="10"/>
  <c r="S2" i="10"/>
  <c r="T2" i="10"/>
  <c r="U2" i="10"/>
  <c r="V2" i="10"/>
  <c r="W2" i="10"/>
  <c r="X2" i="10"/>
  <c r="Y2" i="10"/>
  <c r="Z2" i="10"/>
  <c r="AA2" i="10"/>
  <c r="AB2" i="10"/>
  <c r="AC2" i="10"/>
  <c r="AD2" i="10"/>
  <c r="AE2" i="10"/>
  <c r="AF2" i="10"/>
  <c r="AG2" i="10"/>
  <c r="AH2" i="10"/>
  <c r="AI2" i="10"/>
  <c r="AJ2" i="10"/>
  <c r="AK2" i="10"/>
  <c r="AL2" i="10"/>
  <c r="AM2" i="10"/>
  <c r="AN2" i="10"/>
  <c r="AO2" i="10"/>
  <c r="AP2" i="10"/>
  <c r="AQ2" i="10"/>
  <c r="AR2" i="10"/>
  <c r="H3" i="10"/>
  <c r="I3" i="10"/>
  <c r="J3" i="10"/>
  <c r="K3" i="10"/>
  <c r="L3" i="10"/>
  <c r="M3" i="10"/>
  <c r="N3" i="10"/>
  <c r="O3" i="10"/>
  <c r="P3" i="10"/>
  <c r="Q3" i="10"/>
  <c r="R3" i="10"/>
  <c r="S3" i="10"/>
  <c r="T3" i="10"/>
  <c r="U3" i="10"/>
  <c r="V3" i="10"/>
  <c r="W3" i="10"/>
  <c r="X3" i="10"/>
  <c r="Y3" i="10"/>
  <c r="Z3" i="10"/>
  <c r="AA3" i="10"/>
  <c r="AB3" i="10"/>
  <c r="AC3" i="10"/>
  <c r="AD3" i="10"/>
  <c r="AE3" i="10"/>
  <c r="AF3" i="10"/>
  <c r="AG3" i="10"/>
  <c r="AH3" i="10"/>
  <c r="AI3" i="10"/>
  <c r="AJ3" i="10"/>
  <c r="AK3" i="10"/>
  <c r="AL3" i="10"/>
  <c r="AM3" i="10"/>
  <c r="AN3" i="10"/>
  <c r="AO3" i="10"/>
  <c r="AP3" i="10"/>
  <c r="AQ3" i="10"/>
  <c r="AR3" i="10"/>
  <c r="H4" i="10"/>
  <c r="I4" i="10"/>
  <c r="J4" i="10"/>
  <c r="K4" i="10"/>
  <c r="L4" i="10"/>
  <c r="M4" i="10"/>
  <c r="N4" i="10"/>
  <c r="O4" i="10"/>
  <c r="P4" i="10"/>
  <c r="Q4" i="10"/>
  <c r="R4" i="10"/>
  <c r="S4" i="10"/>
  <c r="T4" i="10"/>
  <c r="U4" i="10"/>
  <c r="V4" i="10"/>
  <c r="W4" i="10"/>
  <c r="X4" i="10"/>
  <c r="Y4" i="10"/>
  <c r="Z4" i="10"/>
  <c r="AA4" i="10"/>
  <c r="AB4" i="10"/>
  <c r="AC4" i="10"/>
  <c r="AD4" i="10"/>
  <c r="AE4" i="10"/>
  <c r="AF4" i="10"/>
  <c r="AG4" i="10"/>
  <c r="AH4" i="10"/>
  <c r="AI4" i="10"/>
  <c r="AJ4" i="10"/>
  <c r="AK4" i="10"/>
  <c r="AL4" i="10"/>
  <c r="AM4" i="10"/>
  <c r="AN4" i="10"/>
  <c r="AO4" i="10"/>
  <c r="AP4" i="10"/>
  <c r="AQ4" i="10"/>
  <c r="AR4"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I5" i="10"/>
  <c r="AJ5" i="10"/>
  <c r="AK5" i="10"/>
  <c r="AL5" i="10"/>
  <c r="AM5" i="10"/>
  <c r="AN5" i="10"/>
  <c r="AO5" i="10"/>
  <c r="AP5" i="10"/>
  <c r="AQ5" i="10"/>
  <c r="AR5"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I6" i="10"/>
  <c r="AJ6" i="10"/>
  <c r="AK6" i="10"/>
  <c r="AL6" i="10"/>
  <c r="AM6" i="10"/>
  <c r="AN6" i="10"/>
  <c r="AO6" i="10"/>
  <c r="AP6" i="10"/>
  <c r="AQ6" i="10"/>
  <c r="AR6"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I7" i="10"/>
  <c r="AJ7" i="10"/>
  <c r="AK7" i="10"/>
  <c r="AL7" i="10"/>
  <c r="AM7" i="10"/>
  <c r="AN7" i="10"/>
  <c r="AO7" i="10"/>
  <c r="AP7" i="10"/>
  <c r="AQ7" i="10"/>
  <c r="AR7"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I8" i="10"/>
  <c r="AJ8" i="10"/>
  <c r="AK8" i="10"/>
  <c r="AL8" i="10"/>
  <c r="AM8" i="10"/>
  <c r="AN8" i="10"/>
  <c r="AO8" i="10"/>
  <c r="AP8" i="10"/>
  <c r="AQ8" i="10"/>
  <c r="AR8"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I9" i="10"/>
  <c r="AJ9" i="10"/>
  <c r="AK9" i="10"/>
  <c r="AL9" i="10"/>
  <c r="AM9" i="10"/>
  <c r="AN9" i="10"/>
  <c r="AO9" i="10"/>
  <c r="AP9" i="10"/>
  <c r="AQ9" i="10"/>
  <c r="AR9"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I10" i="10"/>
  <c r="AJ10" i="10"/>
  <c r="AK10" i="10"/>
  <c r="AL10" i="10"/>
  <c r="AM10" i="10"/>
  <c r="AN10" i="10"/>
  <c r="AO10" i="10"/>
  <c r="AP10" i="10"/>
  <c r="AQ10" i="10"/>
  <c r="AR10"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I11" i="10"/>
  <c r="AJ11" i="10"/>
  <c r="AK11" i="10"/>
  <c r="AL11" i="10"/>
  <c r="AM11" i="10"/>
  <c r="AN11" i="10"/>
  <c r="AO11" i="10"/>
  <c r="AP11" i="10"/>
  <c r="AQ11" i="10"/>
  <c r="AR11" i="10"/>
  <c r="G3" i="10"/>
  <c r="G4" i="10"/>
  <c r="G5" i="10"/>
  <c r="G6" i="10"/>
  <c r="G7" i="10"/>
  <c r="G8" i="10"/>
  <c r="G9" i="10"/>
  <c r="G10" i="10"/>
  <c r="G11" i="10"/>
  <c r="G2" i="10"/>
  <c r="C3" i="10"/>
  <c r="D3" i="10"/>
  <c r="E3" i="10"/>
  <c r="F3" i="10"/>
  <c r="C4" i="10"/>
  <c r="D4" i="10"/>
  <c r="E4" i="10"/>
  <c r="F4" i="10"/>
  <c r="F11" i="10" s="1"/>
  <c r="C5" i="10"/>
  <c r="D5" i="10"/>
  <c r="E5" i="10"/>
  <c r="F5" i="10"/>
  <c r="C6" i="10"/>
  <c r="C8" i="10" s="1"/>
  <c r="D6" i="10"/>
  <c r="D8" i="10" s="1"/>
  <c r="E6" i="10"/>
  <c r="E8" i="10" s="1"/>
  <c r="F6" i="10"/>
  <c r="F8" i="10"/>
  <c r="C9" i="10"/>
  <c r="F9" i="10"/>
  <c r="C10" i="10"/>
  <c r="D10" i="10"/>
  <c r="E10" i="10"/>
  <c r="F10" i="10"/>
  <c r="C11" i="10"/>
  <c r="D11" i="10"/>
  <c r="E11" i="10"/>
  <c r="B11" i="10"/>
  <c r="B6" i="10"/>
  <c r="B10" i="10"/>
  <c r="B4" i="10"/>
  <c r="B5" i="10"/>
  <c r="B3" i="10"/>
  <c r="O10" i="11"/>
  <c r="N10" i="11"/>
  <c r="P14" i="11"/>
  <c r="A2" i="11"/>
  <c r="T67" i="4"/>
  <c r="AA67" i="4" s="1"/>
  <c r="Z67" i="4"/>
  <c r="U67" i="4"/>
  <c r="V67" i="4"/>
  <c r="W67" i="4"/>
  <c r="X67" i="4"/>
  <c r="Y67" i="4"/>
  <c r="AD169" i="4"/>
  <c r="AD170" i="4"/>
  <c r="AD171" i="4"/>
  <c r="AD172" i="4"/>
  <c r="AD173" i="4"/>
  <c r="AD174" i="4"/>
  <c r="AD175" i="4"/>
  <c r="AD176" i="4"/>
  <c r="AD177" i="4"/>
  <c r="AD178" i="4"/>
  <c r="AD179" i="4"/>
  <c r="AD180" i="4"/>
  <c r="AD181" i="4"/>
  <c r="AD182" i="4"/>
  <c r="AD168" i="4"/>
  <c r="C42" i="8"/>
  <c r="D42" i="8"/>
  <c r="E42" i="8"/>
  <c r="F42" i="8"/>
  <c r="G42" i="8"/>
  <c r="H42" i="8"/>
  <c r="I42" i="8"/>
  <c r="J42" i="8"/>
  <c r="K42" i="8"/>
  <c r="L42" i="8"/>
  <c r="B42" i="8"/>
  <c r="M43" i="8"/>
  <c r="N43" i="8"/>
  <c r="O43" i="8"/>
  <c r="P43" i="8"/>
  <c r="Q43" i="8"/>
  <c r="R43" i="8"/>
  <c r="S43" i="8"/>
  <c r="T43" i="8"/>
  <c r="U43" i="8"/>
  <c r="V43" i="8"/>
  <c r="W43" i="8"/>
  <c r="M44" i="8"/>
  <c r="N44" i="8"/>
  <c r="O44" i="8"/>
  <c r="P44" i="8"/>
  <c r="Q44" i="8"/>
  <c r="R44" i="8"/>
  <c r="S44" i="8"/>
  <c r="T44" i="8"/>
  <c r="U44" i="8"/>
  <c r="V44" i="8"/>
  <c r="W44" i="8"/>
  <c r="M45" i="8"/>
  <c r="N45" i="8"/>
  <c r="O45" i="8"/>
  <c r="P45" i="8"/>
  <c r="Q45" i="8"/>
  <c r="R45" i="8"/>
  <c r="S45" i="8"/>
  <c r="T45" i="8"/>
  <c r="U45" i="8"/>
  <c r="V45" i="8"/>
  <c r="W45" i="8"/>
  <c r="M46" i="8"/>
  <c r="N46" i="8"/>
  <c r="O46" i="8"/>
  <c r="P46" i="8"/>
  <c r="Q46" i="8"/>
  <c r="R46" i="8"/>
  <c r="S46" i="8"/>
  <c r="T46" i="8"/>
  <c r="U46" i="8"/>
  <c r="V46" i="8"/>
  <c r="W46" i="8"/>
  <c r="M47" i="8"/>
  <c r="N47" i="8"/>
  <c r="O47" i="8"/>
  <c r="P47" i="8"/>
  <c r="Q47" i="8"/>
  <c r="R47" i="8"/>
  <c r="S47" i="8"/>
  <c r="T47" i="8"/>
  <c r="U47" i="8"/>
  <c r="V47" i="8"/>
  <c r="W47" i="8"/>
  <c r="M48" i="8"/>
  <c r="N48" i="8"/>
  <c r="O48" i="8"/>
  <c r="P48" i="8"/>
  <c r="Q48" i="8"/>
  <c r="R48" i="8"/>
  <c r="S48" i="8"/>
  <c r="T48" i="8"/>
  <c r="U48" i="8"/>
  <c r="V48" i="8"/>
  <c r="W48" i="8"/>
  <c r="M49" i="8"/>
  <c r="N49" i="8"/>
  <c r="O49" i="8"/>
  <c r="P49" i="8"/>
  <c r="Q49" i="8"/>
  <c r="R49" i="8"/>
  <c r="S49" i="8"/>
  <c r="T49" i="8"/>
  <c r="U49" i="8"/>
  <c r="V49" i="8"/>
  <c r="W49" i="8"/>
  <c r="M50" i="8"/>
  <c r="N50" i="8"/>
  <c r="O50" i="8"/>
  <c r="P50" i="8"/>
  <c r="Q50" i="8"/>
  <c r="R50" i="8"/>
  <c r="S50" i="8"/>
  <c r="T50" i="8"/>
  <c r="U50" i="8"/>
  <c r="V50" i="8"/>
  <c r="W50" i="8"/>
  <c r="M51" i="8"/>
  <c r="N51" i="8"/>
  <c r="O51" i="8"/>
  <c r="P51" i="8"/>
  <c r="Q51" i="8"/>
  <c r="R51" i="8"/>
  <c r="S51" i="8"/>
  <c r="T51" i="8"/>
  <c r="U51" i="8"/>
  <c r="V51" i="8"/>
  <c r="W51" i="8"/>
  <c r="M52" i="8"/>
  <c r="N52" i="8"/>
  <c r="O52" i="8"/>
  <c r="P52" i="8"/>
  <c r="Q52" i="8"/>
  <c r="R52" i="8"/>
  <c r="S52" i="8"/>
  <c r="T52" i="8"/>
  <c r="U52" i="8"/>
  <c r="V52" i="8"/>
  <c r="W52" i="8"/>
  <c r="M53" i="8"/>
  <c r="N53" i="8"/>
  <c r="O53" i="8"/>
  <c r="P53" i="8"/>
  <c r="Q53" i="8"/>
  <c r="R53" i="8"/>
  <c r="S53" i="8"/>
  <c r="T53" i="8"/>
  <c r="U53" i="8"/>
  <c r="V53" i="8"/>
  <c r="W53" i="8"/>
  <c r="M54" i="8"/>
  <c r="N54" i="8"/>
  <c r="O54" i="8"/>
  <c r="P54" i="8"/>
  <c r="Q54" i="8"/>
  <c r="R54" i="8"/>
  <c r="S54" i="8"/>
  <c r="T54" i="8"/>
  <c r="U54" i="8"/>
  <c r="V54" i="8"/>
  <c r="W54" i="8"/>
  <c r="M55" i="8"/>
  <c r="N55" i="8"/>
  <c r="O55" i="8"/>
  <c r="P55" i="8"/>
  <c r="Q55" i="8"/>
  <c r="R55" i="8"/>
  <c r="S55" i="8"/>
  <c r="T55" i="8"/>
  <c r="U55" i="8"/>
  <c r="V55" i="8"/>
  <c r="W55" i="8"/>
  <c r="M56" i="8"/>
  <c r="N56" i="8"/>
  <c r="O56" i="8"/>
  <c r="P56" i="8"/>
  <c r="Q56" i="8"/>
  <c r="R56" i="8"/>
  <c r="S56" i="8"/>
  <c r="T56" i="8"/>
  <c r="U56" i="8"/>
  <c r="V56" i="8"/>
  <c r="W56" i="8"/>
  <c r="M57" i="8"/>
  <c r="N57" i="8"/>
  <c r="O57" i="8"/>
  <c r="P57" i="8"/>
  <c r="Q57" i="8"/>
  <c r="R57" i="8"/>
  <c r="S57" i="8"/>
  <c r="T57" i="8"/>
  <c r="U57" i="8"/>
  <c r="V57" i="8"/>
  <c r="W57" i="8"/>
  <c r="M58" i="8"/>
  <c r="N58" i="8"/>
  <c r="O58" i="8"/>
  <c r="P58" i="8"/>
  <c r="Q58" i="8"/>
  <c r="R58" i="8"/>
  <c r="S58" i="8"/>
  <c r="T58" i="8"/>
  <c r="U58" i="8"/>
  <c r="V58" i="8"/>
  <c r="W58" i="8"/>
  <c r="M59" i="8"/>
  <c r="N59" i="8"/>
  <c r="O59" i="8"/>
  <c r="P59" i="8"/>
  <c r="Q59" i="8"/>
  <c r="R59" i="8"/>
  <c r="S59" i="8"/>
  <c r="T59" i="8"/>
  <c r="U59" i="8"/>
  <c r="V59" i="8"/>
  <c r="W59" i="8"/>
  <c r="M60" i="8"/>
  <c r="N60" i="8"/>
  <c r="O60" i="8"/>
  <c r="P60" i="8"/>
  <c r="Q60" i="8"/>
  <c r="R60" i="8"/>
  <c r="S60" i="8"/>
  <c r="T60" i="8"/>
  <c r="U60" i="8"/>
  <c r="V60" i="8"/>
  <c r="W60" i="8"/>
  <c r="M61" i="8"/>
  <c r="N61" i="8"/>
  <c r="O61" i="8"/>
  <c r="P61" i="8"/>
  <c r="Q61" i="8"/>
  <c r="R61" i="8"/>
  <c r="S61" i="8"/>
  <c r="T61" i="8"/>
  <c r="U61" i="8"/>
  <c r="V61" i="8"/>
  <c r="W61" i="8"/>
  <c r="M62" i="8"/>
  <c r="N62" i="8"/>
  <c r="O62" i="8"/>
  <c r="P62" i="8"/>
  <c r="Q62" i="8"/>
  <c r="R62" i="8"/>
  <c r="S62" i="8"/>
  <c r="T62" i="8"/>
  <c r="U62" i="8"/>
  <c r="V62" i="8"/>
  <c r="W62" i="8"/>
  <c r="M63" i="8"/>
  <c r="N63" i="8"/>
  <c r="O63" i="8"/>
  <c r="P63" i="8"/>
  <c r="Q63" i="8"/>
  <c r="R63" i="8"/>
  <c r="S63" i="8"/>
  <c r="T63" i="8"/>
  <c r="U63" i="8"/>
  <c r="V63" i="8"/>
  <c r="W63" i="8"/>
  <c r="M64" i="8"/>
  <c r="N64" i="8"/>
  <c r="O64" i="8"/>
  <c r="P64" i="8"/>
  <c r="Q64" i="8"/>
  <c r="R64" i="8"/>
  <c r="S64" i="8"/>
  <c r="T64" i="8"/>
  <c r="U64" i="8"/>
  <c r="V64" i="8"/>
  <c r="W64" i="8"/>
  <c r="M65" i="8"/>
  <c r="N65" i="8"/>
  <c r="O65" i="8"/>
  <c r="P65" i="8"/>
  <c r="Q65" i="8"/>
  <c r="R65" i="8"/>
  <c r="S65" i="8"/>
  <c r="T65" i="8"/>
  <c r="U65" i="8"/>
  <c r="V65" i="8"/>
  <c r="W65" i="8"/>
  <c r="M66" i="8"/>
  <c r="N66" i="8"/>
  <c r="O66" i="8"/>
  <c r="P66" i="8"/>
  <c r="Q66" i="8"/>
  <c r="R66" i="8"/>
  <c r="S66" i="8"/>
  <c r="T66" i="8"/>
  <c r="U66" i="8"/>
  <c r="V66" i="8"/>
  <c r="W66" i="8"/>
  <c r="M67" i="8"/>
  <c r="N67" i="8"/>
  <c r="O67" i="8"/>
  <c r="P67" i="8"/>
  <c r="Q67" i="8"/>
  <c r="R67" i="8"/>
  <c r="S67" i="8"/>
  <c r="T67" i="8"/>
  <c r="U67" i="8"/>
  <c r="V67" i="8"/>
  <c r="W67" i="8"/>
  <c r="M68" i="8"/>
  <c r="N68" i="8"/>
  <c r="O68" i="8"/>
  <c r="P68" i="8"/>
  <c r="Q68" i="8"/>
  <c r="R68" i="8"/>
  <c r="S68" i="8"/>
  <c r="T68" i="8"/>
  <c r="U68" i="8"/>
  <c r="V68" i="8"/>
  <c r="W68" i="8"/>
  <c r="M69" i="8"/>
  <c r="N69" i="8"/>
  <c r="O69" i="8"/>
  <c r="P69" i="8"/>
  <c r="Q69" i="8"/>
  <c r="R69" i="8"/>
  <c r="S69" i="8"/>
  <c r="T69" i="8"/>
  <c r="U69" i="8"/>
  <c r="V69" i="8"/>
  <c r="W69" i="8"/>
  <c r="M70" i="8"/>
  <c r="N70" i="8"/>
  <c r="O70" i="8"/>
  <c r="P70" i="8"/>
  <c r="Q70" i="8"/>
  <c r="R70" i="8"/>
  <c r="S70" i="8"/>
  <c r="T70" i="8"/>
  <c r="U70" i="8"/>
  <c r="V70" i="8"/>
  <c r="W70" i="8"/>
  <c r="M71" i="8"/>
  <c r="N71" i="8"/>
  <c r="O71" i="8"/>
  <c r="P71" i="8"/>
  <c r="Q71" i="8"/>
  <c r="R71" i="8"/>
  <c r="S71" i="8"/>
  <c r="T71" i="8"/>
  <c r="U71" i="8"/>
  <c r="V71" i="8"/>
  <c r="W71" i="8"/>
  <c r="M72" i="8"/>
  <c r="N72" i="8"/>
  <c r="O72" i="8"/>
  <c r="P72" i="8"/>
  <c r="Q72" i="8"/>
  <c r="R72" i="8"/>
  <c r="S72" i="8"/>
  <c r="T72" i="8"/>
  <c r="U72" i="8"/>
  <c r="V72" i="8"/>
  <c r="W72" i="8"/>
  <c r="M73" i="8"/>
  <c r="N73" i="8"/>
  <c r="O73" i="8"/>
  <c r="P73" i="8"/>
  <c r="Q73" i="8"/>
  <c r="R73" i="8"/>
  <c r="S73" i="8"/>
  <c r="T73" i="8"/>
  <c r="U73" i="8"/>
  <c r="V73" i="8"/>
  <c r="W73" i="8"/>
  <c r="C68" i="8"/>
  <c r="D68" i="8"/>
  <c r="E68" i="8"/>
  <c r="F68" i="8"/>
  <c r="G68" i="8"/>
  <c r="H68" i="8"/>
  <c r="I68" i="8"/>
  <c r="J68" i="8"/>
  <c r="K68" i="8"/>
  <c r="L68" i="8"/>
  <c r="B68" i="8"/>
  <c r="B67" i="8"/>
  <c r="N5" i="8"/>
  <c r="O5" i="8"/>
  <c r="P5" i="8"/>
  <c r="Q5" i="8"/>
  <c r="R5" i="8"/>
  <c r="S5" i="8"/>
  <c r="T5" i="8"/>
  <c r="U5" i="8"/>
  <c r="V5" i="8"/>
  <c r="W5" i="8"/>
  <c r="X5" i="8"/>
  <c r="N6" i="8"/>
  <c r="O6" i="8"/>
  <c r="P6" i="8"/>
  <c r="Q6" i="8"/>
  <c r="R6" i="8"/>
  <c r="S6" i="8"/>
  <c r="T6" i="8"/>
  <c r="U6" i="8"/>
  <c r="V6" i="8"/>
  <c r="W6" i="8"/>
  <c r="X6" i="8"/>
  <c r="N7" i="8"/>
  <c r="O7" i="8"/>
  <c r="P7" i="8"/>
  <c r="Q7" i="8"/>
  <c r="R7" i="8"/>
  <c r="S7" i="8"/>
  <c r="T7" i="8"/>
  <c r="U7" i="8"/>
  <c r="V7" i="8"/>
  <c r="W7" i="8"/>
  <c r="X7" i="8"/>
  <c r="N8" i="8"/>
  <c r="O8" i="8"/>
  <c r="P8" i="8"/>
  <c r="Q8" i="8"/>
  <c r="R8" i="8"/>
  <c r="S8" i="8"/>
  <c r="T8" i="8"/>
  <c r="U8" i="8"/>
  <c r="V8" i="8"/>
  <c r="W8" i="8"/>
  <c r="X8" i="8"/>
  <c r="N9" i="8"/>
  <c r="O9" i="8"/>
  <c r="P9" i="8"/>
  <c r="Q9" i="8"/>
  <c r="R9" i="8"/>
  <c r="S9" i="8"/>
  <c r="T9" i="8"/>
  <c r="U9" i="8"/>
  <c r="V9" i="8"/>
  <c r="W9" i="8"/>
  <c r="X9" i="8"/>
  <c r="N10" i="8"/>
  <c r="O10" i="8"/>
  <c r="P10" i="8"/>
  <c r="Q10" i="8"/>
  <c r="R10" i="8"/>
  <c r="S10" i="8"/>
  <c r="T10" i="8"/>
  <c r="U10" i="8"/>
  <c r="V10" i="8"/>
  <c r="W10" i="8"/>
  <c r="X10" i="8"/>
  <c r="N11" i="8"/>
  <c r="O11" i="8"/>
  <c r="P11" i="8"/>
  <c r="Q11" i="8"/>
  <c r="R11" i="8"/>
  <c r="S11" i="8"/>
  <c r="T11" i="8"/>
  <c r="U11" i="8"/>
  <c r="V11" i="8"/>
  <c r="W11" i="8"/>
  <c r="X11" i="8"/>
  <c r="N12" i="8"/>
  <c r="O12" i="8"/>
  <c r="P12" i="8"/>
  <c r="Q12" i="8"/>
  <c r="R12" i="8"/>
  <c r="S12" i="8"/>
  <c r="T12" i="8"/>
  <c r="U12" i="8"/>
  <c r="V12" i="8"/>
  <c r="W12" i="8"/>
  <c r="X12" i="8"/>
  <c r="N13" i="8"/>
  <c r="O13" i="8"/>
  <c r="P13" i="8"/>
  <c r="Q13" i="8"/>
  <c r="R13" i="8"/>
  <c r="S13" i="8"/>
  <c r="T13" i="8"/>
  <c r="U13" i="8"/>
  <c r="V13" i="8"/>
  <c r="W13" i="8"/>
  <c r="X13" i="8"/>
  <c r="N14" i="8"/>
  <c r="O14" i="8"/>
  <c r="P14" i="8"/>
  <c r="Q14" i="8"/>
  <c r="R14" i="8"/>
  <c r="S14" i="8"/>
  <c r="T14" i="8"/>
  <c r="U14" i="8"/>
  <c r="V14" i="8"/>
  <c r="W14" i="8"/>
  <c r="X14" i="8"/>
  <c r="N15" i="8"/>
  <c r="O15" i="8"/>
  <c r="P15" i="8"/>
  <c r="Q15" i="8"/>
  <c r="R15" i="8"/>
  <c r="S15" i="8"/>
  <c r="T15" i="8"/>
  <c r="U15" i="8"/>
  <c r="V15" i="8"/>
  <c r="W15" i="8"/>
  <c r="X15" i="8"/>
  <c r="N16" i="8"/>
  <c r="O16" i="8"/>
  <c r="P16" i="8"/>
  <c r="Q16" i="8"/>
  <c r="R16" i="8"/>
  <c r="S16" i="8"/>
  <c r="T16" i="8"/>
  <c r="U16" i="8"/>
  <c r="V16" i="8"/>
  <c r="W16" i="8"/>
  <c r="X16" i="8"/>
  <c r="N17" i="8"/>
  <c r="O17" i="8"/>
  <c r="P17" i="8"/>
  <c r="Q17" i="8"/>
  <c r="R17" i="8"/>
  <c r="S17" i="8"/>
  <c r="T17" i="8"/>
  <c r="U17" i="8"/>
  <c r="V17" i="8"/>
  <c r="W17" i="8"/>
  <c r="X17" i="8"/>
  <c r="N18" i="8"/>
  <c r="O18" i="8"/>
  <c r="P18" i="8"/>
  <c r="Q18" i="8"/>
  <c r="R18" i="8"/>
  <c r="S18" i="8"/>
  <c r="T18" i="8"/>
  <c r="U18" i="8"/>
  <c r="V18" i="8"/>
  <c r="W18" i="8"/>
  <c r="X18" i="8"/>
  <c r="N19" i="8"/>
  <c r="O19" i="8"/>
  <c r="P19" i="8"/>
  <c r="Q19" i="8"/>
  <c r="R19" i="8"/>
  <c r="S19" i="8"/>
  <c r="T19" i="8"/>
  <c r="U19" i="8"/>
  <c r="V19" i="8"/>
  <c r="W19" i="8"/>
  <c r="X19" i="8"/>
  <c r="N20" i="8"/>
  <c r="O20" i="8"/>
  <c r="P20" i="8"/>
  <c r="Q20" i="8"/>
  <c r="R20" i="8"/>
  <c r="S20" i="8"/>
  <c r="T20" i="8"/>
  <c r="U20" i="8"/>
  <c r="V20" i="8"/>
  <c r="W20" i="8"/>
  <c r="X20" i="8"/>
  <c r="N21" i="8"/>
  <c r="O21" i="8"/>
  <c r="P21" i="8"/>
  <c r="Q21" i="8"/>
  <c r="R21" i="8"/>
  <c r="S21" i="8"/>
  <c r="T21" i="8"/>
  <c r="U21" i="8"/>
  <c r="V21" i="8"/>
  <c r="W21" i="8"/>
  <c r="X21" i="8"/>
  <c r="N22" i="8"/>
  <c r="O22" i="8"/>
  <c r="P22" i="8"/>
  <c r="Q22" i="8"/>
  <c r="R22" i="8"/>
  <c r="S22" i="8"/>
  <c r="T22" i="8"/>
  <c r="U22" i="8"/>
  <c r="V22" i="8"/>
  <c r="W22" i="8"/>
  <c r="X22" i="8"/>
  <c r="N23" i="8"/>
  <c r="O23" i="8"/>
  <c r="P23" i="8"/>
  <c r="Q23" i="8"/>
  <c r="R23" i="8"/>
  <c r="S23" i="8"/>
  <c r="T23" i="8"/>
  <c r="U23" i="8"/>
  <c r="V23" i="8"/>
  <c r="W23" i="8"/>
  <c r="X23" i="8"/>
  <c r="N24" i="8"/>
  <c r="O24" i="8"/>
  <c r="P24" i="8"/>
  <c r="Q24" i="8"/>
  <c r="R24" i="8"/>
  <c r="S24" i="8"/>
  <c r="T24" i="8"/>
  <c r="U24" i="8"/>
  <c r="V24" i="8"/>
  <c r="W24" i="8"/>
  <c r="X24" i="8"/>
  <c r="N25" i="8"/>
  <c r="O25" i="8"/>
  <c r="P25" i="8"/>
  <c r="Q25" i="8"/>
  <c r="R25" i="8"/>
  <c r="S25" i="8"/>
  <c r="T25" i="8"/>
  <c r="U25" i="8"/>
  <c r="V25" i="8"/>
  <c r="W25" i="8"/>
  <c r="X25" i="8"/>
  <c r="N26" i="8"/>
  <c r="O26" i="8"/>
  <c r="P26" i="8"/>
  <c r="Q26" i="8"/>
  <c r="R26" i="8"/>
  <c r="S26" i="8"/>
  <c r="T26" i="8"/>
  <c r="U26" i="8"/>
  <c r="V26" i="8"/>
  <c r="W26" i="8"/>
  <c r="X26" i="8"/>
  <c r="N27" i="8"/>
  <c r="O27" i="8"/>
  <c r="P27" i="8"/>
  <c r="Q27" i="8"/>
  <c r="R27" i="8"/>
  <c r="S27" i="8"/>
  <c r="T27" i="8"/>
  <c r="U27" i="8"/>
  <c r="V27" i="8"/>
  <c r="W27" i="8"/>
  <c r="X27" i="8"/>
  <c r="N28" i="8"/>
  <c r="O28" i="8"/>
  <c r="P28" i="8"/>
  <c r="Q28" i="8"/>
  <c r="R28" i="8"/>
  <c r="S28" i="8"/>
  <c r="T28" i="8"/>
  <c r="U28" i="8"/>
  <c r="V28" i="8"/>
  <c r="W28" i="8"/>
  <c r="X28" i="8"/>
  <c r="N29" i="8"/>
  <c r="O29" i="8"/>
  <c r="P29" i="8"/>
  <c r="Q29" i="8"/>
  <c r="R29" i="8"/>
  <c r="S29" i="8"/>
  <c r="T29" i="8"/>
  <c r="U29" i="8"/>
  <c r="V29" i="8"/>
  <c r="W29" i="8"/>
  <c r="X29" i="8"/>
  <c r="N30" i="8"/>
  <c r="O30" i="8"/>
  <c r="P30" i="8"/>
  <c r="Q30" i="8"/>
  <c r="R30" i="8"/>
  <c r="S30" i="8"/>
  <c r="T30" i="8"/>
  <c r="U30" i="8"/>
  <c r="V30" i="8"/>
  <c r="W30" i="8"/>
  <c r="X30" i="8"/>
  <c r="N31" i="8"/>
  <c r="O31" i="8"/>
  <c r="P31" i="8"/>
  <c r="Q31" i="8"/>
  <c r="R31" i="8"/>
  <c r="S31" i="8"/>
  <c r="T31" i="8"/>
  <c r="U31" i="8"/>
  <c r="V31" i="8"/>
  <c r="W31" i="8"/>
  <c r="X31" i="8"/>
  <c r="N32" i="8"/>
  <c r="O32" i="8"/>
  <c r="P32" i="8"/>
  <c r="Q32" i="8"/>
  <c r="R32" i="8"/>
  <c r="S32" i="8"/>
  <c r="T32" i="8"/>
  <c r="U32" i="8"/>
  <c r="V32" i="8"/>
  <c r="W32" i="8"/>
  <c r="X32" i="8"/>
  <c r="N33" i="8"/>
  <c r="O33" i="8"/>
  <c r="P33" i="8"/>
  <c r="Q33" i="8"/>
  <c r="R33" i="8"/>
  <c r="S33" i="8"/>
  <c r="T33" i="8"/>
  <c r="U33" i="8"/>
  <c r="V33" i="8"/>
  <c r="W33" i="8"/>
  <c r="X33" i="8"/>
  <c r="N34" i="8"/>
  <c r="O34" i="8"/>
  <c r="P34" i="8"/>
  <c r="Q34" i="8"/>
  <c r="R34" i="8"/>
  <c r="S34" i="8"/>
  <c r="T34" i="8"/>
  <c r="U34" i="8"/>
  <c r="V34" i="8"/>
  <c r="W34" i="8"/>
  <c r="X34" i="8"/>
  <c r="N35" i="8"/>
  <c r="O35" i="8"/>
  <c r="P35" i="8"/>
  <c r="Q35" i="8"/>
  <c r="R35" i="8"/>
  <c r="S35" i="8"/>
  <c r="T35" i="8"/>
  <c r="U35" i="8"/>
  <c r="V35" i="8"/>
  <c r="W35" i="8"/>
  <c r="X35" i="8"/>
  <c r="O4" i="8"/>
  <c r="P4" i="8"/>
  <c r="Q4" i="8"/>
  <c r="R4" i="8"/>
  <c r="S4" i="8"/>
  <c r="T4" i="8"/>
  <c r="U4" i="8"/>
  <c r="V4" i="8"/>
  <c r="W4" i="8"/>
  <c r="X4" i="8"/>
  <c r="N4" i="8"/>
  <c r="C4" i="8"/>
  <c r="D4" i="8"/>
  <c r="E4" i="8"/>
  <c r="F4" i="8"/>
  <c r="G4" i="8"/>
  <c r="H4" i="8"/>
  <c r="I4" i="8"/>
  <c r="J4" i="8"/>
  <c r="K4" i="8"/>
  <c r="L4" i="8"/>
  <c r="M4" i="8"/>
  <c r="D5" i="8"/>
  <c r="E5" i="8"/>
  <c r="F5" i="8"/>
  <c r="G5" i="8"/>
  <c r="H5" i="8"/>
  <c r="I5" i="8"/>
  <c r="J5" i="8"/>
  <c r="K5" i="8"/>
  <c r="L5" i="8"/>
  <c r="M5" i="8"/>
  <c r="D6" i="8"/>
  <c r="E6" i="8"/>
  <c r="F6" i="8"/>
  <c r="G6" i="8"/>
  <c r="H6" i="8"/>
  <c r="I6" i="8"/>
  <c r="J6" i="8"/>
  <c r="K6" i="8"/>
  <c r="L6" i="8"/>
  <c r="M6" i="8"/>
  <c r="D7" i="8"/>
  <c r="E7" i="8"/>
  <c r="F7" i="8"/>
  <c r="G7" i="8"/>
  <c r="H7" i="8"/>
  <c r="I7" i="8"/>
  <c r="J7" i="8"/>
  <c r="K7" i="8"/>
  <c r="L7" i="8"/>
  <c r="M7" i="8"/>
  <c r="D8" i="8"/>
  <c r="E8" i="8"/>
  <c r="F8" i="8"/>
  <c r="G8" i="8"/>
  <c r="H8" i="8"/>
  <c r="I8" i="8"/>
  <c r="J8" i="8"/>
  <c r="K8" i="8"/>
  <c r="L8" i="8"/>
  <c r="M8" i="8"/>
  <c r="D9" i="8"/>
  <c r="E9" i="8"/>
  <c r="F9" i="8"/>
  <c r="G9" i="8"/>
  <c r="H9" i="8"/>
  <c r="I9" i="8"/>
  <c r="J9" i="8"/>
  <c r="K9" i="8"/>
  <c r="L9" i="8"/>
  <c r="M9" i="8"/>
  <c r="D10" i="8"/>
  <c r="E10" i="8"/>
  <c r="F10" i="8"/>
  <c r="G10" i="8"/>
  <c r="H10" i="8"/>
  <c r="I10" i="8"/>
  <c r="J10" i="8"/>
  <c r="K10" i="8"/>
  <c r="L10" i="8"/>
  <c r="M10" i="8"/>
  <c r="D11" i="8"/>
  <c r="E11" i="8"/>
  <c r="F11" i="8"/>
  <c r="G11" i="8"/>
  <c r="H11" i="8"/>
  <c r="I11" i="8"/>
  <c r="J11" i="8"/>
  <c r="K11" i="8"/>
  <c r="L11" i="8"/>
  <c r="M11" i="8"/>
  <c r="D12" i="8"/>
  <c r="E12" i="8"/>
  <c r="F12" i="8"/>
  <c r="G12" i="8"/>
  <c r="H12" i="8"/>
  <c r="I12" i="8"/>
  <c r="J12" i="8"/>
  <c r="K12" i="8"/>
  <c r="L12" i="8"/>
  <c r="M12" i="8"/>
  <c r="D13" i="8"/>
  <c r="E13" i="8"/>
  <c r="F13" i="8"/>
  <c r="G13" i="8"/>
  <c r="H13" i="8"/>
  <c r="I13" i="8"/>
  <c r="J13" i="8"/>
  <c r="K13" i="8"/>
  <c r="L13" i="8"/>
  <c r="M13" i="8"/>
  <c r="D14" i="8"/>
  <c r="E14" i="8"/>
  <c r="F14" i="8"/>
  <c r="G14" i="8"/>
  <c r="H14" i="8"/>
  <c r="I14" i="8"/>
  <c r="J14" i="8"/>
  <c r="K14" i="8"/>
  <c r="L14" i="8"/>
  <c r="M14" i="8"/>
  <c r="D15" i="8"/>
  <c r="E15" i="8"/>
  <c r="F15" i="8"/>
  <c r="G15" i="8"/>
  <c r="H15" i="8"/>
  <c r="I15" i="8"/>
  <c r="J15" i="8"/>
  <c r="K15" i="8"/>
  <c r="L15" i="8"/>
  <c r="M15" i="8"/>
  <c r="D16" i="8"/>
  <c r="E16" i="8"/>
  <c r="F16" i="8"/>
  <c r="G16" i="8"/>
  <c r="H16" i="8"/>
  <c r="I16" i="8"/>
  <c r="J16" i="8"/>
  <c r="K16" i="8"/>
  <c r="L16" i="8"/>
  <c r="M16" i="8"/>
  <c r="D17" i="8"/>
  <c r="E17" i="8"/>
  <c r="F17" i="8"/>
  <c r="G17" i="8"/>
  <c r="H17" i="8"/>
  <c r="I17" i="8"/>
  <c r="J17" i="8"/>
  <c r="K17" i="8"/>
  <c r="L17" i="8"/>
  <c r="M17" i="8"/>
  <c r="D18" i="8"/>
  <c r="E18" i="8"/>
  <c r="F18" i="8"/>
  <c r="G18" i="8"/>
  <c r="H18" i="8"/>
  <c r="I18" i="8"/>
  <c r="J18" i="8"/>
  <c r="K18" i="8"/>
  <c r="L18" i="8"/>
  <c r="M18" i="8"/>
  <c r="D19" i="8"/>
  <c r="E19" i="8"/>
  <c r="F19" i="8"/>
  <c r="G19" i="8"/>
  <c r="H19" i="8"/>
  <c r="I19" i="8"/>
  <c r="J19" i="8"/>
  <c r="K19" i="8"/>
  <c r="L19" i="8"/>
  <c r="M19" i="8"/>
  <c r="D20" i="8"/>
  <c r="E20" i="8"/>
  <c r="F20" i="8"/>
  <c r="G20" i="8"/>
  <c r="H20" i="8"/>
  <c r="I20" i="8"/>
  <c r="J20" i="8"/>
  <c r="K20" i="8"/>
  <c r="L20" i="8"/>
  <c r="M20" i="8"/>
  <c r="D21" i="8"/>
  <c r="E21" i="8"/>
  <c r="F21" i="8"/>
  <c r="G21" i="8"/>
  <c r="H21" i="8"/>
  <c r="I21" i="8"/>
  <c r="J21" i="8"/>
  <c r="K21" i="8"/>
  <c r="L21" i="8"/>
  <c r="M21" i="8"/>
  <c r="D22" i="8"/>
  <c r="E22" i="8"/>
  <c r="F22" i="8"/>
  <c r="G22" i="8"/>
  <c r="H22" i="8"/>
  <c r="I22" i="8"/>
  <c r="J22" i="8"/>
  <c r="K22" i="8"/>
  <c r="L22" i="8"/>
  <c r="M22" i="8"/>
  <c r="D23" i="8"/>
  <c r="E23" i="8"/>
  <c r="F23" i="8"/>
  <c r="G23" i="8"/>
  <c r="H23" i="8"/>
  <c r="I23" i="8"/>
  <c r="J23" i="8"/>
  <c r="K23" i="8"/>
  <c r="L23" i="8"/>
  <c r="M23" i="8"/>
  <c r="D24" i="8"/>
  <c r="E24" i="8"/>
  <c r="F24" i="8"/>
  <c r="G24" i="8"/>
  <c r="H24" i="8"/>
  <c r="I24" i="8"/>
  <c r="J24" i="8"/>
  <c r="K24" i="8"/>
  <c r="L24" i="8"/>
  <c r="M24" i="8"/>
  <c r="D25" i="8"/>
  <c r="E25" i="8"/>
  <c r="F25" i="8"/>
  <c r="G25" i="8"/>
  <c r="H25" i="8"/>
  <c r="I25" i="8"/>
  <c r="J25" i="8"/>
  <c r="K25" i="8"/>
  <c r="L25" i="8"/>
  <c r="M25" i="8"/>
  <c r="D26" i="8"/>
  <c r="E26" i="8"/>
  <c r="F26" i="8"/>
  <c r="G26" i="8"/>
  <c r="H26" i="8"/>
  <c r="I26" i="8"/>
  <c r="J26" i="8"/>
  <c r="K26" i="8"/>
  <c r="L26" i="8"/>
  <c r="M26" i="8"/>
  <c r="D27" i="8"/>
  <c r="E27" i="8"/>
  <c r="F27" i="8"/>
  <c r="G27" i="8"/>
  <c r="H27" i="8"/>
  <c r="I27" i="8"/>
  <c r="J27" i="8"/>
  <c r="K27" i="8"/>
  <c r="L27" i="8"/>
  <c r="M27" i="8"/>
  <c r="D28" i="8"/>
  <c r="E28" i="8"/>
  <c r="F28" i="8"/>
  <c r="G28" i="8"/>
  <c r="H28" i="8"/>
  <c r="I28" i="8"/>
  <c r="J28" i="8"/>
  <c r="K28" i="8"/>
  <c r="L28" i="8"/>
  <c r="M28" i="8"/>
  <c r="D29" i="8"/>
  <c r="E29" i="8"/>
  <c r="F29" i="8"/>
  <c r="G29" i="8"/>
  <c r="H29" i="8"/>
  <c r="I29" i="8"/>
  <c r="J29" i="8"/>
  <c r="K29" i="8"/>
  <c r="L29" i="8"/>
  <c r="M29" i="8"/>
  <c r="D30" i="8"/>
  <c r="E30" i="8"/>
  <c r="F30" i="8"/>
  <c r="G30" i="8"/>
  <c r="H30" i="8"/>
  <c r="I30" i="8"/>
  <c r="J30" i="8"/>
  <c r="K30" i="8"/>
  <c r="L30" i="8"/>
  <c r="M30" i="8"/>
  <c r="D31" i="8"/>
  <c r="E31" i="8"/>
  <c r="F31" i="8"/>
  <c r="G31" i="8"/>
  <c r="H31" i="8"/>
  <c r="I31" i="8"/>
  <c r="J31" i="8"/>
  <c r="K31" i="8"/>
  <c r="L31" i="8"/>
  <c r="M31" i="8"/>
  <c r="D32" i="8"/>
  <c r="E32" i="8"/>
  <c r="F32" i="8"/>
  <c r="G32" i="8"/>
  <c r="H32" i="8"/>
  <c r="I32" i="8"/>
  <c r="J32" i="8"/>
  <c r="K32" i="8"/>
  <c r="L32" i="8"/>
  <c r="M32" i="8"/>
  <c r="D33" i="8"/>
  <c r="E33" i="8"/>
  <c r="F33" i="8"/>
  <c r="G33" i="8"/>
  <c r="H33" i="8"/>
  <c r="I33" i="8"/>
  <c r="J33" i="8"/>
  <c r="K33" i="8"/>
  <c r="L33" i="8"/>
  <c r="M33" i="8"/>
  <c r="D34" i="8"/>
  <c r="E34" i="8"/>
  <c r="F34" i="8"/>
  <c r="G34" i="8"/>
  <c r="H34" i="8"/>
  <c r="I34" i="8"/>
  <c r="J34" i="8"/>
  <c r="K34" i="8"/>
  <c r="L34" i="8"/>
  <c r="M34" i="8"/>
  <c r="D35" i="8"/>
  <c r="E35" i="8"/>
  <c r="F35" i="8"/>
  <c r="G35" i="8"/>
  <c r="H35" i="8"/>
  <c r="I35" i="8"/>
  <c r="J35" i="8"/>
  <c r="K35" i="8"/>
  <c r="L35" i="8"/>
  <c r="M3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5" i="8"/>
  <c r="B44" i="8"/>
  <c r="C44" i="8"/>
  <c r="D44" i="8"/>
  <c r="E44" i="8"/>
  <c r="F44" i="8"/>
  <c r="G44" i="8"/>
  <c r="H44" i="8"/>
  <c r="I44" i="8"/>
  <c r="J44" i="8"/>
  <c r="K44" i="8"/>
  <c r="L44" i="8"/>
  <c r="B45" i="8"/>
  <c r="C45" i="8"/>
  <c r="D45" i="8"/>
  <c r="E45" i="8"/>
  <c r="F45" i="8"/>
  <c r="G45" i="8"/>
  <c r="H45" i="8"/>
  <c r="I45" i="8"/>
  <c r="J45" i="8"/>
  <c r="K45" i="8"/>
  <c r="L45" i="8"/>
  <c r="B46" i="8"/>
  <c r="C46" i="8"/>
  <c r="D46" i="8"/>
  <c r="E46" i="8"/>
  <c r="F46" i="8"/>
  <c r="G46" i="8"/>
  <c r="H46" i="8"/>
  <c r="I46" i="8"/>
  <c r="J46" i="8"/>
  <c r="K46" i="8"/>
  <c r="L46" i="8"/>
  <c r="B47" i="8"/>
  <c r="C47" i="8"/>
  <c r="D47" i="8"/>
  <c r="E47" i="8"/>
  <c r="F47" i="8"/>
  <c r="G47" i="8"/>
  <c r="H47" i="8"/>
  <c r="I47" i="8"/>
  <c r="J47" i="8"/>
  <c r="K47" i="8"/>
  <c r="L47" i="8"/>
  <c r="B48" i="8"/>
  <c r="C48" i="8"/>
  <c r="D48" i="8"/>
  <c r="E48" i="8"/>
  <c r="F48" i="8"/>
  <c r="G48" i="8"/>
  <c r="H48" i="8"/>
  <c r="I48" i="8"/>
  <c r="J48" i="8"/>
  <c r="K48" i="8"/>
  <c r="L48" i="8"/>
  <c r="B49" i="8"/>
  <c r="C49" i="8"/>
  <c r="D49" i="8"/>
  <c r="E49" i="8"/>
  <c r="F49" i="8"/>
  <c r="G49" i="8"/>
  <c r="H49" i="8"/>
  <c r="I49" i="8"/>
  <c r="J49" i="8"/>
  <c r="K49" i="8"/>
  <c r="L49" i="8"/>
  <c r="B50" i="8"/>
  <c r="C50" i="8"/>
  <c r="D50" i="8"/>
  <c r="E50" i="8"/>
  <c r="F50" i="8"/>
  <c r="G50" i="8"/>
  <c r="H50" i="8"/>
  <c r="I50" i="8"/>
  <c r="J50" i="8"/>
  <c r="K50" i="8"/>
  <c r="L50" i="8"/>
  <c r="B51" i="8"/>
  <c r="C51" i="8"/>
  <c r="D51" i="8"/>
  <c r="E51" i="8"/>
  <c r="F51" i="8"/>
  <c r="G51" i="8"/>
  <c r="H51" i="8"/>
  <c r="I51" i="8"/>
  <c r="J51" i="8"/>
  <c r="K51" i="8"/>
  <c r="L51" i="8"/>
  <c r="B52" i="8"/>
  <c r="C52" i="8"/>
  <c r="D52" i="8"/>
  <c r="E52" i="8"/>
  <c r="F52" i="8"/>
  <c r="G52" i="8"/>
  <c r="H52" i="8"/>
  <c r="I52" i="8"/>
  <c r="J52" i="8"/>
  <c r="K52" i="8"/>
  <c r="L52" i="8"/>
  <c r="B53" i="8"/>
  <c r="C53" i="8"/>
  <c r="D53" i="8"/>
  <c r="E53" i="8"/>
  <c r="F53" i="8"/>
  <c r="G53" i="8"/>
  <c r="H53" i="8"/>
  <c r="I53" i="8"/>
  <c r="J53" i="8"/>
  <c r="K53" i="8"/>
  <c r="L53" i="8"/>
  <c r="B54" i="8"/>
  <c r="C54" i="8"/>
  <c r="D54" i="8"/>
  <c r="E54" i="8"/>
  <c r="F54" i="8"/>
  <c r="G54" i="8"/>
  <c r="H54" i="8"/>
  <c r="I54" i="8"/>
  <c r="J54" i="8"/>
  <c r="K54" i="8"/>
  <c r="L54" i="8"/>
  <c r="B55" i="8"/>
  <c r="C55" i="8"/>
  <c r="D55" i="8"/>
  <c r="E55" i="8"/>
  <c r="F55" i="8"/>
  <c r="G55" i="8"/>
  <c r="H55" i="8"/>
  <c r="I55" i="8"/>
  <c r="J55" i="8"/>
  <c r="K55" i="8"/>
  <c r="L55" i="8"/>
  <c r="B56" i="8"/>
  <c r="C56" i="8"/>
  <c r="D56" i="8"/>
  <c r="E56" i="8"/>
  <c r="F56" i="8"/>
  <c r="G56" i="8"/>
  <c r="H56" i="8"/>
  <c r="I56" i="8"/>
  <c r="J56" i="8"/>
  <c r="K56" i="8"/>
  <c r="L56" i="8"/>
  <c r="B57" i="8"/>
  <c r="C57" i="8"/>
  <c r="D57" i="8"/>
  <c r="E57" i="8"/>
  <c r="F57" i="8"/>
  <c r="G57" i="8"/>
  <c r="H57" i="8"/>
  <c r="I57" i="8"/>
  <c r="J57" i="8"/>
  <c r="K57" i="8"/>
  <c r="L57" i="8"/>
  <c r="B58" i="8"/>
  <c r="C58" i="8"/>
  <c r="D58" i="8"/>
  <c r="E58" i="8"/>
  <c r="F58" i="8"/>
  <c r="G58" i="8"/>
  <c r="H58" i="8"/>
  <c r="I58" i="8"/>
  <c r="J58" i="8"/>
  <c r="K58" i="8"/>
  <c r="L58" i="8"/>
  <c r="B59" i="8"/>
  <c r="C59" i="8"/>
  <c r="D59" i="8"/>
  <c r="E59" i="8"/>
  <c r="F59" i="8"/>
  <c r="G59" i="8"/>
  <c r="H59" i="8"/>
  <c r="I59" i="8"/>
  <c r="J59" i="8"/>
  <c r="K59" i="8"/>
  <c r="L59" i="8"/>
  <c r="B60" i="8"/>
  <c r="C60" i="8"/>
  <c r="D60" i="8"/>
  <c r="E60" i="8"/>
  <c r="F60" i="8"/>
  <c r="G60" i="8"/>
  <c r="H60" i="8"/>
  <c r="I60" i="8"/>
  <c r="J60" i="8"/>
  <c r="K60" i="8"/>
  <c r="L60" i="8"/>
  <c r="B61" i="8"/>
  <c r="C61" i="8"/>
  <c r="D61" i="8"/>
  <c r="E61" i="8"/>
  <c r="F61" i="8"/>
  <c r="G61" i="8"/>
  <c r="H61" i="8"/>
  <c r="I61" i="8"/>
  <c r="J61" i="8"/>
  <c r="K61" i="8"/>
  <c r="L61" i="8"/>
  <c r="B62" i="8"/>
  <c r="C62" i="8"/>
  <c r="D62" i="8"/>
  <c r="E62" i="8"/>
  <c r="F62" i="8"/>
  <c r="G62" i="8"/>
  <c r="H62" i="8"/>
  <c r="I62" i="8"/>
  <c r="J62" i="8"/>
  <c r="K62" i="8"/>
  <c r="L62" i="8"/>
  <c r="B63" i="8"/>
  <c r="C63" i="8"/>
  <c r="D63" i="8"/>
  <c r="E63" i="8"/>
  <c r="F63" i="8"/>
  <c r="G63" i="8"/>
  <c r="H63" i="8"/>
  <c r="I63" i="8"/>
  <c r="J63" i="8"/>
  <c r="K63" i="8"/>
  <c r="L63" i="8"/>
  <c r="B64" i="8"/>
  <c r="C64" i="8"/>
  <c r="D64" i="8"/>
  <c r="E64" i="8"/>
  <c r="F64" i="8"/>
  <c r="G64" i="8"/>
  <c r="H64" i="8"/>
  <c r="I64" i="8"/>
  <c r="J64" i="8"/>
  <c r="K64" i="8"/>
  <c r="L64" i="8"/>
  <c r="B65" i="8"/>
  <c r="C65" i="8"/>
  <c r="D65" i="8"/>
  <c r="E65" i="8"/>
  <c r="F65" i="8"/>
  <c r="G65" i="8"/>
  <c r="H65" i="8"/>
  <c r="I65" i="8"/>
  <c r="J65" i="8"/>
  <c r="K65" i="8"/>
  <c r="L65" i="8"/>
  <c r="B66" i="8"/>
  <c r="C66" i="8"/>
  <c r="D66" i="8"/>
  <c r="E66" i="8"/>
  <c r="F66" i="8"/>
  <c r="G66" i="8"/>
  <c r="H66" i="8"/>
  <c r="I66" i="8"/>
  <c r="J66" i="8"/>
  <c r="K66" i="8"/>
  <c r="L66" i="8"/>
  <c r="C67" i="8"/>
  <c r="D67" i="8"/>
  <c r="E67" i="8"/>
  <c r="F67" i="8"/>
  <c r="G67" i="8"/>
  <c r="H67" i="8"/>
  <c r="I67" i="8"/>
  <c r="J67" i="8"/>
  <c r="K67" i="8"/>
  <c r="L67" i="8"/>
  <c r="B69" i="8"/>
  <c r="C69" i="8"/>
  <c r="D69" i="8"/>
  <c r="E69" i="8"/>
  <c r="F69" i="8"/>
  <c r="G69" i="8"/>
  <c r="H69" i="8"/>
  <c r="I69" i="8"/>
  <c r="J69" i="8"/>
  <c r="K69" i="8"/>
  <c r="L69" i="8"/>
  <c r="B70" i="8"/>
  <c r="C70" i="8"/>
  <c r="D70" i="8"/>
  <c r="E70" i="8"/>
  <c r="F70" i="8"/>
  <c r="G70" i="8"/>
  <c r="H70" i="8"/>
  <c r="I70" i="8"/>
  <c r="J70" i="8"/>
  <c r="K70" i="8"/>
  <c r="L70" i="8"/>
  <c r="B71" i="8"/>
  <c r="C71" i="8"/>
  <c r="D71" i="8"/>
  <c r="E71" i="8"/>
  <c r="F71" i="8"/>
  <c r="G71" i="8"/>
  <c r="H71" i="8"/>
  <c r="I71" i="8"/>
  <c r="J71" i="8"/>
  <c r="K71" i="8"/>
  <c r="L71" i="8"/>
  <c r="B72" i="8"/>
  <c r="C72" i="8"/>
  <c r="D72" i="8"/>
  <c r="E72" i="8"/>
  <c r="F72" i="8"/>
  <c r="G72" i="8"/>
  <c r="H72" i="8"/>
  <c r="I72" i="8"/>
  <c r="J72" i="8"/>
  <c r="K72" i="8"/>
  <c r="L72" i="8"/>
  <c r="B73" i="8"/>
  <c r="C73" i="8"/>
  <c r="D73" i="8"/>
  <c r="E73" i="8"/>
  <c r="F73" i="8"/>
  <c r="G73" i="8"/>
  <c r="H73" i="8"/>
  <c r="I73" i="8"/>
  <c r="J73" i="8"/>
  <c r="K73" i="8"/>
  <c r="L73" i="8"/>
  <c r="C43" i="8"/>
  <c r="D43" i="8"/>
  <c r="E43" i="8"/>
  <c r="F43" i="8"/>
  <c r="G43" i="8"/>
  <c r="H43" i="8"/>
  <c r="I43" i="8"/>
  <c r="J43" i="8"/>
  <c r="K43" i="8"/>
  <c r="L43" i="8"/>
  <c r="B43" i="8"/>
  <c r="AK4" i="8"/>
  <c r="AL4" i="8"/>
  <c r="AM4" i="8"/>
  <c r="AN4" i="8"/>
  <c r="AO4" i="8"/>
  <c r="AP4" i="8"/>
  <c r="AQ4" i="8"/>
  <c r="AR4" i="8"/>
  <c r="AS4" i="8"/>
  <c r="AT4" i="8"/>
  <c r="AK5" i="8"/>
  <c r="AL5" i="8"/>
  <c r="AM5" i="8"/>
  <c r="AN5" i="8"/>
  <c r="AO5" i="8"/>
  <c r="AP5" i="8"/>
  <c r="AQ5" i="8"/>
  <c r="AR5" i="8"/>
  <c r="AS5" i="8"/>
  <c r="AT5" i="8"/>
  <c r="AK6" i="8"/>
  <c r="AL6" i="8"/>
  <c r="AM6" i="8"/>
  <c r="AN6" i="8"/>
  <c r="AO6" i="8"/>
  <c r="AP6" i="8"/>
  <c r="AQ6" i="8"/>
  <c r="AR6" i="8"/>
  <c r="AS6" i="8"/>
  <c r="AT6" i="8"/>
  <c r="AK7" i="8"/>
  <c r="AL7" i="8"/>
  <c r="AM7" i="8"/>
  <c r="AN7" i="8"/>
  <c r="AO7" i="8"/>
  <c r="AP7" i="8"/>
  <c r="AQ7" i="8"/>
  <c r="AR7" i="8"/>
  <c r="AS7" i="8"/>
  <c r="AT7" i="8"/>
  <c r="AK8" i="8"/>
  <c r="AL8" i="8"/>
  <c r="AM8" i="8"/>
  <c r="AN8" i="8"/>
  <c r="AO8" i="8"/>
  <c r="AP8" i="8"/>
  <c r="AQ8" i="8"/>
  <c r="AR8" i="8"/>
  <c r="AS8" i="8"/>
  <c r="AT8" i="8"/>
  <c r="AK9" i="8"/>
  <c r="AL9" i="8"/>
  <c r="AM9" i="8"/>
  <c r="AN9" i="8"/>
  <c r="AO9" i="8"/>
  <c r="AP9" i="8"/>
  <c r="AQ9" i="8"/>
  <c r="AR9" i="8"/>
  <c r="AS9" i="8"/>
  <c r="AT9" i="8"/>
  <c r="AK10" i="8"/>
  <c r="AL10" i="8"/>
  <c r="AM10" i="8"/>
  <c r="AN10" i="8"/>
  <c r="AO10" i="8"/>
  <c r="AP10" i="8"/>
  <c r="AQ10" i="8"/>
  <c r="AR10" i="8"/>
  <c r="AS10" i="8"/>
  <c r="AT10" i="8"/>
  <c r="AK11" i="8"/>
  <c r="AL11" i="8"/>
  <c r="AM11" i="8"/>
  <c r="AN11" i="8"/>
  <c r="AO11" i="8"/>
  <c r="AP11" i="8"/>
  <c r="AQ11" i="8"/>
  <c r="AR11" i="8"/>
  <c r="AS11" i="8"/>
  <c r="AT11" i="8"/>
  <c r="AK12" i="8"/>
  <c r="AL12" i="8"/>
  <c r="AM12" i="8"/>
  <c r="AN12" i="8"/>
  <c r="AO12" i="8"/>
  <c r="AP12" i="8"/>
  <c r="AQ12" i="8"/>
  <c r="AR12" i="8"/>
  <c r="AS12" i="8"/>
  <c r="AT12" i="8"/>
  <c r="AK13" i="8"/>
  <c r="AL13" i="8"/>
  <c r="AM13" i="8"/>
  <c r="AN13" i="8"/>
  <c r="AO13" i="8"/>
  <c r="AP13" i="8"/>
  <c r="AQ13" i="8"/>
  <c r="AR13" i="8"/>
  <c r="AS13" i="8"/>
  <c r="AT13" i="8"/>
  <c r="AK14" i="8"/>
  <c r="AL14" i="8"/>
  <c r="AM14" i="8"/>
  <c r="AN14" i="8"/>
  <c r="AO14" i="8"/>
  <c r="AP14" i="8"/>
  <c r="AQ14" i="8"/>
  <c r="AR14" i="8"/>
  <c r="AS14" i="8"/>
  <c r="AT14" i="8"/>
  <c r="AK15" i="8"/>
  <c r="AL15" i="8"/>
  <c r="AM15" i="8"/>
  <c r="AN15" i="8"/>
  <c r="AO15" i="8"/>
  <c r="AP15" i="8"/>
  <c r="AQ15" i="8"/>
  <c r="AR15" i="8"/>
  <c r="AS15" i="8"/>
  <c r="AT15" i="8"/>
  <c r="AK16" i="8"/>
  <c r="AL16" i="8"/>
  <c r="AM16" i="8"/>
  <c r="AN16" i="8"/>
  <c r="AO16" i="8"/>
  <c r="AP16" i="8"/>
  <c r="AQ16" i="8"/>
  <c r="AR16" i="8"/>
  <c r="AS16" i="8"/>
  <c r="AT16" i="8"/>
  <c r="AK17" i="8"/>
  <c r="AL17" i="8"/>
  <c r="AM17" i="8"/>
  <c r="AN17" i="8"/>
  <c r="AO17" i="8"/>
  <c r="AP17" i="8"/>
  <c r="AQ17" i="8"/>
  <c r="AR17" i="8"/>
  <c r="AS17" i="8"/>
  <c r="AT17" i="8"/>
  <c r="AK18" i="8"/>
  <c r="AL18" i="8"/>
  <c r="AM18" i="8"/>
  <c r="AN18" i="8"/>
  <c r="AO18" i="8"/>
  <c r="AP18" i="8"/>
  <c r="AQ18" i="8"/>
  <c r="AR18" i="8"/>
  <c r="AS18" i="8"/>
  <c r="AT18" i="8"/>
  <c r="AK19" i="8"/>
  <c r="AL19" i="8"/>
  <c r="AM19" i="8"/>
  <c r="AN19" i="8"/>
  <c r="AO19" i="8"/>
  <c r="AP19" i="8"/>
  <c r="AQ19" i="8"/>
  <c r="AR19" i="8"/>
  <c r="AS19" i="8"/>
  <c r="AT19" i="8"/>
  <c r="AK20" i="8"/>
  <c r="AL20" i="8"/>
  <c r="AM20" i="8"/>
  <c r="AN20" i="8"/>
  <c r="AO20" i="8"/>
  <c r="AP20" i="8"/>
  <c r="AQ20" i="8"/>
  <c r="AR20" i="8"/>
  <c r="AS20" i="8"/>
  <c r="AT20" i="8"/>
  <c r="AK21" i="8"/>
  <c r="AL21" i="8"/>
  <c r="AM21" i="8"/>
  <c r="AN21" i="8"/>
  <c r="AO21" i="8"/>
  <c r="AP21" i="8"/>
  <c r="AQ21" i="8"/>
  <c r="AR21" i="8"/>
  <c r="AS21" i="8"/>
  <c r="AT21" i="8"/>
  <c r="AK22" i="8"/>
  <c r="AL22" i="8"/>
  <c r="AM22" i="8"/>
  <c r="AN22" i="8"/>
  <c r="AO22" i="8"/>
  <c r="AP22" i="8"/>
  <c r="AQ22" i="8"/>
  <c r="AR22" i="8"/>
  <c r="AS22" i="8"/>
  <c r="AT22" i="8"/>
  <c r="AK23" i="8"/>
  <c r="AL23" i="8"/>
  <c r="AM23" i="8"/>
  <c r="AN23" i="8"/>
  <c r="AO23" i="8"/>
  <c r="AP23" i="8"/>
  <c r="AQ23" i="8"/>
  <c r="AR23" i="8"/>
  <c r="AS23" i="8"/>
  <c r="AT23" i="8"/>
  <c r="AK24" i="8"/>
  <c r="AL24" i="8"/>
  <c r="AM24" i="8"/>
  <c r="AN24" i="8"/>
  <c r="AO24" i="8"/>
  <c r="AP24" i="8"/>
  <c r="AQ24" i="8"/>
  <c r="AR24" i="8"/>
  <c r="AS24" i="8"/>
  <c r="AT24" i="8"/>
  <c r="AK25" i="8"/>
  <c r="AL25" i="8"/>
  <c r="AM25" i="8"/>
  <c r="AN25" i="8"/>
  <c r="AO25" i="8"/>
  <c r="AP25" i="8"/>
  <c r="AQ25" i="8"/>
  <c r="AR25" i="8"/>
  <c r="AS25" i="8"/>
  <c r="AT25" i="8"/>
  <c r="AK26" i="8"/>
  <c r="AL26" i="8"/>
  <c r="AM26" i="8"/>
  <c r="AN26" i="8"/>
  <c r="AO26" i="8"/>
  <c r="AP26" i="8"/>
  <c r="AQ26" i="8"/>
  <c r="AR26" i="8"/>
  <c r="AS26" i="8"/>
  <c r="AT26" i="8"/>
  <c r="AK27" i="8"/>
  <c r="AL27" i="8"/>
  <c r="AM27" i="8"/>
  <c r="AN27" i="8"/>
  <c r="AO27" i="8"/>
  <c r="AP27" i="8"/>
  <c r="AQ27" i="8"/>
  <c r="AR27" i="8"/>
  <c r="AS27" i="8"/>
  <c r="AT27" i="8"/>
  <c r="AK28" i="8"/>
  <c r="AL28" i="8"/>
  <c r="AM28" i="8"/>
  <c r="AN28" i="8"/>
  <c r="AO28" i="8"/>
  <c r="AP28" i="8"/>
  <c r="AQ28" i="8"/>
  <c r="AR28" i="8"/>
  <c r="AS28" i="8"/>
  <c r="AT28" i="8"/>
  <c r="AK29" i="8"/>
  <c r="AL29" i="8"/>
  <c r="AM29" i="8"/>
  <c r="AN29" i="8"/>
  <c r="AO29" i="8"/>
  <c r="AP29" i="8"/>
  <c r="AQ29" i="8"/>
  <c r="AR29" i="8"/>
  <c r="AS29" i="8"/>
  <c r="AT29" i="8"/>
  <c r="AK30" i="8"/>
  <c r="AL30" i="8"/>
  <c r="AM30" i="8"/>
  <c r="AN30" i="8"/>
  <c r="AO30" i="8"/>
  <c r="AP30" i="8"/>
  <c r="AQ30" i="8"/>
  <c r="AR30" i="8"/>
  <c r="AS30" i="8"/>
  <c r="AT30" i="8"/>
  <c r="AK31" i="8"/>
  <c r="AL31" i="8"/>
  <c r="AM31" i="8"/>
  <c r="AN31" i="8"/>
  <c r="AO31" i="8"/>
  <c r="AP31" i="8"/>
  <c r="AQ31" i="8"/>
  <c r="AR31" i="8"/>
  <c r="AS31" i="8"/>
  <c r="AT31" i="8"/>
  <c r="AK32" i="8"/>
  <c r="AL32" i="8"/>
  <c r="AM32" i="8"/>
  <c r="AN32" i="8"/>
  <c r="AO32" i="8"/>
  <c r="AP32" i="8"/>
  <c r="AQ32" i="8"/>
  <c r="AR32" i="8"/>
  <c r="AS32" i="8"/>
  <c r="AT32" i="8"/>
  <c r="AK33" i="8"/>
  <c r="AL33" i="8"/>
  <c r="AM33" i="8"/>
  <c r="AN33" i="8"/>
  <c r="AO33" i="8"/>
  <c r="AP33" i="8"/>
  <c r="AQ33" i="8"/>
  <c r="AR33" i="8"/>
  <c r="AS33" i="8"/>
  <c r="AT33" i="8"/>
  <c r="AK34" i="8"/>
  <c r="AL34" i="8"/>
  <c r="AM34" i="8"/>
  <c r="AN34" i="8"/>
  <c r="AO34" i="8"/>
  <c r="AP34" i="8"/>
  <c r="AQ34" i="8"/>
  <c r="AR34" i="8"/>
  <c r="AS34" i="8"/>
  <c r="AT34" i="8"/>
  <c r="AK35" i="8"/>
  <c r="AL35" i="8"/>
  <c r="AM35" i="8"/>
  <c r="AN35" i="8"/>
  <c r="AO35" i="8"/>
  <c r="AP35" i="8"/>
  <c r="AQ35" i="8"/>
  <c r="AR35" i="8"/>
  <c r="AS35" i="8"/>
  <c r="AT35" i="8"/>
  <c r="AJ5" i="8"/>
  <c r="AJ6" i="8"/>
  <c r="AJ7" i="8"/>
  <c r="AJ8" i="8"/>
  <c r="AJ9" i="8"/>
  <c r="AJ10" i="8"/>
  <c r="AJ11" i="8"/>
  <c r="AJ12" i="8"/>
  <c r="AJ13" i="8"/>
  <c r="AJ14" i="8"/>
  <c r="AJ15" i="8"/>
  <c r="AJ16" i="8"/>
  <c r="AJ17" i="8"/>
  <c r="AJ18" i="8"/>
  <c r="AJ19" i="8"/>
  <c r="AJ20" i="8"/>
  <c r="AJ21" i="8"/>
  <c r="AJ22" i="8"/>
  <c r="AJ23" i="8"/>
  <c r="AJ24" i="8"/>
  <c r="AJ25" i="8"/>
  <c r="AJ26" i="8"/>
  <c r="AJ27" i="8"/>
  <c r="AJ28" i="8"/>
  <c r="AJ29" i="8"/>
  <c r="AJ30" i="8"/>
  <c r="AJ31" i="8"/>
  <c r="AJ32" i="8"/>
  <c r="AJ33" i="8"/>
  <c r="AJ34" i="8"/>
  <c r="AJ35" i="8"/>
  <c r="AJ4" i="8"/>
  <c r="Y5" i="8"/>
  <c r="Z5" i="8"/>
  <c r="Z6" i="8"/>
  <c r="Z7" i="8"/>
  <c r="Z8" i="8"/>
  <c r="Z9" i="8"/>
  <c r="Z10" i="8"/>
  <c r="Z11" i="8"/>
  <c r="Z12" i="8"/>
  <c r="Z13" i="8"/>
  <c r="Z14" i="8"/>
  <c r="Z15" i="8"/>
  <c r="Z16" i="8"/>
  <c r="Z17" i="8"/>
  <c r="Z18" i="8"/>
  <c r="Z19" i="8"/>
  <c r="Z20" i="8"/>
  <c r="Z21" i="8"/>
  <c r="Z22" i="8"/>
  <c r="Z23" i="8"/>
  <c r="Z24" i="8"/>
  <c r="Z25" i="8"/>
  <c r="Z26" i="8"/>
  <c r="Z27" i="8"/>
  <c r="Z28" i="8"/>
  <c r="Z29" i="8"/>
  <c r="Z30" i="8"/>
  <c r="Z31" i="8"/>
  <c r="Z32" i="8"/>
  <c r="Z33" i="8"/>
  <c r="Z34" i="8"/>
  <c r="Z35" i="8"/>
  <c r="Z4" i="8"/>
  <c r="AA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4" i="8"/>
  <c r="AG5" i="8"/>
  <c r="AG6" i="8"/>
  <c r="AG7" i="8"/>
  <c r="AG8" i="8"/>
  <c r="AG9" i="8"/>
  <c r="AG10" i="8"/>
  <c r="AG11" i="8"/>
  <c r="AG12" i="8"/>
  <c r="AG13" i="8"/>
  <c r="AG14" i="8"/>
  <c r="AG15" i="8"/>
  <c r="AG16" i="8"/>
  <c r="AG17" i="8"/>
  <c r="AG18" i="8"/>
  <c r="AG19" i="8"/>
  <c r="AG20" i="8"/>
  <c r="AG21" i="8"/>
  <c r="AG22" i="8"/>
  <c r="AG23" i="8"/>
  <c r="AG24" i="8"/>
  <c r="AG25" i="8"/>
  <c r="AG26" i="8"/>
  <c r="AG27" i="8"/>
  <c r="AG28" i="8"/>
  <c r="AG29" i="8"/>
  <c r="AG30" i="8"/>
  <c r="AG31" i="8"/>
  <c r="AG32" i="8"/>
  <c r="AG33" i="8"/>
  <c r="AG34" i="8"/>
  <c r="AG35" i="8"/>
  <c r="AG4" i="8"/>
  <c r="AH5" i="8"/>
  <c r="AH6" i="8"/>
  <c r="AH7" i="8"/>
  <c r="AH8" i="8"/>
  <c r="AH9" i="8"/>
  <c r="AH10" i="8"/>
  <c r="AH11" i="8"/>
  <c r="AH12" i="8"/>
  <c r="AH13" i="8"/>
  <c r="AH14" i="8"/>
  <c r="AH15" i="8"/>
  <c r="AH16" i="8"/>
  <c r="AH17" i="8"/>
  <c r="AH18" i="8"/>
  <c r="AH19" i="8"/>
  <c r="AH20" i="8"/>
  <c r="AH21" i="8"/>
  <c r="AH22" i="8"/>
  <c r="AH23" i="8"/>
  <c r="AH24" i="8"/>
  <c r="AH25" i="8"/>
  <c r="AH26" i="8"/>
  <c r="AH27" i="8"/>
  <c r="AH28" i="8"/>
  <c r="AH29" i="8"/>
  <c r="AH30" i="8"/>
  <c r="AH31" i="8"/>
  <c r="AH32" i="8"/>
  <c r="AH33" i="8"/>
  <c r="AH34" i="8"/>
  <c r="AH35" i="8"/>
  <c r="AH4" i="8"/>
  <c r="AI5" i="8"/>
  <c r="AI6" i="8"/>
  <c r="AI7" i="8"/>
  <c r="AI8" i="8"/>
  <c r="AI9" i="8"/>
  <c r="AI10" i="8"/>
  <c r="AI11" i="8"/>
  <c r="AI12" i="8"/>
  <c r="AI13" i="8"/>
  <c r="AI14" i="8"/>
  <c r="AI15" i="8"/>
  <c r="AI16" i="8"/>
  <c r="AI17" i="8"/>
  <c r="AI18" i="8"/>
  <c r="AI19" i="8"/>
  <c r="AI20" i="8"/>
  <c r="AI21" i="8"/>
  <c r="AI22" i="8"/>
  <c r="AI23" i="8"/>
  <c r="AI24" i="8"/>
  <c r="AI25" i="8"/>
  <c r="AI26" i="8"/>
  <c r="AI27" i="8"/>
  <c r="AI28" i="8"/>
  <c r="AI29" i="8"/>
  <c r="AI30" i="8"/>
  <c r="AI31" i="8"/>
  <c r="AI32" i="8"/>
  <c r="AI33" i="8"/>
  <c r="AI34" i="8"/>
  <c r="AI35" i="8"/>
  <c r="AI4" i="8"/>
  <c r="Y4"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M42" i="8"/>
  <c r="W42" i="8"/>
  <c r="V42" i="8"/>
  <c r="U42" i="8"/>
  <c r="T42" i="8"/>
  <c r="S42" i="8"/>
  <c r="R42" i="8"/>
  <c r="Q42" i="8"/>
  <c r="P42" i="8"/>
  <c r="O42" i="8"/>
  <c r="N42" i="8"/>
  <c r="E9" i="10" l="1"/>
  <c r="D9" i="10"/>
  <c r="B9" i="10"/>
  <c r="B8" i="10"/>
  <c r="M10" i="11"/>
  <c r="P10" i="11"/>
  <c r="P12" i="11"/>
  <c r="L5" i="11"/>
  <c r="M5" i="11"/>
  <c r="L12" i="11"/>
  <c r="L7" i="11"/>
  <c r="O12" i="11"/>
  <c r="M12" i="11"/>
  <c r="L9" i="11"/>
  <c r="L8" i="11"/>
  <c r="O5" i="11"/>
  <c r="N12" i="11"/>
  <c r="L13" i="11"/>
  <c r="N7" i="11"/>
  <c r="M9" i="11"/>
  <c r="P29" i="11"/>
  <c r="N5" i="11"/>
  <c r="P5" i="11"/>
  <c r="O7" i="11"/>
  <c r="N9" i="11"/>
  <c r="N6" i="11"/>
  <c r="N8" i="11"/>
  <c r="L11" i="11"/>
  <c r="L14" i="11"/>
  <c r="N13" i="11"/>
  <c r="P7" i="11"/>
  <c r="O9" i="11"/>
  <c r="O6" i="11"/>
  <c r="O8" i="11"/>
  <c r="N11" i="11"/>
  <c r="M11" i="11"/>
  <c r="M14" i="11"/>
  <c r="O13" i="11"/>
  <c r="P9" i="11"/>
  <c r="P6" i="11"/>
  <c r="P8" i="11"/>
  <c r="N14" i="11"/>
  <c r="P13" i="11"/>
  <c r="O11" i="11"/>
  <c r="O14" i="11"/>
  <c r="M8" i="11"/>
  <c r="M7" i="11"/>
  <c r="L10" i="11"/>
  <c r="P11" i="11"/>
  <c r="P23" i="11" s="1"/>
  <c r="O23" i="11" l="1"/>
  <c r="N24" i="11"/>
  <c r="P24" i="11"/>
  <c r="P21" i="11"/>
  <c r="O25" i="11"/>
  <c r="P25" i="11"/>
  <c r="N19" i="11"/>
  <c r="N18" i="11"/>
  <c r="N21" i="11"/>
  <c r="O21" i="11"/>
  <c r="O18" i="11"/>
  <c r="P18" i="11"/>
  <c r="L24" i="11"/>
  <c r="O20" i="11"/>
  <c r="O19" i="11"/>
  <c r="O24" i="11"/>
  <c r="M29" i="11"/>
  <c r="O26" i="11"/>
  <c r="P19" i="11"/>
  <c r="M13" i="11"/>
  <c r="O17" i="11"/>
  <c r="N29" i="11"/>
  <c r="P17" i="11"/>
  <c r="N25" i="11"/>
  <c r="N32" i="11"/>
  <c r="L6" i="11"/>
  <c r="L18" i="11" s="1"/>
  <c r="L26" i="11"/>
  <c r="O29" i="11"/>
  <c r="P26" i="11"/>
  <c r="P20" i="11"/>
  <c r="M6" i="11"/>
  <c r="M21" i="11" s="1"/>
  <c r="P32" i="11"/>
  <c r="N17" i="11"/>
  <c r="P22" i="11"/>
  <c r="N23" i="11"/>
  <c r="L29" i="11"/>
  <c r="O22" i="11"/>
  <c r="O32" i="11"/>
  <c r="N26" i="11"/>
  <c r="N20" i="11"/>
  <c r="N22" i="11"/>
  <c r="M25" i="11" l="1"/>
  <c r="L21" i="11"/>
  <c r="M17" i="11"/>
  <c r="L17" i="11"/>
  <c r="M22" i="11"/>
  <c r="M20" i="11"/>
  <c r="M19" i="11"/>
  <c r="L19" i="11"/>
  <c r="M26" i="11"/>
  <c r="M18" i="11"/>
  <c r="L25" i="11"/>
  <c r="M32" i="11"/>
  <c r="M23" i="11"/>
  <c r="L22" i="11"/>
  <c r="M24" i="11"/>
  <c r="L32" i="11"/>
  <c r="L23" i="11"/>
  <c r="L20" i="11"/>
</calcChain>
</file>

<file path=xl/sharedStrings.xml><?xml version="1.0" encoding="utf-8"?>
<sst xmlns="http://schemas.openxmlformats.org/spreadsheetml/2006/main" count="18652" uniqueCount="303">
  <si>
    <t>供热容量（万千瓦）</t>
    <phoneticPr fontId="4" type="noConversion"/>
  </si>
  <si>
    <t>供热量（吉焦）</t>
    <phoneticPr fontId="4" type="noConversion"/>
  </si>
  <si>
    <t>供热标准煤耗（千克/吉焦）</t>
    <phoneticPr fontId="4" type="noConversion"/>
  </si>
  <si>
    <t>供热消耗原煤量（万吨）</t>
    <phoneticPr fontId="4" type="noConversion"/>
  </si>
  <si>
    <t>供热消耗标煤量（万吨）</t>
    <phoneticPr fontId="4" type="noConversion"/>
  </si>
  <si>
    <t>厂用电量（万千瓦时）</t>
    <phoneticPr fontId="4" type="noConversion"/>
  </si>
  <si>
    <t>厂用电率（千瓦时/吉焦）</t>
    <phoneticPr fontId="4" type="noConversion"/>
  </si>
  <si>
    <t>8. 1</t>
  </si>
  <si>
    <t>38. 7</t>
  </si>
  <si>
    <t>7. 1</t>
  </si>
  <si>
    <t>15. 6</t>
  </si>
  <si>
    <t>41. 9</t>
  </si>
  <si>
    <t>39. 7</t>
  </si>
  <si>
    <t>43. 1</t>
  </si>
  <si>
    <t>39. 1</t>
  </si>
  <si>
    <t>9. 1</t>
  </si>
  <si>
    <t>10. 1</t>
  </si>
  <si>
    <t>40. 1</t>
  </si>
  <si>
    <t>42. 1</t>
  </si>
  <si>
    <t>9. 3</t>
  </si>
  <si>
    <t>41. 5</t>
  </si>
  <si>
    <t>40. 3</t>
  </si>
  <si>
    <t>11. 0</t>
  </si>
  <si>
    <t>39. 2</t>
  </si>
  <si>
    <t>9. 0</t>
  </si>
  <si>
    <t>41. 1</t>
  </si>
  <si>
    <t>7. 6</t>
  </si>
  <si>
    <t>9. 2</t>
  </si>
  <si>
    <t>7. 2</t>
  </si>
  <si>
    <t>37. 5</t>
  </si>
  <si>
    <t>41. 7</t>
  </si>
  <si>
    <t>40. 5</t>
  </si>
  <si>
    <t>32. 1</t>
  </si>
  <si>
    <t>6. 1</t>
  </si>
  <si>
    <t>8. 5</t>
  </si>
  <si>
    <t>地区</t>
  </si>
  <si>
    <t>全国</t>
  </si>
  <si>
    <t>北京</t>
  </si>
  <si>
    <t>天津</t>
  </si>
  <si>
    <t>河北</t>
  </si>
  <si>
    <t>山西</t>
  </si>
  <si>
    <t>内蒙古</t>
  </si>
  <si>
    <t>吉林</t>
  </si>
  <si>
    <t>黑龙江</t>
  </si>
  <si>
    <t>山东</t>
  </si>
  <si>
    <t>河南</t>
  </si>
  <si>
    <t>陕西</t>
  </si>
  <si>
    <t>全国</t>
    <phoneticPr fontId="4" type="noConversion"/>
  </si>
  <si>
    <t>北京</t>
    <phoneticPr fontId="4" type="noConversion"/>
  </si>
  <si>
    <t>天津</t>
    <phoneticPr fontId="4" type="noConversion"/>
  </si>
  <si>
    <t>河北</t>
    <phoneticPr fontId="4" type="noConversion"/>
  </si>
  <si>
    <t>山西</t>
    <phoneticPr fontId="4" type="noConversion"/>
  </si>
  <si>
    <t>内蒙古</t>
    <phoneticPr fontId="4" type="noConversion"/>
  </si>
  <si>
    <t>辽宁</t>
    <phoneticPr fontId="4" type="noConversion"/>
  </si>
  <si>
    <t>吉林</t>
    <phoneticPr fontId="4" type="noConversion"/>
  </si>
  <si>
    <t>黑龙江</t>
    <phoneticPr fontId="4" type="noConversion"/>
  </si>
  <si>
    <t>上海</t>
    <phoneticPr fontId="4" type="noConversion"/>
  </si>
  <si>
    <t>江苏</t>
    <phoneticPr fontId="4" type="noConversion"/>
  </si>
  <si>
    <t>浙江</t>
    <phoneticPr fontId="4" type="noConversion"/>
  </si>
  <si>
    <t>安徽</t>
    <phoneticPr fontId="4" type="noConversion"/>
  </si>
  <si>
    <t>福建</t>
    <phoneticPr fontId="4" type="noConversion"/>
  </si>
  <si>
    <t>江西</t>
    <phoneticPr fontId="4" type="noConversion"/>
  </si>
  <si>
    <t>山东</t>
    <phoneticPr fontId="4" type="noConversion"/>
  </si>
  <si>
    <t>河南</t>
    <phoneticPr fontId="4" type="noConversion"/>
  </si>
  <si>
    <t>湖北</t>
    <phoneticPr fontId="4" type="noConversion"/>
  </si>
  <si>
    <t>湖南</t>
    <phoneticPr fontId="4" type="noConversion"/>
  </si>
  <si>
    <t>广东</t>
    <phoneticPr fontId="4" type="noConversion"/>
  </si>
  <si>
    <t>广西</t>
    <phoneticPr fontId="4" type="noConversion"/>
  </si>
  <si>
    <t>海南</t>
    <phoneticPr fontId="4" type="noConversion"/>
  </si>
  <si>
    <t>重庆</t>
    <phoneticPr fontId="4" type="noConversion"/>
  </si>
  <si>
    <t>四川</t>
    <phoneticPr fontId="4" type="noConversion"/>
  </si>
  <si>
    <t>贵州</t>
    <phoneticPr fontId="4" type="noConversion"/>
  </si>
  <si>
    <t>云南</t>
    <phoneticPr fontId="4" type="noConversion"/>
  </si>
  <si>
    <t>西藏</t>
    <phoneticPr fontId="4" type="noConversion"/>
  </si>
  <si>
    <t>陕西</t>
    <phoneticPr fontId="4" type="noConversion"/>
  </si>
  <si>
    <t>甘肃</t>
    <phoneticPr fontId="4" type="noConversion"/>
  </si>
  <si>
    <t>青海</t>
    <phoneticPr fontId="4" type="noConversion"/>
  </si>
  <si>
    <t>宁夏</t>
    <phoneticPr fontId="4" type="noConversion"/>
  </si>
  <si>
    <t>新疆</t>
    <phoneticPr fontId="4" type="noConversion"/>
  </si>
  <si>
    <t>CHP Capacity</t>
    <phoneticPr fontId="3" type="noConversion"/>
  </si>
  <si>
    <t>(10 MW)</t>
    <phoneticPr fontId="3" type="noConversion"/>
  </si>
  <si>
    <t>CHP Heat Generation</t>
    <phoneticPr fontId="3" type="noConversion"/>
  </si>
  <si>
    <t>(Giga Joule)</t>
    <phoneticPr fontId="3" type="noConversion"/>
  </si>
  <si>
    <t>Electricity self-consumed by CHP</t>
    <phoneticPr fontId="3" type="noConversion"/>
  </si>
  <si>
    <t>(10MWh)</t>
    <phoneticPr fontId="3" type="noConversion"/>
  </si>
  <si>
    <t>(KWh/GJ)</t>
    <phoneticPr fontId="3" type="noConversion"/>
  </si>
  <si>
    <t>Electricity consumed internally per unit heat generated</t>
    <phoneticPr fontId="3" type="noConversion"/>
  </si>
  <si>
    <t>standard coal equivalent energy use per unit heat generated</t>
    <phoneticPr fontId="3" type="noConversion"/>
  </si>
  <si>
    <t>(kgce/GJ)</t>
    <phoneticPr fontId="3" type="noConversion"/>
  </si>
  <si>
    <t>coal consumption</t>
    <phoneticPr fontId="3" type="noConversion"/>
  </si>
  <si>
    <t>(10000ton)</t>
    <phoneticPr fontId="3" type="noConversion"/>
  </si>
  <si>
    <t>standard coal equivalent consumption</t>
    <phoneticPr fontId="3" type="noConversion"/>
  </si>
  <si>
    <t>(10000tce)</t>
    <phoneticPr fontId="3" type="noConversion"/>
  </si>
  <si>
    <t>Heat</t>
    <phoneticPr fontId="3" type="noConversion"/>
  </si>
  <si>
    <t>年份</t>
  </si>
  <si>
    <t>热值/万吉焦</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</si>
  <si>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</si>
  <si>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</si>
  <si>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</si>
  <si>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</si>
  <si>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</si>
  <si>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</si>
  <si>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</si>
  <si>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</si>
  <si>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</si>
  <si>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</si>
  <si>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</si>
  <si>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</si>
  <si>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</si>
  <si>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</si>
  <si>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</si>
  <si>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</si>
  <si>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</si>
  <si>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</si>
  <si>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</si>
  <si>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</si>
  <si>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</si>
  <si>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</si>
  <si>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</si>
  <si>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</si>
  <si>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</si>
  <si>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</si>
  <si>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</si>
  <si>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</si>
  <si>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</si>
  <si>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</si>
  <si>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</si>
  <si>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索引</t>
  </si>
  <si>
    <t>项目</t>
  </si>
  <si>
    <t>能源品种</t>
  </si>
  <si>
    <t>实物消费量</t>
  </si>
  <si>
    <t>2.2. 供热</t>
  </si>
  <si>
    <t>2.9. 回收能</t>
  </si>
  <si>
    <t>4. 终端消费量</t>
  </si>
  <si>
    <t>4.1. 农、林、牧、渔业</t>
  </si>
  <si>
    <t>4.2. 工业</t>
  </si>
  <si>
    <t>4.3. 建筑业</t>
  </si>
  <si>
    <t>4.4. 交通运输、仓储和邮政业</t>
  </si>
  <si>
    <t>4.5. 批发、零售业和住宿、餐饮业</t>
  </si>
  <si>
    <t>4.6. 其他</t>
  </si>
  <si>
    <t>4.7. 生活消费</t>
  </si>
  <si>
    <t>6. 消费量合计</t>
  </si>
  <si>
    <t>热力(万百万千焦)</t>
  </si>
  <si>
    <t>列标签</t>
  </si>
  <si>
    <t>总计</t>
  </si>
  <si>
    <t>行标签</t>
  </si>
  <si>
    <t>求和项:实物消费量</t>
  </si>
  <si>
    <t>求和项:热值/万吉焦</t>
  </si>
  <si>
    <t>Total Heat Generation (TJ)</t>
    <phoneticPr fontId="3" type="noConversion"/>
  </si>
  <si>
    <t>Source: Energy Yearbook</t>
    <phoneticPr fontId="3" type="noConversion"/>
  </si>
  <si>
    <t>Total Heat Consumed (TJ)</t>
    <phoneticPr fontId="3" type="noConversion"/>
  </si>
  <si>
    <t>Total District Heat Consumed (TJ)</t>
    <phoneticPr fontId="3" type="noConversion"/>
  </si>
  <si>
    <t>Source:  Statistical Yearbook</t>
    <phoneticPr fontId="3" type="noConversion"/>
  </si>
  <si>
    <t>From HDL</t>
    <phoneticPr fontId="3" type="noConversion"/>
  </si>
  <si>
    <t>assumed losses of heat during transmission and distribution</t>
    <phoneticPr fontId="3" type="noConversion"/>
  </si>
  <si>
    <t>Source:  Electricity Compilation</t>
    <phoneticPr fontId="3" type="noConversion"/>
  </si>
  <si>
    <t>Heat Generated from CHP (TJ)</t>
    <phoneticPr fontId="3" type="noConversion"/>
  </si>
  <si>
    <t>Fraction of Heat Generated from CHP (%)</t>
    <phoneticPr fontId="3" type="noConversion"/>
  </si>
  <si>
    <t>Main Takeaways</t>
    <phoneticPr fontId="3" type="noConversion"/>
  </si>
  <si>
    <t>MSW generation is primarily for taking care of the waste and not for heating. All heats that comes from MSW are considered CHP</t>
    <phoneticPr fontId="3" type="noConversion"/>
  </si>
  <si>
    <t>Gas boiler</t>
    <phoneticPr fontId="3" type="noConversion"/>
  </si>
  <si>
    <t>Wall hanging stove</t>
    <phoneticPr fontId="3" type="noConversion"/>
  </si>
  <si>
    <t>Cogeneration</t>
    <phoneticPr fontId="3" type="noConversion"/>
  </si>
  <si>
    <t>Distributed Heating</t>
    <phoneticPr fontId="3" type="noConversion"/>
  </si>
  <si>
    <t>China Natural Gas Heating Technology Breakdown</t>
    <phoneticPr fontId="3" type="noConversion"/>
  </si>
  <si>
    <t>Coal CHP</t>
    <phoneticPr fontId="3" type="noConversion"/>
  </si>
  <si>
    <t>Coal Boiler</t>
    <phoneticPr fontId="3" type="noConversion"/>
  </si>
  <si>
    <t>Gas CHP</t>
    <phoneticPr fontId="3" type="noConversion"/>
  </si>
  <si>
    <t>Gas Boiler</t>
    <phoneticPr fontId="3" type="noConversion"/>
  </si>
  <si>
    <t>Waste Heat</t>
    <phoneticPr fontId="3" type="noConversion"/>
  </si>
  <si>
    <t>Pumps</t>
    <phoneticPr fontId="3" type="noConversion"/>
  </si>
  <si>
    <t>Beijing</t>
    <phoneticPr fontId="3" type="noConversion"/>
  </si>
  <si>
    <t>Tianjin</t>
    <phoneticPr fontId="3" type="noConversion"/>
  </si>
  <si>
    <t>Hebei</t>
    <phoneticPr fontId="3" type="noConversion"/>
  </si>
  <si>
    <t>Inner Mongolia</t>
    <phoneticPr fontId="3" type="noConversion"/>
  </si>
  <si>
    <t>Shanxi</t>
    <phoneticPr fontId="3" type="noConversion"/>
  </si>
  <si>
    <t>Liaoning</t>
    <phoneticPr fontId="3" type="noConversion"/>
  </si>
  <si>
    <t>Jilin</t>
    <phoneticPr fontId="3" type="noConversion"/>
  </si>
  <si>
    <t>Heilongjiang</t>
    <phoneticPr fontId="3" type="noConversion"/>
  </si>
  <si>
    <t>Shandong</t>
    <phoneticPr fontId="3" type="noConversion"/>
  </si>
  <si>
    <t>Henan</t>
    <phoneticPr fontId="3" type="noConversion"/>
  </si>
  <si>
    <t>Shaanxi</t>
    <phoneticPr fontId="3" type="noConversion"/>
  </si>
  <si>
    <t>Gansu</t>
    <phoneticPr fontId="3" type="noConversion"/>
  </si>
  <si>
    <t>Ningxia</t>
    <phoneticPr fontId="3" type="noConversion"/>
  </si>
  <si>
    <t>Xinjiang</t>
    <phoneticPr fontId="3" type="noConversion"/>
  </si>
  <si>
    <t>Southern China</t>
    <phoneticPr fontId="3" type="noConversion"/>
  </si>
  <si>
    <t>Overall</t>
    <phoneticPr fontId="3" type="noConversion"/>
  </si>
  <si>
    <t>地只</t>
  </si>
  <si>
    <t>企业</t>
  </si>
  <si>
    <t>数址</t>
  </si>
  <si>
    <t>燃煤热</t>
  </si>
  <si>
    <t>电联产</t>
  </si>
  <si>
    <t>燃气您</t>
  </si>
  <si>
    <t>燃烁</t>
  </si>
  <si>
    <t>泌小</t>
  </si>
  <si>
    <t>燃气</t>
  </si>
  <si>
    <t>粥炉</t>
  </si>
  <si>
    <t>工业</t>
  </si>
  <si>
    <t>余热</t>
  </si>
  <si>
    <t>热泵</t>
  </si>
  <si>
    <t>其他</t>
  </si>
  <si>
    <t>/</t>
  </si>
  <si>
    <t>辽字</t>
  </si>
  <si>
    <r>
      <t>/</t>
    </r>
    <r>
      <rPr>
        <b/>
        <sz val="7.5"/>
        <color theme="1"/>
        <rFont val="宋体"/>
        <family val="3"/>
        <charset val="134"/>
      </rPr>
      <t>！</t>
    </r>
    <r>
      <rPr>
        <b/>
        <sz val="6.5"/>
        <color theme="1"/>
        <rFont val="Arial"/>
        <family val="2"/>
      </rPr>
      <t>4</t>
    </r>
    <r>
      <rPr>
        <sz val="7.5"/>
        <color theme="1"/>
        <rFont val="黑体"/>
        <family val="3"/>
        <charset val="134"/>
      </rPr>
      <t>。</t>
    </r>
    <r>
      <rPr>
        <b/>
        <sz val="6.5"/>
        <color theme="1"/>
        <rFont val="Arial"/>
        <family val="2"/>
      </rPr>
      <t>4</t>
    </r>
  </si>
  <si>
    <t>甘市</t>
  </si>
  <si>
    <t>字夏</t>
  </si>
  <si>
    <t>笏盛</t>
  </si>
  <si>
    <t>南方地区</t>
  </si>
  <si>
    <t>Others</t>
    <phoneticPr fontId="3" type="noConversion"/>
  </si>
  <si>
    <t>Total</t>
    <phoneticPr fontId="3" type="noConversion"/>
  </si>
  <si>
    <t>*Shandong only has Coal CHP and no Gas CHP, according to 2020 and 2016 Data</t>
    <phoneticPr fontId="3" type="noConversion"/>
  </si>
  <si>
    <t>hydrogen</t>
  </si>
  <si>
    <t>LPG propane or butane</t>
  </si>
  <si>
    <t>heavy or residual fuel oil</t>
  </si>
  <si>
    <t>crude oil</t>
  </si>
  <si>
    <t>heat</t>
  </si>
  <si>
    <t>petroleum diesel</t>
  </si>
  <si>
    <t>biomass</t>
  </si>
  <si>
    <t>natural gas</t>
  </si>
  <si>
    <t>coal</t>
  </si>
  <si>
    <t>electricity</t>
  </si>
  <si>
    <t>Fraction of Heat from CHP (dimensionless)</t>
  </si>
  <si>
    <t>BFoHfC BAU Fraction of Heat from CHP</t>
  </si>
  <si>
    <t>Source:</t>
  </si>
  <si>
    <t>Notes</t>
  </si>
  <si>
    <t xml:space="preserve">The CHP Management Guidelines set up a target to have 60% CHP in district heating for big and middle cities in North, </t>
  </si>
  <si>
    <t xml:space="preserve">but does not provide specific time and quantified target in smaller cities and counties. </t>
  </si>
  <si>
    <t>We assume nationally China will achieve 60% CHP in heating by 2025, and remain constant afterwards.</t>
  </si>
  <si>
    <t>Heat Generation and Consumption Data</t>
    <phoneticPr fontId="3" type="noConversion"/>
  </si>
  <si>
    <t>National Bureau of Statistics</t>
    <phoneticPr fontId="3" type="noConversion"/>
  </si>
  <si>
    <t>China Energy Yearbook</t>
    <phoneticPr fontId="3" type="noConversion"/>
  </si>
  <si>
    <t>2011-2021</t>
    <phoneticPr fontId="3" type="noConversion"/>
  </si>
  <si>
    <t>Chapter 5,6 National and Provincial Energy Balance Sheet</t>
    <phoneticPr fontId="3" type="noConversion"/>
  </si>
  <si>
    <t>中国能源统计年鉴</t>
    <phoneticPr fontId="3" type="noConversion"/>
  </si>
  <si>
    <t>District Heat Consumption Data</t>
    <phoneticPr fontId="3" type="noConversion"/>
  </si>
  <si>
    <t>中国统计年鉴</t>
    <phoneticPr fontId="3" type="noConversion"/>
  </si>
  <si>
    <t>China Statistical Yearbook</t>
    <phoneticPr fontId="3" type="noConversion"/>
  </si>
  <si>
    <t>https://www.stats.gov.cn/sj/ndsj/2022/indexch.htm.</t>
  </si>
  <si>
    <t>Table 25-7 District Heating Energy Consumption by Province</t>
    <phoneticPr fontId="3" type="noConversion"/>
  </si>
  <si>
    <t>China Electricity Council</t>
  </si>
  <si>
    <t>Cogeneration Heat Production Data</t>
    <phoneticPr fontId="4" type="noConversion"/>
  </si>
  <si>
    <t>Table 2-11</t>
    <phoneticPr fontId="4" type="noConversion"/>
  </si>
  <si>
    <t>2011-2021</t>
    <phoneticPr fontId="4" type="noConversion"/>
  </si>
  <si>
    <t>Compilation of China Power Sector Statistics</t>
    <phoneticPr fontId="3" type="noConversion"/>
  </si>
  <si>
    <t xml:space="preserve">中国电力工业统计资料汇编 </t>
    <phoneticPr fontId="4" type="noConversion"/>
  </si>
  <si>
    <t>2020 Municipal Heating System</t>
    <phoneticPr fontId="3" type="noConversion"/>
  </si>
  <si>
    <t>Tsinghua University Building Energy Research Center</t>
    <phoneticPr fontId="3" type="noConversion"/>
  </si>
  <si>
    <t>中国建筑节能年度发展研究报告2023（城市能源系统专题）</t>
    <phoneticPr fontId="3" type="noConversion"/>
  </si>
  <si>
    <t>China Building Energy Conservation Report 2023 (City Energy System)</t>
    <phoneticPr fontId="3" type="noConversion"/>
  </si>
  <si>
    <t>Chapter 2 China City Heating Demand and System Status</t>
    <phoneticPr fontId="3" type="noConversion"/>
  </si>
  <si>
    <t>2016 Shandong Heating Generation Distribution</t>
    <phoneticPr fontId="3" type="noConversion"/>
  </si>
  <si>
    <t>Survey Heat Generation Capacity (MW)</t>
    <phoneticPr fontId="3" type="noConversion"/>
  </si>
  <si>
    <t>Natural Gas Boiler</t>
    <phoneticPr fontId="3" type="noConversion"/>
  </si>
  <si>
    <t>Natural Gas Wall hanging Stove</t>
    <phoneticPr fontId="3" type="noConversion"/>
  </si>
  <si>
    <t>Other</t>
    <phoneticPr fontId="3" type="noConversion"/>
  </si>
  <si>
    <t>Heat generation and consumption data are generally underestimated by China's National Bureau of Statistics. Although we can calculate the fraction</t>
    <phoneticPr fontId="3" type="noConversion"/>
  </si>
  <si>
    <t>of heat that comes from CHP, the percentage is used when no other data is available.</t>
    <phoneticPr fontId="3" type="noConversion"/>
  </si>
  <si>
    <t xml:space="preserve">Coal and Natural Gas are the pre-dominant type of heat source in China. For Shandong Province, there are no natural gas cogeneration thus the </t>
    <phoneticPr fontId="3" type="noConversion"/>
  </si>
  <si>
    <t>fraction is assigned zero.</t>
    <phoneticPr fontId="3" type="noConversion"/>
  </si>
  <si>
    <t>Notes from July 2025</t>
    <phoneticPr fontId="3" type="noConversion"/>
  </si>
  <si>
    <t>Selected Region (see about Sheet)</t>
    <phoneticPr fontId="19" type="noConversion"/>
  </si>
  <si>
    <t>Fuel Type</t>
    <phoneticPr fontId="19" type="noConversion"/>
  </si>
  <si>
    <t>Fuel Intake</t>
    <phoneticPr fontId="19" type="noConversion"/>
  </si>
  <si>
    <t>其他能源</t>
  </si>
  <si>
    <t>焦炭</t>
  </si>
  <si>
    <t>煤矸石</t>
  </si>
  <si>
    <t>其他洗煤</t>
  </si>
  <si>
    <t>洗精煤</t>
  </si>
  <si>
    <t>型煤</t>
  </si>
  <si>
    <t>原煤</t>
  </si>
  <si>
    <t>原油</t>
  </si>
  <si>
    <t>电力</t>
  </si>
  <si>
    <t>其他石油制品</t>
  </si>
  <si>
    <t>燃料油</t>
  </si>
  <si>
    <t>Share of heat generation pathway</t>
    <phoneticPr fontId="19" type="noConversion"/>
  </si>
  <si>
    <t>溶剂油</t>
  </si>
  <si>
    <t>石蜡</t>
  </si>
  <si>
    <t>石油焦</t>
  </si>
  <si>
    <t>石油沥青</t>
  </si>
  <si>
    <t>高炉煤气</t>
  </si>
  <si>
    <t>焦炉煤气</t>
  </si>
  <si>
    <t>炼厂干气</t>
  </si>
  <si>
    <t>其他煤气</t>
  </si>
  <si>
    <t>润滑油</t>
  </si>
  <si>
    <t>石脑油</t>
  </si>
  <si>
    <t>液化石油气</t>
  </si>
  <si>
    <t>转炉煤气</t>
  </si>
  <si>
    <t>Share of "free" heat in final supply</t>
    <phoneticPr fontId="19" type="noConversion"/>
  </si>
  <si>
    <t>天然气</t>
  </si>
  <si>
    <t>Recovered Heat</t>
    <phoneticPr fontId="19" type="noConversion"/>
  </si>
  <si>
    <t>液化天然气</t>
  </si>
  <si>
    <t>柴油</t>
  </si>
  <si>
    <t>Average Heat Conversion Efficiency</t>
    <phoneticPr fontId="19" type="noConversion"/>
  </si>
  <si>
    <t>煤油</t>
  </si>
  <si>
    <t>Efficiency</t>
    <phoneticPr fontId="19" type="noConversion"/>
  </si>
  <si>
    <t>其他焦化产品</t>
  </si>
  <si>
    <t>*This data is fairly close to the results calculated from actual heating facilities used in EoCtUH, and will be treated as supporting evidence</t>
    <phoneticPr fontId="19" type="noConversion"/>
  </si>
  <si>
    <t>汽油</t>
  </si>
  <si>
    <t>热力</t>
  </si>
  <si>
    <t>Heat Generated from Fuel</t>
    <phoneticPr fontId="19" type="noConversion"/>
  </si>
  <si>
    <t>heavy fuel oil</t>
  </si>
  <si>
    <t xml:space="preserve">Although data for Cogeneration Heat Plants are provided here. We discovered from the National Buearu of Statistics that China artificial divides CHP fuel consumption data into fuel used for heat and power generation. And fuel used for heat is embedded in the total heating sector fuel use. Therefore, it would be inappropriate to count heat from CHP as "emission free' heat as EPS does. </t>
    <phoneticPr fontId="3" type="noConversion"/>
  </si>
  <si>
    <t>We concluded that until a better methodology is developed. This variable is most suited to represent the portion of recovered heat, which has no inherent emission. The calculation is don’t in BFoHPbF and pasted as a sheet in the file.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</si>
</sst>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0_);[Red]\(0.0\)"/>
    <numFmt numFmtId="178" formatCode="0_ "/>
    <numFmt numFmtId="180" formatCode="0.000_);[Red]\(0.000\)"/>
    <numFmt numFmtId="181" formatCode="0.0%"/>
    <numFmt numFmtId="182" formatCode="0.000_ "/>
  </numFmts>
  <fonts count="20">
    <font>
      <sz val="11"/>
      <color theme="1"/>
      <name val="等线"/>
      <family val="2"/>
      <charset val="134"/>
      <scheme val="minor"/>
    </font>
    <font>
      <sz val="11"/>
      <color theme="1"/>
      <name val="等线"/>
      <family val="2"/>
      <scheme val="minor"/>
    </font>
    <font>
      <sz val="10"/>
      <name val="Arial"/>
      <family val="2"/>
    </font>
    <font>
      <sz val="9"/>
      <name val="等线"/>
      <family val="2"/>
      <charset val="134"/>
      <scheme val="minor"/>
    </font>
    <font>
      <sz val="9"/>
      <name val="宋体"/>
      <family val="3"/>
      <charset val="134"/>
    </font>
    <font>
      <sz val="12"/>
      <name val="宋体"/>
      <family val="3"/>
      <charset val="134"/>
    </font>
    <font>
      <u/>
      <sz val="12"/>
      <color indexed="12"/>
      <name val="宋体"/>
      <family val="3"/>
      <charset val="134"/>
    </font>
    <font>
      <sz val="11"/>
      <color theme="1"/>
      <name val="等线"/>
      <family val="3"/>
      <charset val="134"/>
      <scheme val="minor"/>
    </font>
    <font>
      <sz val="10"/>
      <name val="等线"/>
      <family val="3"/>
      <charset val="134"/>
      <scheme val="minor"/>
    </font>
    <font>
      <sz val="10"/>
      <color rgb="FF000000"/>
      <name val="等线"/>
      <family val="3"/>
      <charset val="134"/>
      <scheme val="minor"/>
    </font>
    <font>
      <sz val="11"/>
      <name val="等线"/>
      <family val="3"/>
      <charset val="134"/>
      <scheme val="minor"/>
    </font>
    <font>
      <sz val="10"/>
      <color theme="1"/>
      <name val="等线"/>
      <family val="3"/>
      <charset val="134"/>
      <scheme val="minor"/>
    </font>
    <font>
      <b/>
      <sz val="11"/>
      <color theme="1"/>
      <name val="等线"/>
      <family val="3"/>
      <charset val="134"/>
      <scheme val="minor"/>
    </font>
    <font>
      <b/>
      <sz val="11"/>
      <name val="等线"/>
      <family val="3"/>
      <charset val="134"/>
      <scheme val="minor"/>
    </font>
    <font>
      <b/>
      <sz val="6.5"/>
      <color theme="1"/>
      <name val="Arial"/>
      <family val="2"/>
    </font>
    <font>
      <sz val="7.5"/>
      <color theme="1"/>
      <name val="黑体"/>
      <family val="3"/>
      <charset val="134"/>
    </font>
    <font>
      <sz val="5"/>
      <color rgb="FF000000"/>
      <name val="MingLiU_HKSCS"/>
      <family val="1"/>
      <charset val="136"/>
    </font>
    <font>
      <b/>
      <sz val="7.5"/>
      <color theme="1"/>
      <name val="宋体"/>
      <family val="3"/>
      <charset val="134"/>
    </font>
    <font>
      <b/>
      <sz val="11"/>
      <color theme="1"/>
      <name val="等线"/>
      <family val="2"/>
      <scheme val="minor"/>
    </font>
    <font>
      <sz val="9"/>
      <name val="等线"/>
      <family val="3"/>
      <charset val="134"/>
      <scheme val="minor"/>
    </font>
  </fonts>
  <fills count="5">
    <fill>
      <patternFill patternType="none"/>
    </fill>
    <fill>
      <patternFill patternType="gray125"/>
    </fill>
    <fill>
      <patternFill patternType="solid">
        <fgColor theme="6" tint="0.79998168889431442"/>
        <bgColor indexed="64"/>
      </patternFill>
    </fill>
    <fill>
      <patternFill patternType="solid">
        <fgColor theme="6"/>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s>
  <cellStyleXfs count="6">
    <xf numFmtId="0" fontId="0" fillId="0" borderId="0">
      <alignment vertical="center"/>
    </xf>
    <xf numFmtId="0" fontId="2" fillId="0" borderId="0">
      <alignment vertical="center"/>
    </xf>
    <xf numFmtId="0" fontId="5" fillId="0" borderId="0">
      <alignment vertical="center"/>
    </xf>
    <xf numFmtId="0" fontId="6" fillId="0" borderId="0" applyNumberFormat="0" applyFill="0" applyBorder="0" applyAlignment="0" applyProtection="0">
      <alignment vertical="top"/>
      <protection locked="0"/>
    </xf>
    <xf numFmtId="0" fontId="7" fillId="0" borderId="0"/>
    <xf numFmtId="0" fontId="1" fillId="0" borderId="0"/>
  </cellStyleXfs>
  <cellXfs count="178">
    <xf numFmtId="0" fontId="0" fillId="0" borderId="0" xfId="0">
      <alignment vertical="center"/>
    </xf>
    <xf numFmtId="0" fontId="7" fillId="0" borderId="0" xfId="0" applyFont="1" applyAlignment="1">
      <alignment horizontal="center" vertical="center"/>
    </xf>
    <xf numFmtId="0" fontId="9" fillId="0" borderId="8" xfId="0" applyFont="1" applyBorder="1" applyAlignment="1">
      <alignment horizontal="center" vertical="center" shrinkToFit="1"/>
    </xf>
    <xf numFmtId="0" fontId="9" fillId="0" borderId="10" xfId="0" applyFont="1" applyBorder="1" applyAlignment="1">
      <alignment horizontal="center" vertical="center" shrinkToFit="1"/>
    </xf>
    <xf numFmtId="0" fontId="9" fillId="0" borderId="11" xfId="0" applyFont="1" applyBorder="1" applyAlignment="1">
      <alignment horizontal="center" vertical="center" shrinkToFit="1"/>
    </xf>
    <xf numFmtId="0" fontId="9" fillId="0" borderId="12" xfId="0" applyFont="1" applyBorder="1" applyAlignment="1">
      <alignment horizontal="center" vertical="center" shrinkToFit="1"/>
    </xf>
    <xf numFmtId="176" fontId="9" fillId="0" borderId="11" xfId="0" applyNumberFormat="1" applyFont="1" applyBorder="1" applyAlignment="1">
      <alignment horizontal="center" vertical="center" shrinkToFit="1"/>
    </xf>
    <xf numFmtId="176" fontId="9" fillId="0" borderId="12" xfId="0" applyNumberFormat="1" applyFont="1" applyBorder="1" applyAlignment="1">
      <alignment horizontal="center" vertical="center" shrinkToFit="1"/>
    </xf>
    <xf numFmtId="176" fontId="9" fillId="0" borderId="11" xfId="0" applyNumberFormat="1" applyFont="1" applyBorder="1" applyAlignment="1">
      <alignment horizontal="center" vertical="center" wrapText="1"/>
    </xf>
    <xf numFmtId="176" fontId="9" fillId="0" borderId="12" xfId="0" applyNumberFormat="1" applyFont="1" applyBorder="1" applyAlignment="1">
      <alignment horizontal="center" vertical="center" wrapText="1"/>
    </xf>
    <xf numFmtId="0" fontId="9" fillId="0" borderId="9"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0" xfId="0" applyFont="1" applyAlignment="1">
      <alignment horizontal="center" vertical="center" shrinkToFit="1"/>
    </xf>
    <xf numFmtId="0" fontId="8" fillId="0" borderId="0" xfId="2" applyFont="1" applyAlignment="1">
      <alignment horizontal="center" vertical="center"/>
    </xf>
    <xf numFmtId="0" fontId="8" fillId="0" borderId="0" xfId="1" applyFont="1" applyAlignment="1">
      <alignment horizontal="center" vertical="center"/>
    </xf>
    <xf numFmtId="176" fontId="9" fillId="0" borderId="0" xfId="0" applyNumberFormat="1" applyFont="1" applyAlignment="1">
      <alignment horizontal="center" vertical="center" shrinkToFit="1"/>
    </xf>
    <xf numFmtId="177" fontId="9" fillId="0" borderId="0" xfId="0" applyNumberFormat="1" applyFont="1" applyAlignment="1">
      <alignment horizontal="center" vertical="center" shrinkToFit="1"/>
    </xf>
    <xf numFmtId="0" fontId="9" fillId="0" borderId="0" xfId="0" applyFont="1" applyAlignment="1">
      <alignment horizontal="center" vertical="center" wrapText="1"/>
    </xf>
    <xf numFmtId="177" fontId="9" fillId="0" borderId="0" xfId="0" applyNumberFormat="1" applyFont="1" applyAlignment="1">
      <alignment horizontal="center" vertical="center" wrapText="1"/>
    </xf>
    <xf numFmtId="0" fontId="8" fillId="0" borderId="0" xfId="0" applyFont="1" applyAlignment="1">
      <alignment horizontal="center" vertical="center" wrapText="1"/>
    </xf>
    <xf numFmtId="176" fontId="8" fillId="0" borderId="0" xfId="0" applyNumberFormat="1" applyFont="1" applyAlignment="1">
      <alignment horizontal="center" vertical="center" wrapText="1"/>
    </xf>
    <xf numFmtId="49" fontId="8" fillId="0" borderId="0" xfId="2" applyNumberFormat="1" applyFont="1" applyAlignment="1">
      <alignment horizontal="center" vertical="center"/>
    </xf>
    <xf numFmtId="0" fontId="8" fillId="0" borderId="0" xfId="0" applyFont="1" applyAlignment="1">
      <alignment horizontal="center" vertical="center"/>
    </xf>
    <xf numFmtId="176" fontId="9" fillId="0" borderId="0" xfId="0" applyNumberFormat="1" applyFont="1" applyAlignment="1">
      <alignment horizontal="center" vertical="center" wrapText="1"/>
    </xf>
    <xf numFmtId="0" fontId="9" fillId="0" borderId="14" xfId="0" applyFont="1" applyBorder="1" applyAlignment="1">
      <alignment horizontal="center" vertical="center" shrinkToFit="1"/>
    </xf>
    <xf numFmtId="0" fontId="8" fillId="0" borderId="14" xfId="2" applyFont="1" applyBorder="1" applyAlignment="1">
      <alignment horizontal="center" vertical="center"/>
    </xf>
    <xf numFmtId="0" fontId="8" fillId="0" borderId="14" xfId="1" applyFont="1" applyBorder="1" applyAlignment="1">
      <alignment horizontal="center" vertical="center"/>
    </xf>
    <xf numFmtId="176" fontId="9" fillId="0" borderId="14" xfId="0" applyNumberFormat="1" applyFont="1" applyBorder="1" applyAlignment="1">
      <alignment horizontal="center" vertical="center" shrinkToFit="1"/>
    </xf>
    <xf numFmtId="177" fontId="9" fillId="0" borderId="14" xfId="0" applyNumberFormat="1" applyFont="1" applyBorder="1" applyAlignment="1">
      <alignment horizontal="center" vertical="center" shrinkToFit="1"/>
    </xf>
    <xf numFmtId="0" fontId="8" fillId="0" borderId="11" xfId="0" applyFont="1" applyBorder="1" applyAlignment="1">
      <alignment horizontal="center" vertical="center" wrapText="1"/>
    </xf>
    <xf numFmtId="0" fontId="9" fillId="0" borderId="11" xfId="0" applyFont="1" applyBorder="1" applyAlignment="1">
      <alignment horizontal="center" vertical="center" wrapText="1"/>
    </xf>
    <xf numFmtId="176" fontId="8" fillId="0" borderId="11" xfId="0" applyNumberFormat="1" applyFont="1" applyBorder="1" applyAlignment="1">
      <alignment horizontal="center" vertical="center" wrapText="1"/>
    </xf>
    <xf numFmtId="0" fontId="9" fillId="0" borderId="7" xfId="0" applyFont="1" applyBorder="1" applyAlignment="1">
      <alignment horizontal="center" vertical="center" shrinkToFit="1"/>
    </xf>
    <xf numFmtId="0" fontId="8" fillId="0" borderId="7" xfId="2" applyFont="1" applyBorder="1" applyAlignment="1">
      <alignment horizontal="center" vertical="center"/>
    </xf>
    <xf numFmtId="0" fontId="8" fillId="0" borderId="7" xfId="1" applyFont="1" applyBorder="1" applyAlignment="1">
      <alignment horizontal="center" vertical="center"/>
    </xf>
    <xf numFmtId="176" fontId="9" fillId="0" borderId="7" xfId="0" applyNumberFormat="1" applyFont="1" applyBorder="1" applyAlignment="1">
      <alignment horizontal="center" vertical="center" shrinkToFit="1"/>
    </xf>
    <xf numFmtId="0" fontId="9" fillId="0" borderId="7" xfId="0" applyFont="1" applyBorder="1" applyAlignment="1">
      <alignment horizontal="center" vertical="center" wrapText="1"/>
    </xf>
    <xf numFmtId="177" fontId="9" fillId="0" borderId="7" xfId="0" applyNumberFormat="1" applyFont="1" applyBorder="1" applyAlignment="1">
      <alignment horizontal="center" vertical="center" wrapText="1"/>
    </xf>
    <xf numFmtId="177" fontId="9" fillId="0" borderId="7" xfId="0" applyNumberFormat="1" applyFont="1" applyBorder="1" applyAlignment="1">
      <alignment horizontal="center" vertical="center" shrinkToFit="1"/>
    </xf>
    <xf numFmtId="0" fontId="9" fillId="0" borderId="12" xfId="0" applyFont="1" applyBorder="1" applyAlignment="1">
      <alignment horizontal="center" vertical="center" wrapText="1"/>
    </xf>
    <xf numFmtId="177" fontId="9" fillId="0" borderId="11" xfId="0" applyNumberFormat="1" applyFont="1" applyBorder="1" applyAlignment="1">
      <alignment horizontal="center" vertical="center" wrapText="1"/>
    </xf>
    <xf numFmtId="177" fontId="9" fillId="0" borderId="11" xfId="0" applyNumberFormat="1" applyFont="1" applyBorder="1" applyAlignment="1">
      <alignment horizontal="center" vertical="center" shrinkToFit="1"/>
    </xf>
    <xf numFmtId="0" fontId="8" fillId="0" borderId="12" xfId="0" applyFont="1" applyBorder="1" applyAlignment="1">
      <alignment horizontal="center" vertical="center"/>
    </xf>
    <xf numFmtId="0" fontId="9" fillId="0" borderId="13" xfId="0" applyFont="1" applyBorder="1" applyAlignment="1">
      <alignment horizontal="center" vertical="center" wrapText="1"/>
    </xf>
    <xf numFmtId="177" fontId="9" fillId="0" borderId="9" xfId="0" applyNumberFormat="1" applyFont="1" applyBorder="1" applyAlignment="1">
      <alignment horizontal="center" vertical="center" wrapText="1"/>
    </xf>
    <xf numFmtId="0" fontId="8" fillId="0" borderId="12" xfId="0" applyFont="1" applyBorder="1" applyAlignment="1">
      <alignment horizontal="center" vertical="center" wrapText="1"/>
    </xf>
    <xf numFmtId="0" fontId="10" fillId="0" borderId="2" xfId="0" applyFont="1" applyBorder="1" applyAlignment="1">
      <alignment horizontal="center" vertical="center"/>
    </xf>
    <xf numFmtId="0" fontId="10" fillId="0" borderId="6" xfId="0" applyFont="1" applyBorder="1" applyAlignment="1">
      <alignment horizontal="center" vertical="center"/>
    </xf>
    <xf numFmtId="0" fontId="10" fillId="0" borderId="5" xfId="0" applyFont="1" applyBorder="1" applyAlignment="1">
      <alignment horizontal="center" vertical="center"/>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1" fillId="0" borderId="0" xfId="0" applyFont="1" applyAlignment="1">
      <alignment horizontal="center" vertical="center"/>
    </xf>
    <xf numFmtId="0" fontId="7" fillId="0" borderId="1" xfId="0" applyFont="1" applyBorder="1" applyAlignment="1">
      <alignment horizontal="center" vertical="center"/>
    </xf>
    <xf numFmtId="0" fontId="12" fillId="0" borderId="0" xfId="4" applyFont="1" applyAlignment="1">
      <alignment horizontal="center"/>
    </xf>
    <xf numFmtId="0" fontId="7" fillId="0" borderId="0" xfId="4"/>
    <xf numFmtId="2" fontId="7" fillId="0" borderId="0" xfId="4" applyNumberFormat="1"/>
    <xf numFmtId="0" fontId="0" fillId="0" borderId="0" xfId="0" pivotButton="1">
      <alignment vertical="center"/>
    </xf>
    <xf numFmtId="0" fontId="0" fillId="0" borderId="0" xfId="0" applyAlignment="1">
      <alignment horizontal="left" vertical="center"/>
    </xf>
    <xf numFmtId="178" fontId="0" fillId="0" borderId="0" xfId="0" applyNumberFormat="1">
      <alignment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178" fontId="0" fillId="0" borderId="12" xfId="0" applyNumberFormat="1" applyBorder="1">
      <alignment vertical="center"/>
    </xf>
    <xf numFmtId="178" fontId="0" fillId="0" borderId="11" xfId="0" applyNumberFormat="1" applyBorder="1">
      <alignment vertical="center"/>
    </xf>
    <xf numFmtId="178" fontId="0" fillId="0" borderId="13" xfId="0" applyNumberFormat="1" applyBorder="1">
      <alignment vertical="center"/>
    </xf>
    <xf numFmtId="178" fontId="0" fillId="0" borderId="7" xfId="0" applyNumberFormat="1" applyBorder="1">
      <alignment vertical="center"/>
    </xf>
    <xf numFmtId="178" fontId="0" fillId="0" borderId="9" xfId="0" applyNumberFormat="1" applyBorder="1">
      <alignment vertical="center"/>
    </xf>
    <xf numFmtId="0" fontId="12" fillId="0" borderId="0" xfId="0" applyFont="1">
      <alignment vertical="center"/>
    </xf>
    <xf numFmtId="0" fontId="12" fillId="0" borderId="1" xfId="0" applyFont="1" applyBorder="1" applyAlignment="1">
      <alignment horizontal="center" vertical="center"/>
    </xf>
    <xf numFmtId="0" fontId="13" fillId="0" borderId="10" xfId="0" applyFont="1" applyBorder="1" applyAlignment="1">
      <alignment horizontal="center" vertical="center"/>
    </xf>
    <xf numFmtId="0" fontId="12" fillId="0" borderId="0" xfId="0" applyFont="1" applyAlignment="1">
      <alignment horizontal="center" vertical="center"/>
    </xf>
    <xf numFmtId="178" fontId="7" fillId="0" borderId="12" xfId="0" applyNumberFormat="1" applyFont="1" applyBorder="1" applyAlignment="1">
      <alignment horizontal="center" vertical="center"/>
    </xf>
    <xf numFmtId="0" fontId="12" fillId="0" borderId="2" xfId="0" applyFont="1" applyBorder="1" applyAlignment="1">
      <alignment horizontal="center" vertical="center"/>
    </xf>
    <xf numFmtId="178" fontId="7" fillId="0" borderId="0" xfId="0" applyNumberFormat="1" applyFont="1" applyAlignment="1">
      <alignment horizontal="center" vertical="center"/>
    </xf>
    <xf numFmtId="178" fontId="7" fillId="0" borderId="11" xfId="0" applyNumberFormat="1" applyFont="1" applyBorder="1" applyAlignment="1">
      <alignment horizontal="center" vertical="center"/>
    </xf>
    <xf numFmtId="178" fontId="7" fillId="0" borderId="13" xfId="0" applyNumberFormat="1" applyFont="1" applyBorder="1" applyAlignment="1">
      <alignment horizontal="center" vertical="center"/>
    </xf>
    <xf numFmtId="178" fontId="7" fillId="0" borderId="7" xfId="0" applyNumberFormat="1" applyFont="1" applyBorder="1" applyAlignment="1">
      <alignment horizontal="center" vertical="center"/>
    </xf>
    <xf numFmtId="178" fontId="7" fillId="0" borderId="9" xfId="0" applyNumberFormat="1" applyFont="1" applyBorder="1" applyAlignment="1">
      <alignment horizontal="center" vertical="center"/>
    </xf>
    <xf numFmtId="178" fontId="12" fillId="0" borderId="10" xfId="0" applyNumberFormat="1" applyFont="1" applyBorder="1" applyAlignment="1">
      <alignment horizontal="center" vertical="center"/>
    </xf>
    <xf numFmtId="178" fontId="12" fillId="0" borderId="14" xfId="0" applyNumberFormat="1" applyFont="1" applyBorder="1" applyAlignment="1">
      <alignment horizontal="center" vertical="center"/>
    </xf>
    <xf numFmtId="178" fontId="12" fillId="0" borderId="8" xfId="0" applyNumberFormat="1" applyFont="1" applyBorder="1" applyAlignment="1">
      <alignment horizontal="center" vertical="center"/>
    </xf>
    <xf numFmtId="9" fontId="0" fillId="0" borderId="0" xfId="0" applyNumberFormat="1">
      <alignment vertical="center"/>
    </xf>
    <xf numFmtId="0" fontId="10" fillId="0" borderId="0" xfId="0" applyFont="1" applyAlignment="1">
      <alignment horizontal="left" vertical="center"/>
    </xf>
    <xf numFmtId="178" fontId="12" fillId="0" borderId="10" xfId="0" applyNumberFormat="1" applyFont="1" applyBorder="1">
      <alignment vertical="center"/>
    </xf>
    <xf numFmtId="178" fontId="12" fillId="0" borderId="14" xfId="0" applyNumberFormat="1" applyFont="1" applyBorder="1">
      <alignment vertical="center"/>
    </xf>
    <xf numFmtId="178" fontId="12" fillId="0" borderId="8" xfId="0" applyNumberFormat="1" applyFont="1" applyBorder="1">
      <alignment vertical="center"/>
    </xf>
    <xf numFmtId="9" fontId="0" fillId="0" borderId="10" xfId="0" applyNumberFormat="1" applyBorder="1">
      <alignment vertical="center"/>
    </xf>
    <xf numFmtId="9" fontId="0" fillId="0" borderId="14" xfId="0" applyNumberFormat="1" applyBorder="1">
      <alignment vertical="center"/>
    </xf>
    <xf numFmtId="9" fontId="0" fillId="0" borderId="8" xfId="0" applyNumberFormat="1" applyBorder="1">
      <alignment vertical="center"/>
    </xf>
    <xf numFmtId="9" fontId="0" fillId="0" borderId="12" xfId="0" applyNumberFormat="1" applyBorder="1">
      <alignment vertical="center"/>
    </xf>
    <xf numFmtId="9" fontId="0" fillId="0" borderId="11" xfId="0" applyNumberFormat="1" applyBorder="1">
      <alignment vertical="center"/>
    </xf>
    <xf numFmtId="9" fontId="0" fillId="0" borderId="13" xfId="0" applyNumberFormat="1" applyBorder="1">
      <alignment vertical="center"/>
    </xf>
    <xf numFmtId="9" fontId="0" fillId="0" borderId="7" xfId="0" applyNumberFormat="1" applyBorder="1">
      <alignment vertical="center"/>
    </xf>
    <xf numFmtId="9" fontId="0" fillId="0" borderId="9" xfId="0" applyNumberFormat="1" applyBorder="1">
      <alignment vertical="center"/>
    </xf>
    <xf numFmtId="0" fontId="0" fillId="2" borderId="0" xfId="0" applyFill="1">
      <alignment vertical="center"/>
    </xf>
    <xf numFmtId="0" fontId="12" fillId="2" borderId="10" xfId="0" applyFont="1" applyFill="1" applyBorder="1">
      <alignment vertical="center"/>
    </xf>
    <xf numFmtId="0" fontId="0" fillId="2" borderId="14" xfId="0" applyFill="1" applyBorder="1">
      <alignment vertical="center"/>
    </xf>
    <xf numFmtId="0" fontId="0" fillId="2" borderId="8" xfId="0" applyFill="1" applyBorder="1">
      <alignment vertical="center"/>
    </xf>
    <xf numFmtId="0" fontId="0" fillId="2" borderId="11" xfId="0" applyFill="1" applyBorder="1">
      <alignment vertical="center"/>
    </xf>
    <xf numFmtId="0" fontId="0" fillId="2" borderId="7" xfId="0" applyFill="1" applyBorder="1">
      <alignment vertical="center"/>
    </xf>
    <xf numFmtId="0" fontId="0" fillId="2" borderId="9" xfId="0" applyFill="1" applyBorder="1">
      <alignment vertical="center"/>
    </xf>
    <xf numFmtId="0" fontId="12" fillId="2" borderId="0" xfId="0" applyFont="1" applyFill="1" applyAlignment="1">
      <alignment vertical="top" wrapText="1"/>
    </xf>
    <xf numFmtId="0" fontId="12" fillId="2" borderId="0" xfId="0" applyFont="1" applyFill="1">
      <alignment vertical="center"/>
    </xf>
    <xf numFmtId="0" fontId="12" fillId="2" borderId="14" xfId="0" applyFont="1" applyFill="1" applyBorder="1">
      <alignment vertical="center"/>
    </xf>
    <xf numFmtId="0" fontId="12" fillId="2" borderId="8" xfId="0" applyFont="1" applyFill="1" applyBorder="1">
      <alignment vertical="center"/>
    </xf>
    <xf numFmtId="9" fontId="12" fillId="2" borderId="12" xfId="0" applyNumberFormat="1" applyFont="1" applyFill="1" applyBorder="1" applyAlignment="1">
      <alignment horizontal="left" vertical="center"/>
    </xf>
    <xf numFmtId="0" fontId="12" fillId="2" borderId="11" xfId="0" applyFont="1" applyFill="1" applyBorder="1">
      <alignment vertical="center"/>
    </xf>
    <xf numFmtId="9" fontId="12" fillId="2" borderId="13" xfId="0" applyNumberFormat="1" applyFont="1" applyFill="1" applyBorder="1" applyAlignment="1">
      <alignment horizontal="left" vertical="center"/>
    </xf>
    <xf numFmtId="0" fontId="12" fillId="2" borderId="7" xfId="0" applyFont="1" applyFill="1" applyBorder="1">
      <alignment vertical="center"/>
    </xf>
    <xf numFmtId="0" fontId="12" fillId="2" borderId="9" xfId="0" applyFont="1" applyFill="1" applyBorder="1">
      <alignment vertical="center"/>
    </xf>
    <xf numFmtId="0" fontId="15" fillId="0" borderId="15" xfId="0" applyFont="1" applyBorder="1" applyAlignment="1">
      <alignment horizontal="left" vertical="center" wrapText="1"/>
    </xf>
    <xf numFmtId="0" fontId="15" fillId="0" borderId="16" xfId="0" applyFont="1" applyBorder="1" applyAlignment="1">
      <alignment horizontal="center" vertical="center" wrapText="1"/>
    </xf>
    <xf numFmtId="0" fontId="15" fillId="0" borderId="17" xfId="0" applyFont="1" applyBorder="1" applyAlignment="1">
      <alignment horizontal="center" vertical="center" wrapText="1"/>
    </xf>
    <xf numFmtId="0" fontId="15" fillId="0" borderId="16" xfId="0" applyFont="1" applyBorder="1" applyAlignment="1">
      <alignment horizontal="left" vertical="center" wrapText="1"/>
    </xf>
    <xf numFmtId="0" fontId="15" fillId="0" borderId="17" xfId="0" applyFont="1" applyBorder="1" applyAlignment="1">
      <alignment horizontal="left" vertical="center" wrapText="1"/>
    </xf>
    <xf numFmtId="0" fontId="16" fillId="0" borderId="16" xfId="0" applyFont="1" applyBorder="1" applyAlignment="1">
      <alignment vertical="center" wrapText="1"/>
    </xf>
    <xf numFmtId="0" fontId="14" fillId="0" borderId="16" xfId="0" applyFont="1" applyBorder="1" applyAlignment="1">
      <alignment horizontal="center" vertical="center" wrapText="1"/>
    </xf>
    <xf numFmtId="0" fontId="14" fillId="0" borderId="16" xfId="0" applyFont="1" applyBorder="1" applyAlignment="1">
      <alignment horizontal="left" vertical="center" wrapText="1"/>
    </xf>
    <xf numFmtId="0" fontId="14" fillId="0" borderId="16" xfId="0" applyFont="1" applyBorder="1" applyAlignment="1">
      <alignment horizontal="justify" vertical="center" wrapText="1"/>
    </xf>
    <xf numFmtId="0" fontId="15" fillId="0" borderId="15" xfId="0" applyFont="1" applyBorder="1" applyAlignment="1">
      <alignment horizontal="center" vertical="center" wrapText="1"/>
    </xf>
    <xf numFmtId="0" fontId="15" fillId="0" borderId="18" xfId="0" applyFont="1" applyBorder="1" applyAlignment="1">
      <alignment horizontal="center" vertical="center" wrapText="1"/>
    </xf>
    <xf numFmtId="0" fontId="14" fillId="0" borderId="19" xfId="0" applyFont="1" applyBorder="1" applyAlignment="1">
      <alignment horizontal="left" vertical="center" wrapText="1"/>
    </xf>
    <xf numFmtId="0" fontId="14" fillId="0" borderId="19" xfId="0" applyFont="1" applyBorder="1" applyAlignment="1">
      <alignment horizontal="center" vertical="center" wrapText="1"/>
    </xf>
    <xf numFmtId="0" fontId="14" fillId="0" borderId="19" xfId="0" applyFont="1" applyBorder="1" applyAlignment="1">
      <alignment horizontal="right" vertical="center" wrapText="1"/>
    </xf>
    <xf numFmtId="0" fontId="0" fillId="2" borderId="10" xfId="0" applyFill="1" applyBorder="1">
      <alignment vertical="center"/>
    </xf>
    <xf numFmtId="0" fontId="0" fillId="2" borderId="1" xfId="0" applyFill="1" applyBorder="1">
      <alignment vertical="center"/>
    </xf>
    <xf numFmtId="0" fontId="1" fillId="0" borderId="0" xfId="5"/>
    <xf numFmtId="0" fontId="1" fillId="0" borderId="0" xfId="5" applyAlignment="1">
      <alignment horizontal="right"/>
    </xf>
    <xf numFmtId="0" fontId="18" fillId="0" borderId="0" xfId="5" applyFont="1" applyAlignment="1">
      <alignment wrapText="1"/>
    </xf>
    <xf numFmtId="0" fontId="18" fillId="0" borderId="0" xfId="0" applyFont="1" applyAlignment="1"/>
    <xf numFmtId="0" fontId="0" fillId="0" borderId="0" xfId="0" applyAlignment="1"/>
    <xf numFmtId="0" fontId="12" fillId="3" borderId="0" xfId="0" applyFont="1" applyFill="1" applyAlignment="1"/>
    <xf numFmtId="0" fontId="7" fillId="0" borderId="0" xfId="0" applyFont="1" applyAlignment="1"/>
    <xf numFmtId="0" fontId="7" fillId="0" borderId="0" xfId="0" applyFont="1" applyAlignment="1">
      <alignment horizontal="left"/>
    </xf>
    <xf numFmtId="0" fontId="7" fillId="0" borderId="0" xfId="0" applyFont="1" applyAlignment="1">
      <alignment wrapText="1"/>
    </xf>
    <xf numFmtId="0" fontId="13" fillId="3" borderId="0" xfId="0" applyFont="1" applyFill="1">
      <alignment vertical="center"/>
    </xf>
    <xf numFmtId="0" fontId="10" fillId="0" borderId="0" xfId="0" applyFont="1">
      <alignment vertical="center"/>
    </xf>
    <xf numFmtId="9" fontId="0" fillId="2" borderId="12" xfId="0" applyNumberFormat="1" applyFill="1" applyBorder="1">
      <alignment vertical="center"/>
    </xf>
    <xf numFmtId="9" fontId="0" fillId="2" borderId="13" xfId="0" applyNumberFormat="1" applyFill="1" applyBorder="1">
      <alignment vertical="center"/>
    </xf>
    <xf numFmtId="180" fontId="1" fillId="0" borderId="0" xfId="5" applyNumberFormat="1"/>
    <xf numFmtId="0" fontId="12" fillId="0" borderId="0" xfId="0" applyFont="1" applyAlignment="1"/>
    <xf numFmtId="0" fontId="7" fillId="0" borderId="1" xfId="0" applyFont="1" applyBorder="1" applyAlignment="1">
      <alignment horizontal="center" vertical="center"/>
    </xf>
    <xf numFmtId="0" fontId="12" fillId="0" borderId="13" xfId="0" applyFont="1" applyBorder="1" applyAlignment="1">
      <alignment horizontal="center" vertical="center"/>
    </xf>
    <xf numFmtId="0" fontId="12" fillId="0" borderId="7" xfId="0" applyFont="1" applyBorder="1" applyAlignment="1">
      <alignment horizontal="center" vertical="center"/>
    </xf>
    <xf numFmtId="0" fontId="12" fillId="0" borderId="1" xfId="0" applyFont="1" applyBorder="1" applyAlignment="1">
      <alignment horizontal="center" vertical="center"/>
    </xf>
    <xf numFmtId="0" fontId="16" fillId="0" borderId="16" xfId="0" applyFont="1" applyBorder="1" applyAlignment="1">
      <alignment vertical="center" wrapText="1"/>
    </xf>
    <xf numFmtId="0" fontId="16" fillId="0" borderId="24" xfId="0" applyFont="1" applyBorder="1" applyAlignment="1">
      <alignment vertical="center" wrapText="1"/>
    </xf>
    <xf numFmtId="0" fontId="0" fillId="2" borderId="3" xfId="0" applyFill="1" applyBorder="1" applyAlignment="1">
      <alignment horizontal="center" vertical="center"/>
    </xf>
    <xf numFmtId="0" fontId="0" fillId="2" borderId="25"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12" fillId="2" borderId="10" xfId="0" applyFont="1" applyFill="1" applyBorder="1" applyAlignment="1">
      <alignment horizontal="center" vertical="top" wrapText="1"/>
    </xf>
    <xf numFmtId="0" fontId="12" fillId="2" borderId="14" xfId="0" applyFont="1" applyFill="1" applyBorder="1" applyAlignment="1">
      <alignment horizontal="center" vertical="top" wrapText="1"/>
    </xf>
    <xf numFmtId="0" fontId="12" fillId="2" borderId="8" xfId="0" applyFont="1" applyFill="1" applyBorder="1" applyAlignment="1">
      <alignment horizontal="center" vertical="top" wrapText="1"/>
    </xf>
    <xf numFmtId="0" fontId="12" fillId="2" borderId="12" xfId="0" applyFont="1" applyFill="1" applyBorder="1" applyAlignment="1">
      <alignment horizontal="center" vertical="top" wrapText="1"/>
    </xf>
    <xf numFmtId="0" fontId="12" fillId="2" borderId="0" xfId="0" applyFont="1" applyFill="1" applyAlignment="1">
      <alignment horizontal="center" vertical="top" wrapText="1"/>
    </xf>
    <xf numFmtId="0" fontId="12" fillId="2" borderId="11" xfId="0" applyFont="1" applyFill="1" applyBorder="1" applyAlignment="1">
      <alignment horizontal="center" vertical="top" wrapText="1"/>
    </xf>
    <xf numFmtId="0" fontId="12" fillId="2" borderId="13" xfId="0" applyFont="1" applyFill="1" applyBorder="1" applyAlignment="1">
      <alignment horizontal="center" vertical="top" wrapText="1"/>
    </xf>
    <xf numFmtId="0" fontId="12" fillId="2" borderId="7" xfId="0" applyFont="1" applyFill="1" applyBorder="1" applyAlignment="1">
      <alignment horizontal="center" vertical="top" wrapText="1"/>
    </xf>
    <xf numFmtId="0" fontId="12" fillId="2" borderId="9" xfId="0" applyFont="1" applyFill="1" applyBorder="1" applyAlignment="1">
      <alignment horizontal="center" vertical="top" wrapText="1"/>
    </xf>
    <xf numFmtId="0" fontId="15" fillId="0" borderId="20" xfId="0" applyFont="1" applyBorder="1" applyAlignment="1">
      <alignment horizontal="left" vertical="center" wrapText="1"/>
    </xf>
    <xf numFmtId="0" fontId="15" fillId="0" borderId="21" xfId="0" applyFont="1" applyBorder="1" applyAlignment="1">
      <alignment horizontal="left" vertical="center"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7" fillId="0" borderId="0" xfId="0" applyFont="1">
      <alignment vertical="center"/>
    </xf>
    <xf numFmtId="0" fontId="12" fillId="4" borderId="0" xfId="0" applyFont="1" applyFill="1">
      <alignment vertical="center"/>
    </xf>
    <xf numFmtId="0" fontId="12" fillId="0" borderId="1" xfId="0" applyFont="1" applyBorder="1" applyAlignment="1">
      <alignment horizontal="center"/>
    </xf>
    <xf numFmtId="0" fontId="0" fillId="0" borderId="1" xfId="0" applyBorder="1">
      <alignment vertical="center"/>
    </xf>
    <xf numFmtId="0" fontId="12" fillId="0" borderId="3" xfId="0" applyFont="1" applyBorder="1" applyAlignment="1">
      <alignment horizontal="center"/>
    </xf>
    <xf numFmtId="0" fontId="12" fillId="0" borderId="25" xfId="0" applyFont="1" applyBorder="1" applyAlignment="1">
      <alignment horizontal="center"/>
    </xf>
    <xf numFmtId="0" fontId="12" fillId="0" borderId="4" xfId="0" applyFont="1" applyBorder="1" applyAlignment="1">
      <alignment horizontal="center"/>
    </xf>
    <xf numFmtId="0" fontId="0" fillId="0" borderId="1" xfId="0" applyBorder="1" applyAlignment="1"/>
    <xf numFmtId="0" fontId="12" fillId="0" borderId="1" xfId="0" applyFont="1" applyBorder="1">
      <alignment vertical="center"/>
    </xf>
    <xf numFmtId="181" fontId="0" fillId="0" borderId="1" xfId="0" applyNumberFormat="1" applyBorder="1">
      <alignment vertical="center"/>
    </xf>
    <xf numFmtId="0" fontId="12" fillId="0" borderId="1" xfId="0" applyFont="1" applyBorder="1" applyAlignment="1"/>
    <xf numFmtId="0" fontId="7" fillId="0" borderId="1" xfId="0" applyFont="1" applyBorder="1">
      <alignment vertical="center"/>
    </xf>
    <xf numFmtId="182" fontId="0" fillId="0" borderId="1" xfId="0" applyNumberFormat="1" applyBorder="1" applyAlignment="1">
      <alignment horizontal="center" vertical="center"/>
    </xf>
    <xf numFmtId="0" fontId="0" fillId="0" borderId="0" xfId="0" applyAlignment="1">
      <alignment horizontal="left" vertical="top" wrapText="1"/>
    </xf>
    <xf numFmtId="0" fontId="0" fillId="0" borderId="0" xfId="0" applyFill="1" applyBorder="1" applyAlignment="1">
      <alignment horizontal="left" wrapText="1"/>
    </xf>
  </cellXfs>
  <cellStyles count="6">
    <cellStyle name="常规" xfId="0" builtinId="0"/>
    <cellStyle name="常规 2" xfId="1" xr:uid="{790AE361-52BD-4DB4-8DB3-315954B17C0B}"/>
    <cellStyle name="常规 3" xfId="2" xr:uid="{1DE6F8DB-81AA-41A4-93B7-E1AAA12B1DE9}"/>
    <cellStyle name="常规 4" xfId="4" xr:uid="{204BC63C-800C-4071-BCC7-F600C5992953}"/>
    <cellStyle name="常规 5" xfId="5" xr:uid="{107EB3F6-EA4A-4C01-A348-2404C84CA44F}"/>
    <cellStyle name="超链接 2" xfId="3" xr:uid="{DE040D39-2466-40BB-9CE1-C5FED0714B0F}"/>
  </cellStyles>
  <dxfs count="1">
    <dxf>
      <numFmt numFmtId="178" formatCode="0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[na-BAU Fraction of Heat from CHP.xlsx]Energy Yearbook Data!数据透视表1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'Energy Yearbook Data'!$J$1:$J$3</c:f>
              <c:strCache>
                <c:ptCount val="1"/>
                <c:pt idx="0">
                  <c:v>2.2. 供热 - 2011</c:v>
                </c:pt>
              </c:strCache>
            </c:strRef>
          </c:tx>
          <c:spPr>
            <a:solidFill>
              <a:schemeClr val="accent1"/>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Data'!$J$4:$J$35</c:f>
              <c:numCache>
                <c:formatCode>0_ </c:formatCode>
                <c:ptCount val="31"/>
                <c:pt idx="0">
                  <c:v>6848.63</c:v>
                </c:pt>
                <c:pt idx="1">
                  <c:v>15127.73</c:v>
                </c:pt>
                <c:pt idx="2">
                  <c:v>4468</c:v>
                </c:pt>
                <c:pt idx="3">
                  <c:v>9209.59</c:v>
                </c:pt>
                <c:pt idx="4">
                  <c:v>12976.67</c:v>
                </c:pt>
                <c:pt idx="5">
                  <c:v>5783.35</c:v>
                </c:pt>
                <c:pt idx="6">
                  <c:v>82.57</c:v>
                </c:pt>
                <c:pt idx="7">
                  <c:v>260.56</c:v>
                </c:pt>
                <c:pt idx="8">
                  <c:v>26374.23</c:v>
                </c:pt>
                <c:pt idx="9">
                  <c:v>15946.48</c:v>
                </c:pt>
                <c:pt idx="10">
                  <c:v>25737.200000000001</c:v>
                </c:pt>
                <c:pt idx="11">
                  <c:v>8681.06</c:v>
                </c:pt>
                <c:pt idx="12">
                  <c:v>12380.71</c:v>
                </c:pt>
                <c:pt idx="13">
                  <c:v>25041.94</c:v>
                </c:pt>
                <c:pt idx="14">
                  <c:v>51758.15</c:v>
                </c:pt>
                <c:pt idx="15">
                  <c:v>789.82</c:v>
                </c:pt>
                <c:pt idx="16">
                  <c:v>40015.03</c:v>
                </c:pt>
                <c:pt idx="17">
                  <c:v>21780.66</c:v>
                </c:pt>
                <c:pt idx="18">
                  <c:v>4462.0706870000004</c:v>
                </c:pt>
                <c:pt idx="19">
                  <c:v>510.6309</c:v>
                </c:pt>
                <c:pt idx="20">
                  <c:v>317759.06</c:v>
                </c:pt>
                <c:pt idx="21">
                  <c:v>74049.073829999994</c:v>
                </c:pt>
                <c:pt idx="22">
                  <c:v>14472.47</c:v>
                </c:pt>
                <c:pt idx="23">
                  <c:v>6157.4562589999996</c:v>
                </c:pt>
                <c:pt idx="24">
                  <c:v>7375.14</c:v>
                </c:pt>
                <c:pt idx="25">
                  <c:v>3779.14</c:v>
                </c:pt>
                <c:pt idx="26">
                  <c:v>16999.62</c:v>
                </c:pt>
                <c:pt idx="27">
                  <c:v>21898.57</c:v>
                </c:pt>
                <c:pt idx="28">
                  <c:v>507.07</c:v>
                </c:pt>
                <c:pt idx="29">
                  <c:v>43278.400000000001</c:v>
                </c:pt>
                <c:pt idx="30">
                  <c:v>2651.100692</c:v>
                </c:pt>
              </c:numCache>
            </c:numRef>
          </c:val>
          <c:extLst>
            <c:ext xmlns:c16="http://schemas.microsoft.com/office/drawing/2014/chart" uri="{C3380CC4-5D6E-409C-BE32-E72D297353CC}">
              <c16:uniqueId val="{00000000-C90C-4760-9E73-0389EF18B42C}"/>
            </c:ext>
          </c:extLst>
        </c:ser>
        <c:ser>
          <c:idx val="1"/>
          <c:order val="1"/>
          <c:tx>
            <c:strRef>
              <c:f>'Energy Yearbook Data'!$K$1:$K$3</c:f>
              <c:strCache>
                <c:ptCount val="1"/>
                <c:pt idx="0">
                  <c:v>2.2. 供热 - 2012</c:v>
                </c:pt>
              </c:strCache>
            </c:strRef>
          </c:tx>
          <c:spPr>
            <a:solidFill>
              <a:schemeClr val="accent2"/>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Data'!$K$4:$K$35</c:f>
              <c:numCache>
                <c:formatCode>0_ </c:formatCode>
                <c:ptCount val="31"/>
                <c:pt idx="0">
                  <c:v>6873.65</c:v>
                </c:pt>
                <c:pt idx="1">
                  <c:v>15632.37</c:v>
                </c:pt>
                <c:pt idx="2">
                  <c:v>5265.02</c:v>
                </c:pt>
                <c:pt idx="3">
                  <c:v>8042.36</c:v>
                </c:pt>
                <c:pt idx="4">
                  <c:v>14778.46</c:v>
                </c:pt>
                <c:pt idx="5">
                  <c:v>6608.39</c:v>
                </c:pt>
                <c:pt idx="6">
                  <c:v>181.67</c:v>
                </c:pt>
                <c:pt idx="7">
                  <c:v>278.27999999999997</c:v>
                </c:pt>
                <c:pt idx="8">
                  <c:v>29576.07</c:v>
                </c:pt>
                <c:pt idx="9">
                  <c:v>16786.43</c:v>
                </c:pt>
                <c:pt idx="10">
                  <c:v>27745.57</c:v>
                </c:pt>
                <c:pt idx="11">
                  <c:v>8239.76</c:v>
                </c:pt>
                <c:pt idx="12">
                  <c:v>12345.99</c:v>
                </c:pt>
                <c:pt idx="13">
                  <c:v>25173.9</c:v>
                </c:pt>
                <c:pt idx="14">
                  <c:v>53118.29</c:v>
                </c:pt>
                <c:pt idx="15">
                  <c:v>867.39</c:v>
                </c:pt>
                <c:pt idx="16">
                  <c:v>41464.18</c:v>
                </c:pt>
                <c:pt idx="17">
                  <c:v>26978.95</c:v>
                </c:pt>
                <c:pt idx="18">
                  <c:v>5394.35</c:v>
                </c:pt>
                <c:pt idx="19">
                  <c:v>519.79999999999995</c:v>
                </c:pt>
                <c:pt idx="20">
                  <c:v>339684.73</c:v>
                </c:pt>
                <c:pt idx="21">
                  <c:v>76435.850000000006</c:v>
                </c:pt>
                <c:pt idx="22">
                  <c:v>16014.55</c:v>
                </c:pt>
                <c:pt idx="23">
                  <c:v>6996.99</c:v>
                </c:pt>
                <c:pt idx="24">
                  <c:v>7295.16</c:v>
                </c:pt>
                <c:pt idx="25">
                  <c:v>3672.75</c:v>
                </c:pt>
                <c:pt idx="26">
                  <c:v>18958</c:v>
                </c:pt>
                <c:pt idx="27">
                  <c:v>22044.69</c:v>
                </c:pt>
                <c:pt idx="28">
                  <c:v>485.41</c:v>
                </c:pt>
                <c:pt idx="29">
                  <c:v>44157.65</c:v>
                </c:pt>
                <c:pt idx="30">
                  <c:v>4101.96</c:v>
                </c:pt>
              </c:numCache>
            </c:numRef>
          </c:val>
          <c:extLst>
            <c:ext xmlns:c16="http://schemas.microsoft.com/office/drawing/2014/chart" uri="{C3380CC4-5D6E-409C-BE32-E72D297353CC}">
              <c16:uniqueId val="{00000001-C90C-4760-9E73-0389EF18B42C}"/>
            </c:ext>
          </c:extLst>
        </c:ser>
        <c:ser>
          <c:idx val="2"/>
          <c:order val="2"/>
          <c:tx>
            <c:strRef>
              <c:f>'Energy Yearbook Data'!$L$1:$L$3</c:f>
              <c:strCache>
                <c:ptCount val="1"/>
                <c:pt idx="0">
                  <c:v>2.2. 供热 - 2013</c:v>
                </c:pt>
              </c:strCache>
            </c:strRef>
          </c:tx>
          <c:spPr>
            <a:solidFill>
              <a:schemeClr val="accent3"/>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Data'!$L$4:$L$35</c:f>
              <c:numCache>
                <c:formatCode>0_ </c:formatCode>
                <c:ptCount val="31"/>
                <c:pt idx="0">
                  <c:v>8589.8700000000008</c:v>
                </c:pt>
                <c:pt idx="1">
                  <c:v>14893.56711</c:v>
                </c:pt>
                <c:pt idx="2">
                  <c:v>5177.0200000000004</c:v>
                </c:pt>
                <c:pt idx="3">
                  <c:v>9424.69</c:v>
                </c:pt>
                <c:pt idx="4">
                  <c:v>17137.099999999999</c:v>
                </c:pt>
                <c:pt idx="5">
                  <c:v>7043.62</c:v>
                </c:pt>
                <c:pt idx="6">
                  <c:v>259.97000000000003</c:v>
                </c:pt>
                <c:pt idx="7">
                  <c:v>284.32</c:v>
                </c:pt>
                <c:pt idx="8">
                  <c:v>32536.45</c:v>
                </c:pt>
                <c:pt idx="9">
                  <c:v>19020.87</c:v>
                </c:pt>
                <c:pt idx="10">
                  <c:v>34270.25</c:v>
                </c:pt>
                <c:pt idx="11">
                  <c:v>8390.3226979999999</c:v>
                </c:pt>
                <c:pt idx="12">
                  <c:v>12330.37</c:v>
                </c:pt>
                <c:pt idx="13">
                  <c:v>23804.91</c:v>
                </c:pt>
                <c:pt idx="14">
                  <c:v>54704.85</c:v>
                </c:pt>
                <c:pt idx="15">
                  <c:v>1210.49</c:v>
                </c:pt>
                <c:pt idx="16">
                  <c:v>44718.400000000001</c:v>
                </c:pt>
                <c:pt idx="17">
                  <c:v>27629.94</c:v>
                </c:pt>
                <c:pt idx="18">
                  <c:v>5416.6341750000001</c:v>
                </c:pt>
                <c:pt idx="19">
                  <c:v>472.79739999999998</c:v>
                </c:pt>
                <c:pt idx="20">
                  <c:v>362112.66</c:v>
                </c:pt>
                <c:pt idx="21">
                  <c:v>81725.149999999994</c:v>
                </c:pt>
                <c:pt idx="22">
                  <c:v>17916.84</c:v>
                </c:pt>
                <c:pt idx="23">
                  <c:v>7380.8679089999996</c:v>
                </c:pt>
                <c:pt idx="24">
                  <c:v>6980.93</c:v>
                </c:pt>
                <c:pt idx="25">
                  <c:v>3530.64</c:v>
                </c:pt>
                <c:pt idx="26">
                  <c:v>19059</c:v>
                </c:pt>
                <c:pt idx="27">
                  <c:v>28331.56</c:v>
                </c:pt>
                <c:pt idx="28">
                  <c:v>441.92129999999997</c:v>
                </c:pt>
                <c:pt idx="29">
                  <c:v>38851.9683</c:v>
                </c:pt>
                <c:pt idx="30">
                  <c:v>4225.95</c:v>
                </c:pt>
              </c:numCache>
            </c:numRef>
          </c:val>
          <c:extLst>
            <c:ext xmlns:c16="http://schemas.microsoft.com/office/drawing/2014/chart" uri="{C3380CC4-5D6E-409C-BE32-E72D297353CC}">
              <c16:uniqueId val="{00000002-C90C-4760-9E73-0389EF18B42C}"/>
            </c:ext>
          </c:extLst>
        </c:ser>
        <c:ser>
          <c:idx val="3"/>
          <c:order val="3"/>
          <c:tx>
            <c:strRef>
              <c:f>'Energy Yearbook Data'!$M$1:$M$3</c:f>
              <c:strCache>
                <c:ptCount val="1"/>
                <c:pt idx="0">
                  <c:v>2.2. 供热 - 2014</c:v>
                </c:pt>
              </c:strCache>
            </c:strRef>
          </c:tx>
          <c:spPr>
            <a:solidFill>
              <a:schemeClr val="accent4"/>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Data'!$M$4:$M$35</c:f>
              <c:numCache>
                <c:formatCode>0_ </c:formatCode>
                <c:ptCount val="31"/>
                <c:pt idx="0">
                  <c:v>7629.85</c:v>
                </c:pt>
                <c:pt idx="1">
                  <c:v>15055.435799999999</c:v>
                </c:pt>
                <c:pt idx="2">
                  <c:v>8024.19</c:v>
                </c:pt>
                <c:pt idx="3">
                  <c:v>9555.2900000000009</c:v>
                </c:pt>
                <c:pt idx="4">
                  <c:v>17352.669999999998</c:v>
                </c:pt>
                <c:pt idx="5">
                  <c:v>7742.49</c:v>
                </c:pt>
                <c:pt idx="6">
                  <c:v>70.31</c:v>
                </c:pt>
                <c:pt idx="7">
                  <c:v>757.61</c:v>
                </c:pt>
                <c:pt idx="8">
                  <c:v>30464.96444</c:v>
                </c:pt>
                <c:pt idx="9">
                  <c:v>23882.26</c:v>
                </c:pt>
                <c:pt idx="10">
                  <c:v>34799.4</c:v>
                </c:pt>
                <c:pt idx="11">
                  <c:v>8419.4519610000007</c:v>
                </c:pt>
                <c:pt idx="12">
                  <c:v>11888.54</c:v>
                </c:pt>
                <c:pt idx="13">
                  <c:v>22519.33</c:v>
                </c:pt>
                <c:pt idx="14">
                  <c:v>55831.63</c:v>
                </c:pt>
                <c:pt idx="15">
                  <c:v>1430.98</c:v>
                </c:pt>
                <c:pt idx="16">
                  <c:v>44113.22</c:v>
                </c:pt>
                <c:pt idx="17">
                  <c:v>29157.56</c:v>
                </c:pt>
                <c:pt idx="18">
                  <c:v>4979.9655320000002</c:v>
                </c:pt>
                <c:pt idx="19">
                  <c:v>539.09249999999997</c:v>
                </c:pt>
                <c:pt idx="20">
                  <c:v>374249.96</c:v>
                </c:pt>
                <c:pt idx="21">
                  <c:v>80254.735920000006</c:v>
                </c:pt>
                <c:pt idx="22">
                  <c:v>19810.62</c:v>
                </c:pt>
                <c:pt idx="23">
                  <c:v>8113.6385570000002</c:v>
                </c:pt>
                <c:pt idx="24">
                  <c:v>6674.9857000000002</c:v>
                </c:pt>
                <c:pt idx="25">
                  <c:v>6213.89</c:v>
                </c:pt>
                <c:pt idx="26">
                  <c:v>19459.8</c:v>
                </c:pt>
                <c:pt idx="27">
                  <c:v>28294.93</c:v>
                </c:pt>
                <c:pt idx="28">
                  <c:v>421.97</c:v>
                </c:pt>
                <c:pt idx="29">
                  <c:v>39043.813300000002</c:v>
                </c:pt>
                <c:pt idx="30">
                  <c:v>4447.59</c:v>
                </c:pt>
              </c:numCache>
            </c:numRef>
          </c:val>
          <c:extLst>
            <c:ext xmlns:c16="http://schemas.microsoft.com/office/drawing/2014/chart" uri="{C3380CC4-5D6E-409C-BE32-E72D297353CC}">
              <c16:uniqueId val="{00000003-C90C-4760-9E73-0389EF18B42C}"/>
            </c:ext>
          </c:extLst>
        </c:ser>
        <c:ser>
          <c:idx val="4"/>
          <c:order val="4"/>
          <c:tx>
            <c:strRef>
              <c:f>'Energy Yearbook Data'!$N$1:$N$3</c:f>
              <c:strCache>
                <c:ptCount val="1"/>
                <c:pt idx="0">
                  <c:v>2.2. 供热 - 2015</c:v>
                </c:pt>
              </c:strCache>
            </c:strRef>
          </c:tx>
          <c:spPr>
            <a:solidFill>
              <a:schemeClr val="accent5"/>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Data'!$N$4:$N$35</c:f>
              <c:numCache>
                <c:formatCode>0_ </c:formatCode>
                <c:ptCount val="31"/>
                <c:pt idx="0">
                  <c:v>7986.03</c:v>
                </c:pt>
                <c:pt idx="1">
                  <c:v>15819.74</c:v>
                </c:pt>
                <c:pt idx="2">
                  <c:v>7338</c:v>
                </c:pt>
                <c:pt idx="3">
                  <c:v>9945.24</c:v>
                </c:pt>
                <c:pt idx="4">
                  <c:v>19788.22</c:v>
                </c:pt>
                <c:pt idx="5">
                  <c:v>8114.36</c:v>
                </c:pt>
                <c:pt idx="6">
                  <c:v>47.9</c:v>
                </c:pt>
                <c:pt idx="7">
                  <c:v>966.14</c:v>
                </c:pt>
                <c:pt idx="8">
                  <c:v>33725.730000000003</c:v>
                </c:pt>
                <c:pt idx="9">
                  <c:v>20974.43</c:v>
                </c:pt>
                <c:pt idx="10">
                  <c:v>34948.550000000003</c:v>
                </c:pt>
                <c:pt idx="11">
                  <c:v>8953.01</c:v>
                </c:pt>
                <c:pt idx="12">
                  <c:v>9755.65</c:v>
                </c:pt>
                <c:pt idx="13">
                  <c:v>23665.46</c:v>
                </c:pt>
                <c:pt idx="14">
                  <c:v>56970.400000000001</c:v>
                </c:pt>
                <c:pt idx="15">
                  <c:v>1491.45</c:v>
                </c:pt>
                <c:pt idx="16">
                  <c:v>46594.26</c:v>
                </c:pt>
                <c:pt idx="17">
                  <c:v>32736.17</c:v>
                </c:pt>
                <c:pt idx="18">
                  <c:v>5808.29</c:v>
                </c:pt>
                <c:pt idx="19">
                  <c:v>2479.0300000000002</c:v>
                </c:pt>
                <c:pt idx="20">
                  <c:v>399029.66</c:v>
                </c:pt>
                <c:pt idx="21">
                  <c:v>89193.7</c:v>
                </c:pt>
                <c:pt idx="22">
                  <c:v>23630.29</c:v>
                </c:pt>
                <c:pt idx="23">
                  <c:v>9439.1</c:v>
                </c:pt>
                <c:pt idx="24">
                  <c:v>6908.33</c:v>
                </c:pt>
                <c:pt idx="25">
                  <c:v>4202.57</c:v>
                </c:pt>
                <c:pt idx="26">
                  <c:v>19877.259999999998</c:v>
                </c:pt>
                <c:pt idx="27">
                  <c:v>32556.61</c:v>
                </c:pt>
                <c:pt idx="28">
                  <c:v>304.12</c:v>
                </c:pt>
                <c:pt idx="29">
                  <c:v>43645.78</c:v>
                </c:pt>
                <c:pt idx="30">
                  <c:v>4325.1000000000004</c:v>
                </c:pt>
              </c:numCache>
            </c:numRef>
          </c:val>
          <c:extLst>
            <c:ext xmlns:c16="http://schemas.microsoft.com/office/drawing/2014/chart" uri="{C3380CC4-5D6E-409C-BE32-E72D297353CC}">
              <c16:uniqueId val="{00000004-C90C-4760-9E73-0389EF18B42C}"/>
            </c:ext>
          </c:extLst>
        </c:ser>
        <c:ser>
          <c:idx val="5"/>
          <c:order val="5"/>
          <c:tx>
            <c:strRef>
              <c:f>'Energy Yearbook Data'!$O$1:$O$3</c:f>
              <c:strCache>
                <c:ptCount val="1"/>
                <c:pt idx="0">
                  <c:v>2.2. 供热 - 2016</c:v>
                </c:pt>
              </c:strCache>
            </c:strRef>
          </c:tx>
          <c:spPr>
            <a:solidFill>
              <a:schemeClr val="accent6"/>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Data'!$O$4:$O$35</c:f>
              <c:numCache>
                <c:formatCode>0_ </c:formatCode>
                <c:ptCount val="31"/>
                <c:pt idx="0">
                  <c:v>8366.7900000000009</c:v>
                </c:pt>
                <c:pt idx="1">
                  <c:v>16091.903</c:v>
                </c:pt>
                <c:pt idx="2">
                  <c:v>7035.75</c:v>
                </c:pt>
                <c:pt idx="3">
                  <c:v>10210.1</c:v>
                </c:pt>
                <c:pt idx="4">
                  <c:v>21702.9</c:v>
                </c:pt>
                <c:pt idx="5">
                  <c:v>8355.94</c:v>
                </c:pt>
                <c:pt idx="6">
                  <c:v>25.3</c:v>
                </c:pt>
                <c:pt idx="7">
                  <c:v>1024.46</c:v>
                </c:pt>
                <c:pt idx="8">
                  <c:v>33923.49</c:v>
                </c:pt>
                <c:pt idx="9">
                  <c:v>22195.471000000001</c:v>
                </c:pt>
                <c:pt idx="10">
                  <c:v>38178.07</c:v>
                </c:pt>
                <c:pt idx="11">
                  <c:v>8275.5458440000002</c:v>
                </c:pt>
                <c:pt idx="12">
                  <c:v>4707.7299999999996</c:v>
                </c:pt>
                <c:pt idx="13">
                  <c:v>24835.62</c:v>
                </c:pt>
                <c:pt idx="14">
                  <c:v>57030.01</c:v>
                </c:pt>
                <c:pt idx="15">
                  <c:v>1951.58</c:v>
                </c:pt>
                <c:pt idx="16">
                  <c:v>49187.88</c:v>
                </c:pt>
                <c:pt idx="17">
                  <c:v>35994.79</c:v>
                </c:pt>
                <c:pt idx="18">
                  <c:v>7999.6831970000003</c:v>
                </c:pt>
                <c:pt idx="19">
                  <c:v>3329.8132999999998</c:v>
                </c:pt>
                <c:pt idx="20">
                  <c:v>430506.88</c:v>
                </c:pt>
                <c:pt idx="21">
                  <c:v>98313.381659999999</c:v>
                </c:pt>
                <c:pt idx="22">
                  <c:v>27215.9</c:v>
                </c:pt>
                <c:pt idx="23">
                  <c:v>11135.41682</c:v>
                </c:pt>
                <c:pt idx="24">
                  <c:v>7046.39</c:v>
                </c:pt>
                <c:pt idx="25">
                  <c:v>4140.88</c:v>
                </c:pt>
                <c:pt idx="26">
                  <c:v>19820.07</c:v>
                </c:pt>
                <c:pt idx="27">
                  <c:v>35741.06</c:v>
                </c:pt>
                <c:pt idx="28">
                  <c:v>380.15</c:v>
                </c:pt>
                <c:pt idx="29">
                  <c:v>48084.090649999998</c:v>
                </c:pt>
                <c:pt idx="30">
                  <c:v>4596.7299999999996</c:v>
                </c:pt>
              </c:numCache>
            </c:numRef>
          </c:val>
          <c:extLst>
            <c:ext xmlns:c16="http://schemas.microsoft.com/office/drawing/2014/chart" uri="{C3380CC4-5D6E-409C-BE32-E72D297353CC}">
              <c16:uniqueId val="{00000005-C90C-4760-9E73-0389EF18B42C}"/>
            </c:ext>
          </c:extLst>
        </c:ser>
        <c:ser>
          <c:idx val="6"/>
          <c:order val="6"/>
          <c:tx>
            <c:strRef>
              <c:f>'Energy Yearbook Data'!$P$1:$P$3</c:f>
              <c:strCache>
                <c:ptCount val="1"/>
                <c:pt idx="0">
                  <c:v>2.2. 供热 - 2017</c:v>
                </c:pt>
              </c:strCache>
            </c:strRef>
          </c:tx>
          <c:spPr>
            <a:solidFill>
              <a:schemeClr val="accent1">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Data'!$P$4:$P$35</c:f>
              <c:numCache>
                <c:formatCode>0_ </c:formatCode>
                <c:ptCount val="31"/>
                <c:pt idx="0">
                  <c:v>8431.7000000000007</c:v>
                </c:pt>
                <c:pt idx="1">
                  <c:v>16473.27</c:v>
                </c:pt>
                <c:pt idx="2">
                  <c:v>7086.06</c:v>
                </c:pt>
                <c:pt idx="3">
                  <c:v>10982.47</c:v>
                </c:pt>
                <c:pt idx="4">
                  <c:v>23954.23</c:v>
                </c:pt>
                <c:pt idx="5">
                  <c:v>8775.8700000000008</c:v>
                </c:pt>
                <c:pt idx="6">
                  <c:v>31.78</c:v>
                </c:pt>
                <c:pt idx="7">
                  <c:v>1020.39</c:v>
                </c:pt>
                <c:pt idx="8">
                  <c:v>35203.269999999997</c:v>
                </c:pt>
                <c:pt idx="9">
                  <c:v>23387.46</c:v>
                </c:pt>
                <c:pt idx="10">
                  <c:v>41108.29</c:v>
                </c:pt>
                <c:pt idx="11">
                  <c:v>10086.58</c:v>
                </c:pt>
                <c:pt idx="12">
                  <c:v>4647.03</c:v>
                </c:pt>
                <c:pt idx="13">
                  <c:v>26925.72</c:v>
                </c:pt>
                <c:pt idx="14">
                  <c:v>61231.29</c:v>
                </c:pt>
                <c:pt idx="15">
                  <c:v>2010.62</c:v>
                </c:pt>
                <c:pt idx="16">
                  <c:v>53303.69</c:v>
                </c:pt>
                <c:pt idx="17">
                  <c:v>39490.43</c:v>
                </c:pt>
                <c:pt idx="18">
                  <c:v>8578.8700000000008</c:v>
                </c:pt>
                <c:pt idx="19">
                  <c:v>3821.83</c:v>
                </c:pt>
                <c:pt idx="20">
                  <c:v>464086.42</c:v>
                </c:pt>
                <c:pt idx="21">
                  <c:v>99226.99</c:v>
                </c:pt>
                <c:pt idx="22">
                  <c:v>31548.05</c:v>
                </c:pt>
                <c:pt idx="23">
                  <c:v>12637.69</c:v>
                </c:pt>
                <c:pt idx="24">
                  <c:v>6833.75</c:v>
                </c:pt>
                <c:pt idx="25">
                  <c:v>4660.62</c:v>
                </c:pt>
                <c:pt idx="26">
                  <c:v>20425.22</c:v>
                </c:pt>
                <c:pt idx="27">
                  <c:v>40042.11</c:v>
                </c:pt>
                <c:pt idx="28">
                  <c:v>856.9</c:v>
                </c:pt>
                <c:pt idx="29">
                  <c:v>51964.95</c:v>
                </c:pt>
                <c:pt idx="30">
                  <c:v>4979.8</c:v>
                </c:pt>
              </c:numCache>
            </c:numRef>
          </c:val>
          <c:extLst>
            <c:ext xmlns:c16="http://schemas.microsoft.com/office/drawing/2014/chart" uri="{C3380CC4-5D6E-409C-BE32-E72D297353CC}">
              <c16:uniqueId val="{00000006-C90C-4760-9E73-0389EF18B42C}"/>
            </c:ext>
          </c:extLst>
        </c:ser>
        <c:ser>
          <c:idx val="7"/>
          <c:order val="7"/>
          <c:tx>
            <c:strRef>
              <c:f>'Energy Yearbook Data'!$Q$1:$Q$3</c:f>
              <c:strCache>
                <c:ptCount val="1"/>
                <c:pt idx="0">
                  <c:v>2.2. 供热 - 2018</c:v>
                </c:pt>
              </c:strCache>
            </c:strRef>
          </c:tx>
          <c:spPr>
            <a:solidFill>
              <a:schemeClr val="accent2">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Data'!$Q$4:$Q$35</c:f>
              <c:numCache>
                <c:formatCode>0_ </c:formatCode>
                <c:ptCount val="31"/>
                <c:pt idx="0">
                  <c:v>9927.2900000000009</c:v>
                </c:pt>
                <c:pt idx="1">
                  <c:v>18380</c:v>
                </c:pt>
                <c:pt idx="2">
                  <c:v>9203.25</c:v>
                </c:pt>
                <c:pt idx="3">
                  <c:v>13315.17</c:v>
                </c:pt>
                <c:pt idx="4">
                  <c:v>25487.71</c:v>
                </c:pt>
                <c:pt idx="5">
                  <c:v>8650.15</c:v>
                </c:pt>
                <c:pt idx="6">
                  <c:v>61.25</c:v>
                </c:pt>
                <c:pt idx="7">
                  <c:v>1094.33</c:v>
                </c:pt>
                <c:pt idx="8">
                  <c:v>42229.22</c:v>
                </c:pt>
                <c:pt idx="9">
                  <c:v>27581.47</c:v>
                </c:pt>
                <c:pt idx="10">
                  <c:v>48640.45</c:v>
                </c:pt>
                <c:pt idx="11">
                  <c:v>10934.9</c:v>
                </c:pt>
                <c:pt idx="12">
                  <c:v>4979.79</c:v>
                </c:pt>
                <c:pt idx="13">
                  <c:v>30016.13</c:v>
                </c:pt>
                <c:pt idx="14">
                  <c:v>62180.38</c:v>
                </c:pt>
                <c:pt idx="15">
                  <c:v>2344.1999999999998</c:v>
                </c:pt>
                <c:pt idx="16">
                  <c:v>58480.4</c:v>
                </c:pt>
                <c:pt idx="17">
                  <c:v>46208.75</c:v>
                </c:pt>
                <c:pt idx="18">
                  <c:v>8296.5400000000009</c:v>
                </c:pt>
                <c:pt idx="19">
                  <c:v>4539.16</c:v>
                </c:pt>
                <c:pt idx="20">
                  <c:v>524417.65</c:v>
                </c:pt>
                <c:pt idx="21">
                  <c:v>133092.95000000001</c:v>
                </c:pt>
                <c:pt idx="22">
                  <c:v>30699.78</c:v>
                </c:pt>
                <c:pt idx="23">
                  <c:v>14510.64</c:v>
                </c:pt>
                <c:pt idx="24">
                  <c:v>6303.86</c:v>
                </c:pt>
                <c:pt idx="25">
                  <c:v>4815.8100000000004</c:v>
                </c:pt>
                <c:pt idx="26">
                  <c:v>21414.33</c:v>
                </c:pt>
                <c:pt idx="27">
                  <c:v>48728.67</c:v>
                </c:pt>
                <c:pt idx="28">
                  <c:v>1167.8599999999999</c:v>
                </c:pt>
                <c:pt idx="29">
                  <c:v>57042.25</c:v>
                </c:pt>
                <c:pt idx="30">
                  <c:v>5109.17</c:v>
                </c:pt>
              </c:numCache>
            </c:numRef>
          </c:val>
          <c:extLst>
            <c:ext xmlns:c16="http://schemas.microsoft.com/office/drawing/2014/chart" uri="{C3380CC4-5D6E-409C-BE32-E72D297353CC}">
              <c16:uniqueId val="{00000007-C90C-4760-9E73-0389EF18B42C}"/>
            </c:ext>
          </c:extLst>
        </c:ser>
        <c:ser>
          <c:idx val="8"/>
          <c:order val="8"/>
          <c:tx>
            <c:strRef>
              <c:f>'Energy Yearbook Data'!$R$1:$R$3</c:f>
              <c:strCache>
                <c:ptCount val="1"/>
                <c:pt idx="0">
                  <c:v>2.2. 供热 - 2019</c:v>
                </c:pt>
              </c:strCache>
            </c:strRef>
          </c:tx>
          <c:spPr>
            <a:solidFill>
              <a:schemeClr val="accent3">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Data'!$R$4:$R$35</c:f>
              <c:numCache>
                <c:formatCode>0_ </c:formatCode>
                <c:ptCount val="31"/>
                <c:pt idx="0">
                  <c:v>9426.07</c:v>
                </c:pt>
                <c:pt idx="1">
                  <c:v>18195.169999999998</c:v>
                </c:pt>
                <c:pt idx="2">
                  <c:v>13090.78</c:v>
                </c:pt>
                <c:pt idx="3">
                  <c:v>14534.57</c:v>
                </c:pt>
                <c:pt idx="4">
                  <c:v>28080.73</c:v>
                </c:pt>
                <c:pt idx="5">
                  <c:v>8809.4699999999993</c:v>
                </c:pt>
                <c:pt idx="6">
                  <c:v>241.39</c:v>
                </c:pt>
                <c:pt idx="7">
                  <c:v>1484.96</c:v>
                </c:pt>
                <c:pt idx="8">
                  <c:v>48758.28</c:v>
                </c:pt>
                <c:pt idx="9">
                  <c:v>31088.44</c:v>
                </c:pt>
                <c:pt idx="10">
                  <c:v>49223.85</c:v>
                </c:pt>
                <c:pt idx="11">
                  <c:v>12406.48</c:v>
                </c:pt>
                <c:pt idx="12">
                  <c:v>5026.82</c:v>
                </c:pt>
                <c:pt idx="13">
                  <c:v>29646.81</c:v>
                </c:pt>
                <c:pt idx="14">
                  <c:v>61945.05</c:v>
                </c:pt>
                <c:pt idx="15">
                  <c:v>2902.07</c:v>
                </c:pt>
                <c:pt idx="16">
                  <c:v>64402.19</c:v>
                </c:pt>
                <c:pt idx="17">
                  <c:v>51000.08</c:v>
                </c:pt>
                <c:pt idx="18">
                  <c:v>10008.43</c:v>
                </c:pt>
                <c:pt idx="19">
                  <c:v>4291.2299999999996</c:v>
                </c:pt>
                <c:pt idx="20">
                  <c:v>565138.68000000005</c:v>
                </c:pt>
                <c:pt idx="21">
                  <c:v>149885.24</c:v>
                </c:pt>
                <c:pt idx="22">
                  <c:v>30981.34</c:v>
                </c:pt>
                <c:pt idx="23">
                  <c:v>15869.36</c:v>
                </c:pt>
                <c:pt idx="24">
                  <c:v>6762.38</c:v>
                </c:pt>
                <c:pt idx="25">
                  <c:v>5744.29</c:v>
                </c:pt>
                <c:pt idx="26">
                  <c:v>22270.9</c:v>
                </c:pt>
                <c:pt idx="27">
                  <c:v>52961.83</c:v>
                </c:pt>
                <c:pt idx="28">
                  <c:v>1264.02</c:v>
                </c:pt>
                <c:pt idx="29">
                  <c:v>58537.79</c:v>
                </c:pt>
                <c:pt idx="30">
                  <c:v>5255.99</c:v>
                </c:pt>
              </c:numCache>
            </c:numRef>
          </c:val>
          <c:extLst>
            <c:ext xmlns:c16="http://schemas.microsoft.com/office/drawing/2014/chart" uri="{C3380CC4-5D6E-409C-BE32-E72D297353CC}">
              <c16:uniqueId val="{00000008-C90C-4760-9E73-0389EF18B42C}"/>
            </c:ext>
          </c:extLst>
        </c:ser>
        <c:ser>
          <c:idx val="9"/>
          <c:order val="9"/>
          <c:tx>
            <c:strRef>
              <c:f>'Energy Yearbook Data'!$S$1:$S$3</c:f>
              <c:strCache>
                <c:ptCount val="1"/>
                <c:pt idx="0">
                  <c:v>2.2. 供热 - 2020</c:v>
                </c:pt>
              </c:strCache>
            </c:strRef>
          </c:tx>
          <c:spPr>
            <a:solidFill>
              <a:schemeClr val="accent4">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Data'!$S$4:$S$35</c:f>
              <c:numCache>
                <c:formatCode>0_ </c:formatCode>
                <c:ptCount val="31"/>
                <c:pt idx="0">
                  <c:v>13049.6</c:v>
                </c:pt>
                <c:pt idx="1">
                  <c:v>19774.02</c:v>
                </c:pt>
                <c:pt idx="2">
                  <c:v>15367.52</c:v>
                </c:pt>
                <c:pt idx="3">
                  <c:v>15493.11</c:v>
                </c:pt>
                <c:pt idx="4">
                  <c:v>29880.26</c:v>
                </c:pt>
                <c:pt idx="5">
                  <c:v>8761.41</c:v>
                </c:pt>
                <c:pt idx="6">
                  <c:v>570.49</c:v>
                </c:pt>
                <c:pt idx="7">
                  <c:v>2647.04</c:v>
                </c:pt>
                <c:pt idx="8">
                  <c:v>53110.78</c:v>
                </c:pt>
                <c:pt idx="9">
                  <c:v>35388.589999999997</c:v>
                </c:pt>
                <c:pt idx="10">
                  <c:v>55357.99</c:v>
                </c:pt>
                <c:pt idx="11">
                  <c:v>11809.16</c:v>
                </c:pt>
                <c:pt idx="12">
                  <c:v>5029.42</c:v>
                </c:pt>
                <c:pt idx="13">
                  <c:v>32502.44</c:v>
                </c:pt>
                <c:pt idx="14">
                  <c:v>61459.09</c:v>
                </c:pt>
                <c:pt idx="15">
                  <c:v>5827.29</c:v>
                </c:pt>
                <c:pt idx="16">
                  <c:v>70493.03</c:v>
                </c:pt>
                <c:pt idx="17">
                  <c:v>57750.26</c:v>
                </c:pt>
                <c:pt idx="18">
                  <c:v>15401.75</c:v>
                </c:pt>
                <c:pt idx="19">
                  <c:v>3521.84</c:v>
                </c:pt>
                <c:pt idx="20">
                  <c:v>613906.59</c:v>
                </c:pt>
                <c:pt idx="21">
                  <c:v>161494.34</c:v>
                </c:pt>
                <c:pt idx="22">
                  <c:v>31312.23</c:v>
                </c:pt>
                <c:pt idx="23">
                  <c:v>17767.46</c:v>
                </c:pt>
                <c:pt idx="24">
                  <c:v>6683.27</c:v>
                </c:pt>
                <c:pt idx="25">
                  <c:v>7652.13</c:v>
                </c:pt>
                <c:pt idx="26">
                  <c:v>21711.67</c:v>
                </c:pt>
                <c:pt idx="27">
                  <c:v>57507.43</c:v>
                </c:pt>
                <c:pt idx="28">
                  <c:v>1393.61</c:v>
                </c:pt>
                <c:pt idx="29">
                  <c:v>56658.85</c:v>
                </c:pt>
                <c:pt idx="30">
                  <c:v>5366.22</c:v>
                </c:pt>
              </c:numCache>
            </c:numRef>
          </c:val>
          <c:extLst>
            <c:ext xmlns:c16="http://schemas.microsoft.com/office/drawing/2014/chart" uri="{C3380CC4-5D6E-409C-BE32-E72D297353CC}">
              <c16:uniqueId val="{00000009-C90C-4760-9E73-0389EF18B42C}"/>
            </c:ext>
          </c:extLst>
        </c:ser>
        <c:ser>
          <c:idx val="10"/>
          <c:order val="10"/>
          <c:tx>
            <c:strRef>
              <c:f>'Energy Yearbook Data'!$T$1:$T$3</c:f>
              <c:strCache>
                <c:ptCount val="1"/>
                <c:pt idx="0">
                  <c:v>2.2. 供热 - 2021</c:v>
                </c:pt>
              </c:strCache>
            </c:strRef>
          </c:tx>
          <c:spPr>
            <a:solidFill>
              <a:schemeClr val="accent5">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Data'!$T$4:$T$35</c:f>
              <c:numCache>
                <c:formatCode>0_ </c:formatCode>
                <c:ptCount val="31"/>
                <c:pt idx="0">
                  <c:v>14244.01</c:v>
                </c:pt>
                <c:pt idx="1">
                  <c:v>19178.12</c:v>
                </c:pt>
                <c:pt idx="2">
                  <c:v>20912.009999999998</c:v>
                </c:pt>
                <c:pt idx="3">
                  <c:v>16506.84</c:v>
                </c:pt>
                <c:pt idx="4">
                  <c:v>36045.11</c:v>
                </c:pt>
                <c:pt idx="5">
                  <c:v>10535.11</c:v>
                </c:pt>
                <c:pt idx="6">
                  <c:v>980.92</c:v>
                </c:pt>
                <c:pt idx="7">
                  <c:v>2992.08</c:v>
                </c:pt>
                <c:pt idx="8">
                  <c:v>59721.52</c:v>
                </c:pt>
                <c:pt idx="9">
                  <c:v>40048.79</c:v>
                </c:pt>
                <c:pt idx="10">
                  <c:v>60022.400000000001</c:v>
                </c:pt>
                <c:pt idx="11">
                  <c:v>11809.16</c:v>
                </c:pt>
                <c:pt idx="12">
                  <c:v>5347.18</c:v>
                </c:pt>
                <c:pt idx="13">
                  <c:v>35537.199999999997</c:v>
                </c:pt>
                <c:pt idx="14">
                  <c:v>62034.62</c:v>
                </c:pt>
                <c:pt idx="15">
                  <c:v>6730.54</c:v>
                </c:pt>
                <c:pt idx="16">
                  <c:v>72972.2</c:v>
                </c:pt>
                <c:pt idx="17">
                  <c:v>66287.7</c:v>
                </c:pt>
                <c:pt idx="18">
                  <c:v>16011.02</c:v>
                </c:pt>
                <c:pt idx="19">
                  <c:v>4282.5200000000004</c:v>
                </c:pt>
                <c:pt idx="20">
                  <c:v>726952.12</c:v>
                </c:pt>
                <c:pt idx="21">
                  <c:v>172492.35</c:v>
                </c:pt>
                <c:pt idx="22">
                  <c:v>32785.769999999997</c:v>
                </c:pt>
                <c:pt idx="23">
                  <c:v>21476.05</c:v>
                </c:pt>
                <c:pt idx="24">
                  <c:v>6535.28</c:v>
                </c:pt>
                <c:pt idx="25">
                  <c:v>7546.37</c:v>
                </c:pt>
                <c:pt idx="26">
                  <c:v>21158.49</c:v>
                </c:pt>
                <c:pt idx="27">
                  <c:v>68616.679999999993</c:v>
                </c:pt>
                <c:pt idx="28">
                  <c:v>1599.32</c:v>
                </c:pt>
                <c:pt idx="29">
                  <c:v>61189.37</c:v>
                </c:pt>
                <c:pt idx="30">
                  <c:v>7549.11</c:v>
                </c:pt>
              </c:numCache>
            </c:numRef>
          </c:val>
          <c:extLst>
            <c:ext xmlns:c16="http://schemas.microsoft.com/office/drawing/2014/chart" uri="{C3380CC4-5D6E-409C-BE32-E72D297353CC}">
              <c16:uniqueId val="{0000000A-C90C-4760-9E73-0389EF18B42C}"/>
            </c:ext>
          </c:extLst>
        </c:ser>
        <c:ser>
          <c:idx val="11"/>
          <c:order val="11"/>
          <c:tx>
            <c:strRef>
              <c:f>'Energy Yearbook Data'!$U$1:$U$3</c:f>
              <c:strCache>
                <c:ptCount val="1"/>
                <c:pt idx="0">
                  <c:v>2.9. 回收能 - 2011</c:v>
                </c:pt>
              </c:strCache>
            </c:strRef>
          </c:tx>
          <c:spPr>
            <a:solidFill>
              <a:schemeClr val="accent6">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Data'!$U$4:$U$35</c:f>
              <c:numCache>
                <c:formatCode>0_ </c:formatCode>
                <c:ptCount val="31"/>
                <c:pt idx="0">
                  <c:v>1590</c:v>
                </c:pt>
                <c:pt idx="4">
                  <c:v>2092.06</c:v>
                </c:pt>
                <c:pt idx="5">
                  <c:v>2724.55</c:v>
                </c:pt>
                <c:pt idx="6">
                  <c:v>1852.21</c:v>
                </c:pt>
                <c:pt idx="8">
                  <c:v>2884.88</c:v>
                </c:pt>
                <c:pt idx="9">
                  <c:v>290</c:v>
                </c:pt>
                <c:pt idx="12">
                  <c:v>1072.47</c:v>
                </c:pt>
                <c:pt idx="13">
                  <c:v>736.85</c:v>
                </c:pt>
                <c:pt idx="14">
                  <c:v>957.38</c:v>
                </c:pt>
                <c:pt idx="15">
                  <c:v>610.13</c:v>
                </c:pt>
                <c:pt idx="16">
                  <c:v>1396.2</c:v>
                </c:pt>
                <c:pt idx="17">
                  <c:v>766.92</c:v>
                </c:pt>
                <c:pt idx="18">
                  <c:v>51.213354000000002</c:v>
                </c:pt>
                <c:pt idx="20">
                  <c:v>36094.699999999997</c:v>
                </c:pt>
                <c:pt idx="21">
                  <c:v>1078.5964630000001</c:v>
                </c:pt>
                <c:pt idx="24">
                  <c:v>339.16</c:v>
                </c:pt>
                <c:pt idx="26">
                  <c:v>210.06</c:v>
                </c:pt>
                <c:pt idx="28">
                  <c:v>1924.78</c:v>
                </c:pt>
                <c:pt idx="29">
                  <c:v>3547.7926510000002</c:v>
                </c:pt>
                <c:pt idx="30">
                  <c:v>533.36</c:v>
                </c:pt>
              </c:numCache>
            </c:numRef>
          </c:val>
          <c:extLst>
            <c:ext xmlns:c16="http://schemas.microsoft.com/office/drawing/2014/chart" uri="{C3380CC4-5D6E-409C-BE32-E72D297353CC}">
              <c16:uniqueId val="{0000000B-C90C-4760-9E73-0389EF18B42C}"/>
            </c:ext>
          </c:extLst>
        </c:ser>
        <c:ser>
          <c:idx val="12"/>
          <c:order val="12"/>
          <c:tx>
            <c:strRef>
              <c:f>'Energy Yearbook Data'!$V$1:$V$3</c:f>
              <c:strCache>
                <c:ptCount val="1"/>
                <c:pt idx="0">
                  <c:v>2.9. 回收能 - 2012</c:v>
                </c:pt>
              </c:strCache>
            </c:strRef>
          </c:tx>
          <c:spPr>
            <a:solidFill>
              <a:schemeClr val="accent1">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Data'!$V$4:$V$35</c:f>
              <c:numCache>
                <c:formatCode>0_ </c:formatCode>
                <c:ptCount val="31"/>
                <c:pt idx="0">
                  <c:v>2030</c:v>
                </c:pt>
                <c:pt idx="3">
                  <c:v>1769.49</c:v>
                </c:pt>
                <c:pt idx="4">
                  <c:v>2170.7199999999998</c:v>
                </c:pt>
                <c:pt idx="5">
                  <c:v>2777.79</c:v>
                </c:pt>
                <c:pt idx="6">
                  <c:v>2176.8200000000002</c:v>
                </c:pt>
                <c:pt idx="7">
                  <c:v>221.46</c:v>
                </c:pt>
                <c:pt idx="8">
                  <c:v>3546.12</c:v>
                </c:pt>
                <c:pt idx="9">
                  <c:v>2331.4</c:v>
                </c:pt>
                <c:pt idx="11">
                  <c:v>592.29</c:v>
                </c:pt>
                <c:pt idx="12">
                  <c:v>3348.43</c:v>
                </c:pt>
                <c:pt idx="13">
                  <c:v>866.3</c:v>
                </c:pt>
                <c:pt idx="14">
                  <c:v>819.2</c:v>
                </c:pt>
                <c:pt idx="15">
                  <c:v>715.5</c:v>
                </c:pt>
                <c:pt idx="16">
                  <c:v>1820.23</c:v>
                </c:pt>
                <c:pt idx="17">
                  <c:v>1046.56</c:v>
                </c:pt>
                <c:pt idx="18">
                  <c:v>98.63</c:v>
                </c:pt>
                <c:pt idx="20">
                  <c:v>44046.29</c:v>
                </c:pt>
                <c:pt idx="21">
                  <c:v>3263.17</c:v>
                </c:pt>
                <c:pt idx="23">
                  <c:v>1647.32</c:v>
                </c:pt>
                <c:pt idx="24">
                  <c:v>405.72</c:v>
                </c:pt>
                <c:pt idx="26">
                  <c:v>302</c:v>
                </c:pt>
                <c:pt idx="27">
                  <c:v>651.89</c:v>
                </c:pt>
                <c:pt idx="28">
                  <c:v>1942.62</c:v>
                </c:pt>
                <c:pt idx="29">
                  <c:v>4150.7299999999996</c:v>
                </c:pt>
                <c:pt idx="30">
                  <c:v>1509.46</c:v>
                </c:pt>
              </c:numCache>
            </c:numRef>
          </c:val>
          <c:extLst>
            <c:ext xmlns:c16="http://schemas.microsoft.com/office/drawing/2014/chart" uri="{C3380CC4-5D6E-409C-BE32-E72D297353CC}">
              <c16:uniqueId val="{0000000C-C90C-4760-9E73-0389EF18B42C}"/>
            </c:ext>
          </c:extLst>
        </c:ser>
        <c:ser>
          <c:idx val="13"/>
          <c:order val="13"/>
          <c:tx>
            <c:strRef>
              <c:f>'Energy Yearbook Data'!$W$1:$W$3</c:f>
              <c:strCache>
                <c:ptCount val="1"/>
                <c:pt idx="0">
                  <c:v>2.9. 回收能 - 2013</c:v>
                </c:pt>
              </c:strCache>
            </c:strRef>
          </c:tx>
          <c:spPr>
            <a:solidFill>
              <a:schemeClr val="accent2">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Data'!$W$4:$W$35</c:f>
              <c:numCache>
                <c:formatCode>0_ </c:formatCode>
                <c:ptCount val="31"/>
                <c:pt idx="0">
                  <c:v>4986.47</c:v>
                </c:pt>
                <c:pt idx="2">
                  <c:v>1829.71</c:v>
                </c:pt>
                <c:pt idx="3">
                  <c:v>1800</c:v>
                </c:pt>
                <c:pt idx="4">
                  <c:v>2749.03</c:v>
                </c:pt>
                <c:pt idx="5">
                  <c:v>3238.53</c:v>
                </c:pt>
                <c:pt idx="6">
                  <c:v>2850.06</c:v>
                </c:pt>
                <c:pt idx="7">
                  <c:v>323.88</c:v>
                </c:pt>
                <c:pt idx="8">
                  <c:v>7755.46</c:v>
                </c:pt>
                <c:pt idx="9">
                  <c:v>2384.1799999999998</c:v>
                </c:pt>
                <c:pt idx="11">
                  <c:v>557.32550300000003</c:v>
                </c:pt>
                <c:pt idx="12">
                  <c:v>2812.53</c:v>
                </c:pt>
                <c:pt idx="13">
                  <c:v>616.29</c:v>
                </c:pt>
                <c:pt idx="14">
                  <c:v>6805.43</c:v>
                </c:pt>
                <c:pt idx="15">
                  <c:v>2952.0961000000002</c:v>
                </c:pt>
                <c:pt idx="16">
                  <c:v>2186.33</c:v>
                </c:pt>
                <c:pt idx="17">
                  <c:v>1249.33</c:v>
                </c:pt>
                <c:pt idx="18">
                  <c:v>49.359592999999997</c:v>
                </c:pt>
                <c:pt idx="20">
                  <c:v>51008</c:v>
                </c:pt>
                <c:pt idx="21">
                  <c:v>5909.3259420000004</c:v>
                </c:pt>
                <c:pt idx="22">
                  <c:v>5653.96</c:v>
                </c:pt>
                <c:pt idx="23">
                  <c:v>1941.1582269999999</c:v>
                </c:pt>
                <c:pt idx="24">
                  <c:v>4271.57</c:v>
                </c:pt>
                <c:pt idx="26">
                  <c:v>541.80999999999995</c:v>
                </c:pt>
                <c:pt idx="28">
                  <c:v>1436.75</c:v>
                </c:pt>
                <c:pt idx="29">
                  <c:v>4066.7712999999999</c:v>
                </c:pt>
                <c:pt idx="30">
                  <c:v>1947.16</c:v>
                </c:pt>
              </c:numCache>
            </c:numRef>
          </c:val>
          <c:extLst>
            <c:ext xmlns:c16="http://schemas.microsoft.com/office/drawing/2014/chart" uri="{C3380CC4-5D6E-409C-BE32-E72D297353CC}">
              <c16:uniqueId val="{0000000D-C90C-4760-9E73-0389EF18B42C}"/>
            </c:ext>
          </c:extLst>
        </c:ser>
        <c:ser>
          <c:idx val="14"/>
          <c:order val="14"/>
          <c:tx>
            <c:strRef>
              <c:f>'Energy Yearbook Data'!$X$1:$X$3</c:f>
              <c:strCache>
                <c:ptCount val="1"/>
                <c:pt idx="0">
                  <c:v>2.9. 回收能 - 2014</c:v>
                </c:pt>
              </c:strCache>
            </c:strRef>
          </c:tx>
          <c:spPr>
            <a:solidFill>
              <a:schemeClr val="accent3">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Data'!$X$4:$X$35</c:f>
              <c:numCache>
                <c:formatCode>0_ </c:formatCode>
                <c:ptCount val="31"/>
                <c:pt idx="0">
                  <c:v>5828.44</c:v>
                </c:pt>
                <c:pt idx="2">
                  <c:v>1852.89</c:v>
                </c:pt>
                <c:pt idx="3">
                  <c:v>1907.03</c:v>
                </c:pt>
                <c:pt idx="4">
                  <c:v>2955.08</c:v>
                </c:pt>
                <c:pt idx="5">
                  <c:v>4040.37</c:v>
                </c:pt>
                <c:pt idx="6">
                  <c:v>2977.64</c:v>
                </c:pt>
                <c:pt idx="7">
                  <c:v>216.67</c:v>
                </c:pt>
                <c:pt idx="8">
                  <c:v>8962.7900000000009</c:v>
                </c:pt>
                <c:pt idx="11">
                  <c:v>930.05561599999999</c:v>
                </c:pt>
                <c:pt idx="12">
                  <c:v>3245.96</c:v>
                </c:pt>
                <c:pt idx="13">
                  <c:v>937.47</c:v>
                </c:pt>
                <c:pt idx="14">
                  <c:v>6872.76</c:v>
                </c:pt>
                <c:pt idx="15">
                  <c:v>3078.12</c:v>
                </c:pt>
                <c:pt idx="16">
                  <c:v>5667.11</c:v>
                </c:pt>
                <c:pt idx="17">
                  <c:v>1267.99</c:v>
                </c:pt>
                <c:pt idx="18">
                  <c:v>74.289747000000006</c:v>
                </c:pt>
                <c:pt idx="19">
                  <c:v>110.6863</c:v>
                </c:pt>
                <c:pt idx="20">
                  <c:v>59161.25</c:v>
                </c:pt>
                <c:pt idx="21">
                  <c:v>6382.6244809999998</c:v>
                </c:pt>
                <c:pt idx="22">
                  <c:v>6879.54</c:v>
                </c:pt>
                <c:pt idx="23">
                  <c:v>2160.8834529999999</c:v>
                </c:pt>
                <c:pt idx="24">
                  <c:v>4337.87</c:v>
                </c:pt>
                <c:pt idx="26">
                  <c:v>550.69000000000005</c:v>
                </c:pt>
                <c:pt idx="28">
                  <c:v>1682.7077409999999</c:v>
                </c:pt>
                <c:pt idx="29">
                  <c:v>5045.2945</c:v>
                </c:pt>
                <c:pt idx="30">
                  <c:v>1858.53</c:v>
                </c:pt>
              </c:numCache>
            </c:numRef>
          </c:val>
          <c:extLst>
            <c:ext xmlns:c16="http://schemas.microsoft.com/office/drawing/2014/chart" uri="{C3380CC4-5D6E-409C-BE32-E72D297353CC}">
              <c16:uniqueId val="{0000000E-C90C-4760-9E73-0389EF18B42C}"/>
            </c:ext>
          </c:extLst>
        </c:ser>
        <c:ser>
          <c:idx val="15"/>
          <c:order val="15"/>
          <c:tx>
            <c:strRef>
              <c:f>'Energy Yearbook Data'!$Y$1:$Y$3</c:f>
              <c:strCache>
                <c:ptCount val="1"/>
                <c:pt idx="0">
                  <c:v>2.9. 回收能 - 2015</c:v>
                </c:pt>
              </c:strCache>
            </c:strRef>
          </c:tx>
          <c:spPr>
            <a:solidFill>
              <a:schemeClr val="accent4">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Data'!$Y$4:$Y$35</c:f>
              <c:numCache>
                <c:formatCode>0_ </c:formatCode>
                <c:ptCount val="31"/>
                <c:pt idx="0">
                  <c:v>6685.82</c:v>
                </c:pt>
                <c:pt idx="2">
                  <c:v>2495.61</c:v>
                </c:pt>
                <c:pt idx="3">
                  <c:v>2062.88</c:v>
                </c:pt>
                <c:pt idx="4">
                  <c:v>2933.22</c:v>
                </c:pt>
                <c:pt idx="5">
                  <c:v>4545.6499999999996</c:v>
                </c:pt>
                <c:pt idx="6">
                  <c:v>3294.71</c:v>
                </c:pt>
                <c:pt idx="7">
                  <c:v>131.47</c:v>
                </c:pt>
                <c:pt idx="8">
                  <c:v>8516.82</c:v>
                </c:pt>
                <c:pt idx="11">
                  <c:v>1022.45</c:v>
                </c:pt>
                <c:pt idx="12">
                  <c:v>3225.43</c:v>
                </c:pt>
                <c:pt idx="13">
                  <c:v>950.47</c:v>
                </c:pt>
                <c:pt idx="14">
                  <c:v>6855.75</c:v>
                </c:pt>
                <c:pt idx="15">
                  <c:v>3238.18</c:v>
                </c:pt>
                <c:pt idx="16">
                  <c:v>6020.02</c:v>
                </c:pt>
                <c:pt idx="17">
                  <c:v>2060.0700000000002</c:v>
                </c:pt>
                <c:pt idx="18">
                  <c:v>406.59</c:v>
                </c:pt>
                <c:pt idx="19">
                  <c:v>553.03</c:v>
                </c:pt>
                <c:pt idx="20">
                  <c:v>62027.49</c:v>
                </c:pt>
                <c:pt idx="21">
                  <c:v>5649.19</c:v>
                </c:pt>
                <c:pt idx="22">
                  <c:v>6282.75</c:v>
                </c:pt>
                <c:pt idx="23">
                  <c:v>2288.7600000000002</c:v>
                </c:pt>
                <c:pt idx="24">
                  <c:v>4395.28</c:v>
                </c:pt>
                <c:pt idx="26">
                  <c:v>553.69000000000005</c:v>
                </c:pt>
                <c:pt idx="28">
                  <c:v>2286.44</c:v>
                </c:pt>
                <c:pt idx="29">
                  <c:v>5399.68</c:v>
                </c:pt>
                <c:pt idx="30">
                  <c:v>1390.2</c:v>
                </c:pt>
              </c:numCache>
            </c:numRef>
          </c:val>
          <c:extLst>
            <c:ext xmlns:c16="http://schemas.microsoft.com/office/drawing/2014/chart" uri="{C3380CC4-5D6E-409C-BE32-E72D297353CC}">
              <c16:uniqueId val="{0000000F-C90C-4760-9E73-0389EF18B42C}"/>
            </c:ext>
          </c:extLst>
        </c:ser>
        <c:ser>
          <c:idx val="16"/>
          <c:order val="16"/>
          <c:tx>
            <c:strRef>
              <c:f>'Energy Yearbook Data'!$Z$1:$Z$3</c:f>
              <c:strCache>
                <c:ptCount val="1"/>
                <c:pt idx="0">
                  <c:v>2.9. 回收能 - 2016</c:v>
                </c:pt>
              </c:strCache>
            </c:strRef>
          </c:tx>
          <c:spPr>
            <a:solidFill>
              <a:schemeClr val="accent5">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Data'!$Z$4:$Z$35</c:f>
              <c:numCache>
                <c:formatCode>0_ </c:formatCode>
                <c:ptCount val="31"/>
                <c:pt idx="0">
                  <c:v>6988.96</c:v>
                </c:pt>
                <c:pt idx="2">
                  <c:v>2520.2800000000002</c:v>
                </c:pt>
                <c:pt idx="3">
                  <c:v>1652.94</c:v>
                </c:pt>
                <c:pt idx="4">
                  <c:v>4094.32</c:v>
                </c:pt>
                <c:pt idx="5">
                  <c:v>4955.9399999999996</c:v>
                </c:pt>
                <c:pt idx="6">
                  <c:v>3998.8</c:v>
                </c:pt>
                <c:pt idx="7">
                  <c:v>331.84</c:v>
                </c:pt>
                <c:pt idx="8">
                  <c:v>9226.66</c:v>
                </c:pt>
                <c:pt idx="9">
                  <c:v>3850.1083239999998</c:v>
                </c:pt>
                <c:pt idx="10">
                  <c:v>292.87</c:v>
                </c:pt>
                <c:pt idx="11">
                  <c:v>899.42031399999996</c:v>
                </c:pt>
                <c:pt idx="12">
                  <c:v>3461.22</c:v>
                </c:pt>
                <c:pt idx="13">
                  <c:v>569.25</c:v>
                </c:pt>
                <c:pt idx="14">
                  <c:v>7463.39</c:v>
                </c:pt>
                <c:pt idx="15">
                  <c:v>3378.24</c:v>
                </c:pt>
                <c:pt idx="16">
                  <c:v>6595.9</c:v>
                </c:pt>
                <c:pt idx="17">
                  <c:v>2568.41</c:v>
                </c:pt>
                <c:pt idx="18">
                  <c:v>668.93878400000006</c:v>
                </c:pt>
                <c:pt idx="19">
                  <c:v>471.61</c:v>
                </c:pt>
                <c:pt idx="20">
                  <c:v>66195.28</c:v>
                </c:pt>
                <c:pt idx="21">
                  <c:v>6182.1610520000004</c:v>
                </c:pt>
                <c:pt idx="22">
                  <c:v>4151.6400000000003</c:v>
                </c:pt>
                <c:pt idx="23">
                  <c:v>2595.1451950000001</c:v>
                </c:pt>
                <c:pt idx="24">
                  <c:v>4006.5</c:v>
                </c:pt>
                <c:pt idx="26">
                  <c:v>497.9</c:v>
                </c:pt>
                <c:pt idx="27">
                  <c:v>862.24</c:v>
                </c:pt>
                <c:pt idx="28">
                  <c:v>3439.76</c:v>
                </c:pt>
                <c:pt idx="29">
                  <c:v>5242.5958350000001</c:v>
                </c:pt>
                <c:pt idx="30">
                  <c:v>1281.96</c:v>
                </c:pt>
              </c:numCache>
            </c:numRef>
          </c:val>
          <c:extLst>
            <c:ext xmlns:c16="http://schemas.microsoft.com/office/drawing/2014/chart" uri="{C3380CC4-5D6E-409C-BE32-E72D297353CC}">
              <c16:uniqueId val="{00000010-C90C-4760-9E73-0389EF18B42C}"/>
            </c:ext>
          </c:extLst>
        </c:ser>
        <c:ser>
          <c:idx val="17"/>
          <c:order val="17"/>
          <c:tx>
            <c:strRef>
              <c:f>'Energy Yearbook Data'!$AA$1:$AA$3</c:f>
              <c:strCache>
                <c:ptCount val="1"/>
                <c:pt idx="0">
                  <c:v>2.9. 回收能 - 2017</c:v>
                </c:pt>
              </c:strCache>
            </c:strRef>
          </c:tx>
          <c:spPr>
            <a:solidFill>
              <a:schemeClr val="accent6">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Data'!$AA$4:$AA$35</c:f>
              <c:numCache>
                <c:formatCode>0_ </c:formatCode>
                <c:ptCount val="31"/>
                <c:pt idx="0">
                  <c:v>7646.8</c:v>
                </c:pt>
                <c:pt idx="2">
                  <c:v>2719.08</c:v>
                </c:pt>
                <c:pt idx="3">
                  <c:v>1801.04</c:v>
                </c:pt>
                <c:pt idx="4">
                  <c:v>5176.08</c:v>
                </c:pt>
                <c:pt idx="5">
                  <c:v>6636.78</c:v>
                </c:pt>
                <c:pt idx="6">
                  <c:v>4168.75</c:v>
                </c:pt>
                <c:pt idx="7">
                  <c:v>351.67</c:v>
                </c:pt>
                <c:pt idx="8">
                  <c:v>9883.84</c:v>
                </c:pt>
                <c:pt idx="9">
                  <c:v>3504.73</c:v>
                </c:pt>
                <c:pt idx="10">
                  <c:v>366.14</c:v>
                </c:pt>
                <c:pt idx="11">
                  <c:v>1259.94</c:v>
                </c:pt>
                <c:pt idx="12">
                  <c:v>3288.91</c:v>
                </c:pt>
                <c:pt idx="13">
                  <c:v>640.74</c:v>
                </c:pt>
                <c:pt idx="14">
                  <c:v>7524.5</c:v>
                </c:pt>
                <c:pt idx="15">
                  <c:v>4472.05</c:v>
                </c:pt>
                <c:pt idx="16">
                  <c:v>7438.34</c:v>
                </c:pt>
                <c:pt idx="17">
                  <c:v>2779.84</c:v>
                </c:pt>
                <c:pt idx="18">
                  <c:v>661.78</c:v>
                </c:pt>
                <c:pt idx="19">
                  <c:v>650.92999999999995</c:v>
                </c:pt>
                <c:pt idx="20">
                  <c:v>65921.710000000006</c:v>
                </c:pt>
                <c:pt idx="21">
                  <c:v>6638.4</c:v>
                </c:pt>
                <c:pt idx="22">
                  <c:v>2482.85</c:v>
                </c:pt>
                <c:pt idx="23">
                  <c:v>3919.91</c:v>
                </c:pt>
                <c:pt idx="24">
                  <c:v>3913.83</c:v>
                </c:pt>
                <c:pt idx="26">
                  <c:v>909.7</c:v>
                </c:pt>
                <c:pt idx="27">
                  <c:v>1025.1500000000001</c:v>
                </c:pt>
                <c:pt idx="28">
                  <c:v>3483.49</c:v>
                </c:pt>
                <c:pt idx="29">
                  <c:v>5411.13</c:v>
                </c:pt>
              </c:numCache>
            </c:numRef>
          </c:val>
          <c:extLst>
            <c:ext xmlns:c16="http://schemas.microsoft.com/office/drawing/2014/chart" uri="{C3380CC4-5D6E-409C-BE32-E72D297353CC}">
              <c16:uniqueId val="{00000011-C90C-4760-9E73-0389EF18B42C}"/>
            </c:ext>
          </c:extLst>
        </c:ser>
        <c:ser>
          <c:idx val="18"/>
          <c:order val="18"/>
          <c:tx>
            <c:strRef>
              <c:f>'Energy Yearbook Data'!$AB$1:$AB$3</c:f>
              <c:strCache>
                <c:ptCount val="1"/>
                <c:pt idx="0">
                  <c:v>2.9. 回收能 - 2018</c:v>
                </c:pt>
              </c:strCache>
            </c:strRef>
          </c:tx>
          <c:spPr>
            <a:solidFill>
              <a:schemeClr val="accent1">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Data'!$AB$4:$AB$35</c:f>
              <c:numCache>
                <c:formatCode>0_ </c:formatCode>
                <c:ptCount val="31"/>
                <c:pt idx="0">
                  <c:v>8493.27</c:v>
                </c:pt>
                <c:pt idx="2">
                  <c:v>3595.73</c:v>
                </c:pt>
                <c:pt idx="3">
                  <c:v>2286.2600000000002</c:v>
                </c:pt>
                <c:pt idx="4">
                  <c:v>4661.72</c:v>
                </c:pt>
                <c:pt idx="5">
                  <c:v>4808.09</c:v>
                </c:pt>
                <c:pt idx="6">
                  <c:v>4563.93</c:v>
                </c:pt>
                <c:pt idx="7">
                  <c:v>806.33</c:v>
                </c:pt>
                <c:pt idx="8">
                  <c:v>45834.35</c:v>
                </c:pt>
                <c:pt idx="9">
                  <c:v>4369.5600000000004</c:v>
                </c:pt>
                <c:pt idx="10">
                  <c:v>455.84</c:v>
                </c:pt>
                <c:pt idx="11">
                  <c:v>1559.56</c:v>
                </c:pt>
                <c:pt idx="12">
                  <c:v>3312.16</c:v>
                </c:pt>
                <c:pt idx="13">
                  <c:v>1412.1</c:v>
                </c:pt>
                <c:pt idx="14">
                  <c:v>12501.27</c:v>
                </c:pt>
                <c:pt idx="15">
                  <c:v>3969.09</c:v>
                </c:pt>
                <c:pt idx="16">
                  <c:v>8556.41</c:v>
                </c:pt>
                <c:pt idx="17">
                  <c:v>5989.24</c:v>
                </c:pt>
                <c:pt idx="18">
                  <c:v>1969.85</c:v>
                </c:pt>
                <c:pt idx="19">
                  <c:v>734.12</c:v>
                </c:pt>
                <c:pt idx="20">
                  <c:v>96144.18</c:v>
                </c:pt>
                <c:pt idx="21">
                  <c:v>9804.76</c:v>
                </c:pt>
                <c:pt idx="22">
                  <c:v>4497.3500000000004</c:v>
                </c:pt>
                <c:pt idx="23">
                  <c:v>4314.08</c:v>
                </c:pt>
                <c:pt idx="24">
                  <c:v>3986.69</c:v>
                </c:pt>
                <c:pt idx="25">
                  <c:v>4726.28</c:v>
                </c:pt>
                <c:pt idx="26">
                  <c:v>1178.1500000000001</c:v>
                </c:pt>
                <c:pt idx="27">
                  <c:v>2029.88</c:v>
                </c:pt>
                <c:pt idx="28">
                  <c:v>4353.88</c:v>
                </c:pt>
                <c:pt idx="29">
                  <c:v>6470.19</c:v>
                </c:pt>
                <c:pt idx="30">
                  <c:v>2168.67</c:v>
                </c:pt>
              </c:numCache>
            </c:numRef>
          </c:val>
          <c:extLst>
            <c:ext xmlns:c16="http://schemas.microsoft.com/office/drawing/2014/chart" uri="{C3380CC4-5D6E-409C-BE32-E72D297353CC}">
              <c16:uniqueId val="{00000012-C90C-4760-9E73-0389EF18B42C}"/>
            </c:ext>
          </c:extLst>
        </c:ser>
        <c:ser>
          <c:idx val="19"/>
          <c:order val="19"/>
          <c:tx>
            <c:strRef>
              <c:f>'Energy Yearbook Data'!$AC$1:$AC$3</c:f>
              <c:strCache>
                <c:ptCount val="1"/>
                <c:pt idx="0">
                  <c:v>2.9. 回收能 - 2019</c:v>
                </c:pt>
              </c:strCache>
            </c:strRef>
          </c:tx>
          <c:spPr>
            <a:solidFill>
              <a:schemeClr val="accent2">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Data'!$AC$4:$AC$35</c:f>
              <c:numCache>
                <c:formatCode>0_ </c:formatCode>
                <c:ptCount val="31"/>
                <c:pt idx="0">
                  <c:v>8893.7800000000007</c:v>
                </c:pt>
                <c:pt idx="2">
                  <c:v>3940.58</c:v>
                </c:pt>
                <c:pt idx="3">
                  <c:v>2319.23</c:v>
                </c:pt>
                <c:pt idx="4">
                  <c:v>5234.1400000000003</c:v>
                </c:pt>
                <c:pt idx="5">
                  <c:v>6672.1</c:v>
                </c:pt>
                <c:pt idx="6">
                  <c:v>5192.46</c:v>
                </c:pt>
                <c:pt idx="7">
                  <c:v>1139.55</c:v>
                </c:pt>
                <c:pt idx="8">
                  <c:v>17863.919999999998</c:v>
                </c:pt>
                <c:pt idx="9">
                  <c:v>5904.75</c:v>
                </c:pt>
                <c:pt idx="11">
                  <c:v>3169.3</c:v>
                </c:pt>
                <c:pt idx="12">
                  <c:v>3520.36</c:v>
                </c:pt>
                <c:pt idx="13">
                  <c:v>1323.68</c:v>
                </c:pt>
                <c:pt idx="14">
                  <c:v>13159.85</c:v>
                </c:pt>
                <c:pt idx="15">
                  <c:v>4218.2</c:v>
                </c:pt>
                <c:pt idx="16">
                  <c:v>9673.15</c:v>
                </c:pt>
                <c:pt idx="17">
                  <c:v>7853.82</c:v>
                </c:pt>
                <c:pt idx="18">
                  <c:v>2082.98</c:v>
                </c:pt>
                <c:pt idx="19">
                  <c:v>758.93</c:v>
                </c:pt>
                <c:pt idx="20">
                  <c:v>96598.13</c:v>
                </c:pt>
                <c:pt idx="21">
                  <c:v>13069.37</c:v>
                </c:pt>
                <c:pt idx="22">
                  <c:v>7448.29</c:v>
                </c:pt>
                <c:pt idx="23">
                  <c:v>6277.91</c:v>
                </c:pt>
                <c:pt idx="24">
                  <c:v>3986.69</c:v>
                </c:pt>
                <c:pt idx="25">
                  <c:v>6521.76</c:v>
                </c:pt>
                <c:pt idx="26">
                  <c:v>1525.68</c:v>
                </c:pt>
                <c:pt idx="27">
                  <c:v>4205.91</c:v>
                </c:pt>
                <c:pt idx="28">
                  <c:v>4961.03</c:v>
                </c:pt>
                <c:pt idx="29">
                  <c:v>7843.28</c:v>
                </c:pt>
                <c:pt idx="30">
                  <c:v>2798.64</c:v>
                </c:pt>
              </c:numCache>
            </c:numRef>
          </c:val>
          <c:extLst>
            <c:ext xmlns:c16="http://schemas.microsoft.com/office/drawing/2014/chart" uri="{C3380CC4-5D6E-409C-BE32-E72D297353CC}">
              <c16:uniqueId val="{00000013-C90C-4760-9E73-0389EF18B42C}"/>
            </c:ext>
          </c:extLst>
        </c:ser>
        <c:ser>
          <c:idx val="20"/>
          <c:order val="20"/>
          <c:tx>
            <c:strRef>
              <c:f>'Energy Yearbook Data'!$AD$1:$AD$3</c:f>
              <c:strCache>
                <c:ptCount val="1"/>
                <c:pt idx="0">
                  <c:v>2.9. 回收能 - 2020</c:v>
                </c:pt>
              </c:strCache>
            </c:strRef>
          </c:tx>
          <c:spPr>
            <a:solidFill>
              <a:schemeClr val="accent3">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Data'!$AD$4:$AD$35</c:f>
              <c:numCache>
                <c:formatCode>0_ </c:formatCode>
                <c:ptCount val="31"/>
                <c:pt idx="0">
                  <c:v>9305.27</c:v>
                </c:pt>
                <c:pt idx="1">
                  <c:v>264.64</c:v>
                </c:pt>
                <c:pt idx="2">
                  <c:v>4013.65</c:v>
                </c:pt>
                <c:pt idx="3">
                  <c:v>2771.89</c:v>
                </c:pt>
                <c:pt idx="4">
                  <c:v>6155.93</c:v>
                </c:pt>
                <c:pt idx="5">
                  <c:v>8365.6200000000008</c:v>
                </c:pt>
                <c:pt idx="6">
                  <c:v>5337.85</c:v>
                </c:pt>
                <c:pt idx="7">
                  <c:v>1080.6600000000001</c:v>
                </c:pt>
                <c:pt idx="8">
                  <c:v>22083.53</c:v>
                </c:pt>
                <c:pt idx="9">
                  <c:v>5489.92</c:v>
                </c:pt>
                <c:pt idx="10">
                  <c:v>55.93</c:v>
                </c:pt>
                <c:pt idx="11">
                  <c:v>3739.53</c:v>
                </c:pt>
                <c:pt idx="12">
                  <c:v>3784.33</c:v>
                </c:pt>
                <c:pt idx="13">
                  <c:v>1358.4</c:v>
                </c:pt>
                <c:pt idx="14">
                  <c:v>13097.6</c:v>
                </c:pt>
                <c:pt idx="15">
                  <c:v>4228.88</c:v>
                </c:pt>
                <c:pt idx="16">
                  <c:v>11154.06</c:v>
                </c:pt>
                <c:pt idx="17">
                  <c:v>9520.18</c:v>
                </c:pt>
                <c:pt idx="18">
                  <c:v>2207.31</c:v>
                </c:pt>
                <c:pt idx="19">
                  <c:v>633.66999999999996</c:v>
                </c:pt>
                <c:pt idx="20">
                  <c:v>110769.08</c:v>
                </c:pt>
                <c:pt idx="21">
                  <c:v>9419.89</c:v>
                </c:pt>
                <c:pt idx="22">
                  <c:v>8194.99</c:v>
                </c:pt>
                <c:pt idx="23">
                  <c:v>9220.31</c:v>
                </c:pt>
                <c:pt idx="24">
                  <c:v>4080.87</c:v>
                </c:pt>
                <c:pt idx="25">
                  <c:v>6522.71</c:v>
                </c:pt>
                <c:pt idx="26">
                  <c:v>2444.7800000000002</c:v>
                </c:pt>
                <c:pt idx="27">
                  <c:v>4732.5</c:v>
                </c:pt>
                <c:pt idx="28">
                  <c:v>5609.13</c:v>
                </c:pt>
                <c:pt idx="29">
                  <c:v>8511.99</c:v>
                </c:pt>
                <c:pt idx="30">
                  <c:v>2708.9</c:v>
                </c:pt>
              </c:numCache>
            </c:numRef>
          </c:val>
          <c:extLst>
            <c:ext xmlns:c16="http://schemas.microsoft.com/office/drawing/2014/chart" uri="{C3380CC4-5D6E-409C-BE32-E72D297353CC}">
              <c16:uniqueId val="{00000014-C90C-4760-9E73-0389EF18B42C}"/>
            </c:ext>
          </c:extLst>
        </c:ser>
        <c:ser>
          <c:idx val="21"/>
          <c:order val="21"/>
          <c:tx>
            <c:strRef>
              <c:f>'Energy Yearbook Data'!$AE$1:$AE$3</c:f>
              <c:strCache>
                <c:ptCount val="1"/>
                <c:pt idx="0">
                  <c:v>2.9. 回收能 - 2021</c:v>
                </c:pt>
              </c:strCache>
            </c:strRef>
          </c:tx>
          <c:spPr>
            <a:solidFill>
              <a:schemeClr val="accent4">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Data'!$AE$4:$AE$35</c:f>
              <c:numCache>
                <c:formatCode>0_ </c:formatCode>
                <c:ptCount val="31"/>
                <c:pt idx="0">
                  <c:v>10426.57</c:v>
                </c:pt>
                <c:pt idx="1">
                  <c:v>362.66</c:v>
                </c:pt>
                <c:pt idx="2">
                  <c:v>4895.03</c:v>
                </c:pt>
                <c:pt idx="3">
                  <c:v>3173.45</c:v>
                </c:pt>
                <c:pt idx="4">
                  <c:v>7912.9</c:v>
                </c:pt>
                <c:pt idx="5">
                  <c:v>8091.18</c:v>
                </c:pt>
                <c:pt idx="6">
                  <c:v>5056.1099999999997</c:v>
                </c:pt>
                <c:pt idx="7">
                  <c:v>1362.11</c:v>
                </c:pt>
                <c:pt idx="8">
                  <c:v>21071.06</c:v>
                </c:pt>
                <c:pt idx="9">
                  <c:v>5219.2299999999996</c:v>
                </c:pt>
                <c:pt idx="10">
                  <c:v>1531.51</c:v>
                </c:pt>
                <c:pt idx="11">
                  <c:v>3739.53</c:v>
                </c:pt>
                <c:pt idx="12">
                  <c:v>3780.8</c:v>
                </c:pt>
                <c:pt idx="13">
                  <c:v>1323.23</c:v>
                </c:pt>
                <c:pt idx="14">
                  <c:v>14638.41</c:v>
                </c:pt>
                <c:pt idx="15">
                  <c:v>4536.9799999999996</c:v>
                </c:pt>
                <c:pt idx="16">
                  <c:v>11838.83</c:v>
                </c:pt>
                <c:pt idx="17">
                  <c:v>11435.51</c:v>
                </c:pt>
                <c:pt idx="18">
                  <c:v>2674.97</c:v>
                </c:pt>
                <c:pt idx="19">
                  <c:v>696.88</c:v>
                </c:pt>
                <c:pt idx="20">
                  <c:v>125426.04</c:v>
                </c:pt>
                <c:pt idx="21">
                  <c:v>16257.21</c:v>
                </c:pt>
                <c:pt idx="22">
                  <c:v>8328.3700000000008</c:v>
                </c:pt>
                <c:pt idx="23">
                  <c:v>9532.33</c:v>
                </c:pt>
                <c:pt idx="24">
                  <c:v>4467.97</c:v>
                </c:pt>
                <c:pt idx="25">
                  <c:v>6651.31</c:v>
                </c:pt>
                <c:pt idx="26">
                  <c:v>2024.22</c:v>
                </c:pt>
                <c:pt idx="27">
                  <c:v>7180.93</c:v>
                </c:pt>
                <c:pt idx="28">
                  <c:v>6462.48</c:v>
                </c:pt>
                <c:pt idx="29">
                  <c:v>10538.04</c:v>
                </c:pt>
                <c:pt idx="30">
                  <c:v>3711.19</c:v>
                </c:pt>
              </c:numCache>
            </c:numRef>
          </c:val>
          <c:extLst>
            <c:ext xmlns:c16="http://schemas.microsoft.com/office/drawing/2014/chart" uri="{C3380CC4-5D6E-409C-BE32-E72D297353CC}">
              <c16:uniqueId val="{00000015-C90C-4760-9E73-0389EF18B42C}"/>
            </c:ext>
          </c:extLst>
        </c:ser>
        <c:ser>
          <c:idx val="22"/>
          <c:order val="22"/>
          <c:tx>
            <c:strRef>
              <c:f>'Energy Yearbook Data'!$AF$1:$AF$3</c:f>
              <c:strCache>
                <c:ptCount val="1"/>
                <c:pt idx="0">
                  <c:v>4. 终端消费量 - 2011</c:v>
                </c:pt>
              </c:strCache>
            </c:strRef>
          </c:tx>
          <c:spPr>
            <a:solidFill>
              <a:schemeClr val="accent5">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Data'!$AF$4:$AF$35</c:f>
              <c:numCache>
                <c:formatCode>0_ </c:formatCode>
                <c:ptCount val="31"/>
                <c:pt idx="0">
                  <c:v>7884.0965569999998</c:v>
                </c:pt>
                <c:pt idx="1">
                  <c:v>17539.088299999999</c:v>
                </c:pt>
                <c:pt idx="2">
                  <c:v>4862.43</c:v>
                </c:pt>
                <c:pt idx="3">
                  <c:v>9128.06</c:v>
                </c:pt>
                <c:pt idx="4">
                  <c:v>12981.41</c:v>
                </c:pt>
                <c:pt idx="5">
                  <c:v>5634.95</c:v>
                </c:pt>
                <c:pt idx="6">
                  <c:v>526.13</c:v>
                </c:pt>
                <c:pt idx="7">
                  <c:v>263.98</c:v>
                </c:pt>
                <c:pt idx="8">
                  <c:v>26937.02</c:v>
                </c:pt>
                <c:pt idx="9">
                  <c:v>15747.23156</c:v>
                </c:pt>
                <c:pt idx="10">
                  <c:v>25737.200000000001</c:v>
                </c:pt>
                <c:pt idx="11">
                  <c:v>8681.06</c:v>
                </c:pt>
                <c:pt idx="12">
                  <c:v>11576.01964</c:v>
                </c:pt>
                <c:pt idx="13">
                  <c:v>23595.97</c:v>
                </c:pt>
                <c:pt idx="14">
                  <c:v>50666.559999999998</c:v>
                </c:pt>
                <c:pt idx="15">
                  <c:v>724.66</c:v>
                </c:pt>
                <c:pt idx="16">
                  <c:v>40970.92</c:v>
                </c:pt>
                <c:pt idx="17">
                  <c:v>21567.88392</c:v>
                </c:pt>
                <c:pt idx="18">
                  <c:v>4364.4076370000002</c:v>
                </c:pt>
                <c:pt idx="19">
                  <c:v>510.6275354</c:v>
                </c:pt>
                <c:pt idx="20">
                  <c:v>318574.49</c:v>
                </c:pt>
                <c:pt idx="21">
                  <c:v>74049.173999999999</c:v>
                </c:pt>
                <c:pt idx="22">
                  <c:v>14472.47</c:v>
                </c:pt>
                <c:pt idx="23">
                  <c:v>5676.126542</c:v>
                </c:pt>
                <c:pt idx="24">
                  <c:v>7665.2932760000003</c:v>
                </c:pt>
                <c:pt idx="25">
                  <c:v>3776.14</c:v>
                </c:pt>
                <c:pt idx="26">
                  <c:v>17166.810000000001</c:v>
                </c:pt>
                <c:pt idx="27">
                  <c:v>21898.57</c:v>
                </c:pt>
                <c:pt idx="28">
                  <c:v>1167.6099999999999</c:v>
                </c:pt>
                <c:pt idx="29">
                  <c:v>41965.775840000002</c:v>
                </c:pt>
                <c:pt idx="30">
                  <c:v>2608.779</c:v>
                </c:pt>
              </c:numCache>
            </c:numRef>
          </c:val>
          <c:extLst>
            <c:ext xmlns:c16="http://schemas.microsoft.com/office/drawing/2014/chart" uri="{C3380CC4-5D6E-409C-BE32-E72D297353CC}">
              <c16:uniqueId val="{00000016-C90C-4760-9E73-0389EF18B42C}"/>
            </c:ext>
          </c:extLst>
        </c:ser>
        <c:ser>
          <c:idx val="23"/>
          <c:order val="23"/>
          <c:tx>
            <c:strRef>
              <c:f>'Energy Yearbook Data'!$AG$1:$AG$3</c:f>
              <c:strCache>
                <c:ptCount val="1"/>
                <c:pt idx="0">
                  <c:v>4. 终端消费量 - 2012</c:v>
                </c:pt>
              </c:strCache>
            </c:strRef>
          </c:tx>
          <c:spPr>
            <a:solidFill>
              <a:schemeClr val="accent6">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Data'!$AG$4:$AG$35</c:f>
              <c:numCache>
                <c:formatCode>0_ </c:formatCode>
                <c:ptCount val="31"/>
                <c:pt idx="0">
                  <c:v>7742.29</c:v>
                </c:pt>
                <c:pt idx="1">
                  <c:v>17065.919999999998</c:v>
                </c:pt>
                <c:pt idx="2">
                  <c:v>5601.45</c:v>
                </c:pt>
                <c:pt idx="3">
                  <c:v>9635.75</c:v>
                </c:pt>
                <c:pt idx="4">
                  <c:v>14802.35</c:v>
                </c:pt>
                <c:pt idx="5">
                  <c:v>6504.1</c:v>
                </c:pt>
                <c:pt idx="6">
                  <c:v>617.91999999999996</c:v>
                </c:pt>
                <c:pt idx="7">
                  <c:v>267.74</c:v>
                </c:pt>
                <c:pt idx="8">
                  <c:v>30297.29</c:v>
                </c:pt>
                <c:pt idx="9">
                  <c:v>17885.939999999999</c:v>
                </c:pt>
                <c:pt idx="10">
                  <c:v>27745.57</c:v>
                </c:pt>
                <c:pt idx="11">
                  <c:v>8224.32</c:v>
                </c:pt>
                <c:pt idx="12">
                  <c:v>11916.1</c:v>
                </c:pt>
                <c:pt idx="13">
                  <c:v>23433.1</c:v>
                </c:pt>
                <c:pt idx="14">
                  <c:v>51740.49</c:v>
                </c:pt>
                <c:pt idx="15">
                  <c:v>1038.8900000000001</c:v>
                </c:pt>
                <c:pt idx="16">
                  <c:v>42193.68</c:v>
                </c:pt>
                <c:pt idx="17">
                  <c:v>26842.66</c:v>
                </c:pt>
                <c:pt idx="18">
                  <c:v>5321.16</c:v>
                </c:pt>
                <c:pt idx="19">
                  <c:v>519.79</c:v>
                </c:pt>
                <c:pt idx="20">
                  <c:v>342687.26</c:v>
                </c:pt>
                <c:pt idx="21">
                  <c:v>77272.39</c:v>
                </c:pt>
                <c:pt idx="22">
                  <c:v>16014.55</c:v>
                </c:pt>
                <c:pt idx="23">
                  <c:v>7767.36</c:v>
                </c:pt>
                <c:pt idx="24">
                  <c:v>7661.82</c:v>
                </c:pt>
                <c:pt idx="25">
                  <c:v>3668.78</c:v>
                </c:pt>
                <c:pt idx="26">
                  <c:v>19212.29</c:v>
                </c:pt>
                <c:pt idx="27">
                  <c:v>22696.58</c:v>
                </c:pt>
                <c:pt idx="28">
                  <c:v>1197.3800000000001</c:v>
                </c:pt>
                <c:pt idx="29">
                  <c:v>43327.95</c:v>
                </c:pt>
                <c:pt idx="30">
                  <c:v>5487.84</c:v>
                </c:pt>
              </c:numCache>
            </c:numRef>
          </c:val>
          <c:extLst>
            <c:ext xmlns:c16="http://schemas.microsoft.com/office/drawing/2014/chart" uri="{C3380CC4-5D6E-409C-BE32-E72D297353CC}">
              <c16:uniqueId val="{00000017-C90C-4760-9E73-0389EF18B42C}"/>
            </c:ext>
          </c:extLst>
        </c:ser>
        <c:ser>
          <c:idx val="24"/>
          <c:order val="24"/>
          <c:tx>
            <c:strRef>
              <c:f>'Energy Yearbook Data'!$AH$1:$AH$3</c:f>
              <c:strCache>
                <c:ptCount val="1"/>
                <c:pt idx="0">
                  <c:v>4. 终端消费量 - 2013</c:v>
                </c:pt>
              </c:strCache>
            </c:strRef>
          </c:tx>
          <c:spPr>
            <a:solidFill>
              <a:schemeClr val="accent1">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Data'!$AH$4:$AH$35</c:f>
              <c:numCache>
                <c:formatCode>0_ </c:formatCode>
                <c:ptCount val="31"/>
                <c:pt idx="0">
                  <c:v>9002.1928800000005</c:v>
                </c:pt>
                <c:pt idx="1">
                  <c:v>15408.21783</c:v>
                </c:pt>
                <c:pt idx="2">
                  <c:v>5736.92</c:v>
                </c:pt>
                <c:pt idx="3">
                  <c:v>10964.24</c:v>
                </c:pt>
                <c:pt idx="4">
                  <c:v>17114.55</c:v>
                </c:pt>
                <c:pt idx="5">
                  <c:v>6964.62</c:v>
                </c:pt>
                <c:pt idx="6">
                  <c:v>700.38</c:v>
                </c:pt>
                <c:pt idx="7">
                  <c:v>234.47</c:v>
                </c:pt>
                <c:pt idx="8">
                  <c:v>38925.11</c:v>
                </c:pt>
                <c:pt idx="9">
                  <c:v>19643.399000000001</c:v>
                </c:pt>
                <c:pt idx="10">
                  <c:v>34270.25</c:v>
                </c:pt>
                <c:pt idx="11">
                  <c:v>8344.5005130000009</c:v>
                </c:pt>
                <c:pt idx="12">
                  <c:v>11245.39</c:v>
                </c:pt>
                <c:pt idx="13">
                  <c:v>22827.62</c:v>
                </c:pt>
                <c:pt idx="14">
                  <c:v>55216.68</c:v>
                </c:pt>
                <c:pt idx="15">
                  <c:v>3282.59</c:v>
                </c:pt>
                <c:pt idx="16">
                  <c:v>45168.34</c:v>
                </c:pt>
                <c:pt idx="17">
                  <c:v>27589.25</c:v>
                </c:pt>
                <c:pt idx="18">
                  <c:v>5231.6039680000004</c:v>
                </c:pt>
                <c:pt idx="19">
                  <c:v>472.79739999999998</c:v>
                </c:pt>
                <c:pt idx="20">
                  <c:v>360409.21</c:v>
                </c:pt>
                <c:pt idx="21">
                  <c:v>84168.572069999995</c:v>
                </c:pt>
                <c:pt idx="22">
                  <c:v>20872.93</c:v>
                </c:pt>
                <c:pt idx="23">
                  <c:v>8240.2800360000001</c:v>
                </c:pt>
                <c:pt idx="24">
                  <c:v>11244.980799999999</c:v>
                </c:pt>
                <c:pt idx="25">
                  <c:v>3527.84</c:v>
                </c:pt>
                <c:pt idx="26">
                  <c:v>19360.75</c:v>
                </c:pt>
                <c:pt idx="27">
                  <c:v>27428.51</c:v>
                </c:pt>
                <c:pt idx="28">
                  <c:v>614.07389999999998</c:v>
                </c:pt>
                <c:pt idx="29">
                  <c:v>38291.767740000003</c:v>
                </c:pt>
                <c:pt idx="30">
                  <c:v>3601.83</c:v>
                </c:pt>
              </c:numCache>
            </c:numRef>
          </c:val>
          <c:extLst>
            <c:ext xmlns:c16="http://schemas.microsoft.com/office/drawing/2014/chart" uri="{C3380CC4-5D6E-409C-BE32-E72D297353CC}">
              <c16:uniqueId val="{00000018-C90C-4760-9E73-0389EF18B42C}"/>
            </c:ext>
          </c:extLst>
        </c:ser>
        <c:ser>
          <c:idx val="25"/>
          <c:order val="25"/>
          <c:tx>
            <c:strRef>
              <c:f>'Energy Yearbook Data'!$AI$1:$AI$3</c:f>
              <c:strCache>
                <c:ptCount val="1"/>
                <c:pt idx="0">
                  <c:v>4. 终端消费量 - 2014</c:v>
                </c:pt>
              </c:strCache>
            </c:strRef>
          </c:tx>
          <c:spPr>
            <a:solidFill>
              <a:schemeClr val="accent2">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Data'!$AI$4:$AI$35</c:f>
              <c:numCache>
                <c:formatCode>0_ </c:formatCode>
                <c:ptCount val="31"/>
                <c:pt idx="0">
                  <c:v>8089.03</c:v>
                </c:pt>
                <c:pt idx="1">
                  <c:v>16577.785800000001</c:v>
                </c:pt>
                <c:pt idx="2">
                  <c:v>8489.26</c:v>
                </c:pt>
                <c:pt idx="3">
                  <c:v>11057.82</c:v>
                </c:pt>
                <c:pt idx="4">
                  <c:v>17463.560000000001</c:v>
                </c:pt>
                <c:pt idx="5">
                  <c:v>7712.24</c:v>
                </c:pt>
                <c:pt idx="6">
                  <c:v>539.37</c:v>
                </c:pt>
                <c:pt idx="7">
                  <c:v>440.27</c:v>
                </c:pt>
                <c:pt idx="8">
                  <c:v>33918.250650000002</c:v>
                </c:pt>
                <c:pt idx="9">
                  <c:v>21629.03</c:v>
                </c:pt>
                <c:pt idx="10">
                  <c:v>34799.4</c:v>
                </c:pt>
                <c:pt idx="11">
                  <c:v>8174.4367830000001</c:v>
                </c:pt>
                <c:pt idx="12">
                  <c:v>11889.27</c:v>
                </c:pt>
                <c:pt idx="13">
                  <c:v>20438.77</c:v>
                </c:pt>
                <c:pt idx="14">
                  <c:v>53504.19</c:v>
                </c:pt>
                <c:pt idx="15">
                  <c:v>3159.1</c:v>
                </c:pt>
                <c:pt idx="16">
                  <c:v>46658.6</c:v>
                </c:pt>
                <c:pt idx="17">
                  <c:v>29234.174719999999</c:v>
                </c:pt>
                <c:pt idx="18">
                  <c:v>5003.7318530000002</c:v>
                </c:pt>
                <c:pt idx="19">
                  <c:v>618.96529999999996</c:v>
                </c:pt>
                <c:pt idx="20">
                  <c:v>373319.42</c:v>
                </c:pt>
                <c:pt idx="21">
                  <c:v>82322.942079999993</c:v>
                </c:pt>
                <c:pt idx="22">
                  <c:v>23610.240000000002</c:v>
                </c:pt>
                <c:pt idx="23">
                  <c:v>9129.6222099999995</c:v>
                </c:pt>
                <c:pt idx="24">
                  <c:v>10199.54451</c:v>
                </c:pt>
                <c:pt idx="25">
                  <c:v>6208.49</c:v>
                </c:pt>
                <c:pt idx="26">
                  <c:v>19701.73</c:v>
                </c:pt>
                <c:pt idx="27">
                  <c:v>27411.01</c:v>
                </c:pt>
                <c:pt idx="28">
                  <c:v>598.55774099999996</c:v>
                </c:pt>
                <c:pt idx="29">
                  <c:v>39044.16214</c:v>
                </c:pt>
                <c:pt idx="30">
                  <c:v>4167.53</c:v>
                </c:pt>
              </c:numCache>
            </c:numRef>
          </c:val>
          <c:extLst>
            <c:ext xmlns:c16="http://schemas.microsoft.com/office/drawing/2014/chart" uri="{C3380CC4-5D6E-409C-BE32-E72D297353CC}">
              <c16:uniqueId val="{00000019-C90C-4760-9E73-0389EF18B42C}"/>
            </c:ext>
          </c:extLst>
        </c:ser>
        <c:ser>
          <c:idx val="26"/>
          <c:order val="26"/>
          <c:tx>
            <c:strRef>
              <c:f>'Energy Yearbook Data'!$AJ$1:$AJ$3</c:f>
              <c:strCache>
                <c:ptCount val="1"/>
                <c:pt idx="0">
                  <c:v>4. 终端消费量 - 2015</c:v>
                </c:pt>
              </c:strCache>
            </c:strRef>
          </c:tx>
          <c:spPr>
            <a:solidFill>
              <a:schemeClr val="accent3">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Data'!$AJ$4:$AJ$35</c:f>
              <c:numCache>
                <c:formatCode>0_ </c:formatCode>
                <c:ptCount val="31"/>
                <c:pt idx="0">
                  <c:v>8574.17</c:v>
                </c:pt>
                <c:pt idx="1">
                  <c:v>16803.400000000001</c:v>
                </c:pt>
                <c:pt idx="2">
                  <c:v>7893.67</c:v>
                </c:pt>
                <c:pt idx="3">
                  <c:v>11484.48</c:v>
                </c:pt>
                <c:pt idx="4">
                  <c:v>19784.099999999999</c:v>
                </c:pt>
                <c:pt idx="5">
                  <c:v>8121.49</c:v>
                </c:pt>
                <c:pt idx="6">
                  <c:v>912.86</c:v>
                </c:pt>
                <c:pt idx="7">
                  <c:v>608.92999999999995</c:v>
                </c:pt>
                <c:pt idx="8">
                  <c:v>37793.96</c:v>
                </c:pt>
                <c:pt idx="9">
                  <c:v>18668.310000000001</c:v>
                </c:pt>
                <c:pt idx="10">
                  <c:v>34888.46</c:v>
                </c:pt>
                <c:pt idx="11">
                  <c:v>8689.48</c:v>
                </c:pt>
                <c:pt idx="12">
                  <c:v>10696.31</c:v>
                </c:pt>
                <c:pt idx="13">
                  <c:v>21493.96</c:v>
                </c:pt>
                <c:pt idx="14">
                  <c:v>54718.239999999998</c:v>
                </c:pt>
                <c:pt idx="15">
                  <c:v>1523.17</c:v>
                </c:pt>
                <c:pt idx="16">
                  <c:v>49423.47</c:v>
                </c:pt>
                <c:pt idx="17">
                  <c:v>32781.96</c:v>
                </c:pt>
                <c:pt idx="18">
                  <c:v>5941.7</c:v>
                </c:pt>
                <c:pt idx="19">
                  <c:v>2537.67</c:v>
                </c:pt>
                <c:pt idx="20">
                  <c:v>396778.72</c:v>
                </c:pt>
                <c:pt idx="21">
                  <c:v>91092.99</c:v>
                </c:pt>
                <c:pt idx="22">
                  <c:v>27044</c:v>
                </c:pt>
                <c:pt idx="23">
                  <c:v>10385.709999999999</c:v>
                </c:pt>
                <c:pt idx="24">
                  <c:v>10439.19</c:v>
                </c:pt>
                <c:pt idx="25">
                  <c:v>4187.62</c:v>
                </c:pt>
                <c:pt idx="26">
                  <c:v>20092.72</c:v>
                </c:pt>
                <c:pt idx="27">
                  <c:v>31648.67</c:v>
                </c:pt>
                <c:pt idx="28">
                  <c:v>543.12</c:v>
                </c:pt>
                <c:pt idx="29">
                  <c:v>43687.75</c:v>
                </c:pt>
                <c:pt idx="30">
                  <c:v>3726.62</c:v>
                </c:pt>
              </c:numCache>
            </c:numRef>
          </c:val>
          <c:extLst>
            <c:ext xmlns:c16="http://schemas.microsoft.com/office/drawing/2014/chart" uri="{C3380CC4-5D6E-409C-BE32-E72D297353CC}">
              <c16:uniqueId val="{0000001A-C90C-4760-9E73-0389EF18B42C}"/>
            </c:ext>
          </c:extLst>
        </c:ser>
        <c:ser>
          <c:idx val="27"/>
          <c:order val="27"/>
          <c:tx>
            <c:strRef>
              <c:f>'Energy Yearbook Data'!$AK$1:$AK$3</c:f>
              <c:strCache>
                <c:ptCount val="1"/>
                <c:pt idx="0">
                  <c:v>4. 终端消费量 - 2016</c:v>
                </c:pt>
              </c:strCache>
            </c:strRef>
          </c:tx>
          <c:spPr>
            <a:solidFill>
              <a:schemeClr val="accent4">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Data'!$AK$4:$AK$35</c:f>
              <c:numCache>
                <c:formatCode>0_ </c:formatCode>
                <c:ptCount val="31"/>
                <c:pt idx="0">
                  <c:v>8889.08</c:v>
                </c:pt>
                <c:pt idx="1">
                  <c:v>16659.828000000001</c:v>
                </c:pt>
                <c:pt idx="2">
                  <c:v>7630.46</c:v>
                </c:pt>
                <c:pt idx="3">
                  <c:v>11308.68</c:v>
                </c:pt>
                <c:pt idx="4">
                  <c:v>22543.81</c:v>
                </c:pt>
                <c:pt idx="5">
                  <c:v>8506.0499999999993</c:v>
                </c:pt>
                <c:pt idx="6">
                  <c:v>929.41</c:v>
                </c:pt>
                <c:pt idx="7">
                  <c:v>787.14</c:v>
                </c:pt>
                <c:pt idx="8">
                  <c:v>38481.910000000003</c:v>
                </c:pt>
                <c:pt idx="9">
                  <c:v>23621.864020000001</c:v>
                </c:pt>
                <c:pt idx="10">
                  <c:v>38399.870000000003</c:v>
                </c:pt>
                <c:pt idx="11">
                  <c:v>8292.6282649999994</c:v>
                </c:pt>
                <c:pt idx="12">
                  <c:v>7793.5</c:v>
                </c:pt>
                <c:pt idx="13">
                  <c:v>22226.14</c:v>
                </c:pt>
                <c:pt idx="14">
                  <c:v>58355.29</c:v>
                </c:pt>
                <c:pt idx="15">
                  <c:v>1935.78</c:v>
                </c:pt>
                <c:pt idx="16">
                  <c:v>52821.82</c:v>
                </c:pt>
                <c:pt idx="17">
                  <c:v>36310.39</c:v>
                </c:pt>
                <c:pt idx="18">
                  <c:v>8350.7664179999992</c:v>
                </c:pt>
                <c:pt idx="19">
                  <c:v>3765.0361910000001</c:v>
                </c:pt>
                <c:pt idx="20">
                  <c:v>426530.36</c:v>
                </c:pt>
                <c:pt idx="21">
                  <c:v>100079.9598</c:v>
                </c:pt>
                <c:pt idx="22">
                  <c:v>28042.38</c:v>
                </c:pt>
                <c:pt idx="23">
                  <c:v>12372.060869999999</c:v>
                </c:pt>
                <c:pt idx="24">
                  <c:v>10159.64</c:v>
                </c:pt>
                <c:pt idx="25">
                  <c:v>4124.34</c:v>
                </c:pt>
                <c:pt idx="26">
                  <c:v>20059.73</c:v>
                </c:pt>
                <c:pt idx="27">
                  <c:v>35749.269999999997</c:v>
                </c:pt>
                <c:pt idx="28">
                  <c:v>426.20790049999999</c:v>
                </c:pt>
                <c:pt idx="29">
                  <c:v>47393.252899999999</c:v>
                </c:pt>
                <c:pt idx="30">
                  <c:v>4034.53</c:v>
                </c:pt>
              </c:numCache>
            </c:numRef>
          </c:val>
          <c:extLst>
            <c:ext xmlns:c16="http://schemas.microsoft.com/office/drawing/2014/chart" uri="{C3380CC4-5D6E-409C-BE32-E72D297353CC}">
              <c16:uniqueId val="{0000001B-C90C-4760-9E73-0389EF18B42C}"/>
            </c:ext>
          </c:extLst>
        </c:ser>
        <c:ser>
          <c:idx val="28"/>
          <c:order val="28"/>
          <c:tx>
            <c:strRef>
              <c:f>'Energy Yearbook Data'!$AL$1:$AL$3</c:f>
              <c:strCache>
                <c:ptCount val="1"/>
                <c:pt idx="0">
                  <c:v>4. 终端消费量 - 2017</c:v>
                </c:pt>
              </c:strCache>
            </c:strRef>
          </c:tx>
          <c:spPr>
            <a:solidFill>
              <a:schemeClr val="accent5">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Data'!$AL$4:$AL$35</c:f>
              <c:numCache>
                <c:formatCode>0_ </c:formatCode>
                <c:ptCount val="31"/>
                <c:pt idx="0">
                  <c:v>9325.52</c:v>
                </c:pt>
                <c:pt idx="1">
                  <c:v>17090.34</c:v>
                </c:pt>
                <c:pt idx="2">
                  <c:v>7689.4</c:v>
                </c:pt>
                <c:pt idx="3">
                  <c:v>12271.25</c:v>
                </c:pt>
                <c:pt idx="4">
                  <c:v>21330.720000000001</c:v>
                </c:pt>
                <c:pt idx="5">
                  <c:v>10861.66</c:v>
                </c:pt>
                <c:pt idx="6">
                  <c:v>971.34</c:v>
                </c:pt>
                <c:pt idx="7">
                  <c:v>810.46</c:v>
                </c:pt>
                <c:pt idx="8">
                  <c:v>40029.050000000003</c:v>
                </c:pt>
                <c:pt idx="9">
                  <c:v>24282.03</c:v>
                </c:pt>
                <c:pt idx="10">
                  <c:v>41324.18</c:v>
                </c:pt>
                <c:pt idx="11">
                  <c:v>10395.290000000001</c:v>
                </c:pt>
                <c:pt idx="12">
                  <c:v>7870.2</c:v>
                </c:pt>
                <c:pt idx="13">
                  <c:v>24256.83</c:v>
                </c:pt>
                <c:pt idx="14">
                  <c:v>62310.04</c:v>
                </c:pt>
                <c:pt idx="15">
                  <c:v>1969.6</c:v>
                </c:pt>
                <c:pt idx="16">
                  <c:v>56441.8</c:v>
                </c:pt>
                <c:pt idx="17">
                  <c:v>39938</c:v>
                </c:pt>
                <c:pt idx="18">
                  <c:v>8791.57</c:v>
                </c:pt>
                <c:pt idx="19">
                  <c:v>3842.99</c:v>
                </c:pt>
                <c:pt idx="20">
                  <c:v>453921.46</c:v>
                </c:pt>
                <c:pt idx="21">
                  <c:v>101030.91</c:v>
                </c:pt>
                <c:pt idx="22">
                  <c:v>30564.89</c:v>
                </c:pt>
                <c:pt idx="23">
                  <c:v>14471.94</c:v>
                </c:pt>
                <c:pt idx="24">
                  <c:v>9834.33</c:v>
                </c:pt>
                <c:pt idx="25">
                  <c:v>4638.7700000000004</c:v>
                </c:pt>
                <c:pt idx="26">
                  <c:v>20818.009999999998</c:v>
                </c:pt>
                <c:pt idx="27">
                  <c:v>39949.599999999999</c:v>
                </c:pt>
                <c:pt idx="28">
                  <c:v>876.36</c:v>
                </c:pt>
                <c:pt idx="29">
                  <c:v>51404.21</c:v>
                </c:pt>
                <c:pt idx="30">
                  <c:v>3082.86</c:v>
                </c:pt>
              </c:numCache>
            </c:numRef>
          </c:val>
          <c:extLst>
            <c:ext xmlns:c16="http://schemas.microsoft.com/office/drawing/2014/chart" uri="{C3380CC4-5D6E-409C-BE32-E72D297353CC}">
              <c16:uniqueId val="{0000001C-C90C-4760-9E73-0389EF18B42C}"/>
            </c:ext>
          </c:extLst>
        </c:ser>
        <c:ser>
          <c:idx val="29"/>
          <c:order val="29"/>
          <c:tx>
            <c:strRef>
              <c:f>'Energy Yearbook Data'!$AM$1:$AM$3</c:f>
              <c:strCache>
                <c:ptCount val="1"/>
                <c:pt idx="0">
                  <c:v>4. 终端消费量 - 2018</c:v>
                </c:pt>
              </c:strCache>
            </c:strRef>
          </c:tx>
          <c:spPr>
            <a:solidFill>
              <a:schemeClr val="accent6">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Data'!$AM$4:$AM$35</c:f>
              <c:numCache>
                <c:formatCode>0_ </c:formatCode>
                <c:ptCount val="31"/>
                <c:pt idx="0">
                  <c:v>11033.11</c:v>
                </c:pt>
                <c:pt idx="1">
                  <c:v>18921.330000000002</c:v>
                </c:pt>
                <c:pt idx="2">
                  <c:v>9766.48</c:v>
                </c:pt>
                <c:pt idx="3">
                  <c:v>15081.67</c:v>
                </c:pt>
                <c:pt idx="4">
                  <c:v>27004.85</c:v>
                </c:pt>
                <c:pt idx="5">
                  <c:v>8366.7199999999993</c:v>
                </c:pt>
                <c:pt idx="6">
                  <c:v>1017.4</c:v>
                </c:pt>
                <c:pt idx="7">
                  <c:v>1002.52</c:v>
                </c:pt>
                <c:pt idx="8">
                  <c:v>75993.279999999999</c:v>
                </c:pt>
                <c:pt idx="9">
                  <c:v>28591.16</c:v>
                </c:pt>
                <c:pt idx="10">
                  <c:v>48924.11</c:v>
                </c:pt>
                <c:pt idx="11">
                  <c:v>11368.46</c:v>
                </c:pt>
                <c:pt idx="12">
                  <c:v>8291.9500000000007</c:v>
                </c:pt>
                <c:pt idx="13">
                  <c:v>27238.21</c:v>
                </c:pt>
                <c:pt idx="14">
                  <c:v>66154.820000000007</c:v>
                </c:pt>
                <c:pt idx="15">
                  <c:v>2272.11</c:v>
                </c:pt>
                <c:pt idx="16">
                  <c:v>62626.9</c:v>
                </c:pt>
                <c:pt idx="17">
                  <c:v>47589.81</c:v>
                </c:pt>
                <c:pt idx="18">
                  <c:v>9736.7199999999993</c:v>
                </c:pt>
                <c:pt idx="19">
                  <c:v>4604.01</c:v>
                </c:pt>
                <c:pt idx="20">
                  <c:v>518100.81</c:v>
                </c:pt>
                <c:pt idx="21">
                  <c:v>136713.54</c:v>
                </c:pt>
                <c:pt idx="22">
                  <c:v>28897.67</c:v>
                </c:pt>
                <c:pt idx="23">
                  <c:v>16374.45</c:v>
                </c:pt>
                <c:pt idx="24">
                  <c:v>9189.2199999999993</c:v>
                </c:pt>
                <c:pt idx="25">
                  <c:v>5998.12</c:v>
                </c:pt>
                <c:pt idx="26">
                  <c:v>21884.55</c:v>
                </c:pt>
                <c:pt idx="27">
                  <c:v>49677.03</c:v>
                </c:pt>
                <c:pt idx="28">
                  <c:v>1134.06</c:v>
                </c:pt>
                <c:pt idx="29">
                  <c:v>56501.24</c:v>
                </c:pt>
                <c:pt idx="30">
                  <c:v>4951.3500000000004</c:v>
                </c:pt>
              </c:numCache>
            </c:numRef>
          </c:val>
          <c:extLst>
            <c:ext xmlns:c16="http://schemas.microsoft.com/office/drawing/2014/chart" uri="{C3380CC4-5D6E-409C-BE32-E72D297353CC}">
              <c16:uniqueId val="{0000001D-C90C-4760-9E73-0389EF18B42C}"/>
            </c:ext>
          </c:extLst>
        </c:ser>
        <c:ser>
          <c:idx val="30"/>
          <c:order val="30"/>
          <c:tx>
            <c:strRef>
              <c:f>'Energy Yearbook Data'!$AN$1:$AN$3</c:f>
              <c:strCache>
                <c:ptCount val="1"/>
                <c:pt idx="0">
                  <c:v>4. 终端消费量 - 2019</c:v>
                </c:pt>
              </c:strCache>
            </c:strRef>
          </c:tx>
          <c:spPr>
            <a:solidFill>
              <a:schemeClr val="accent1">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Data'!$AN$4:$AN$35</c:f>
              <c:numCache>
                <c:formatCode>0_ </c:formatCode>
                <c:ptCount val="31"/>
                <c:pt idx="0">
                  <c:v>9892.56</c:v>
                </c:pt>
                <c:pt idx="1">
                  <c:v>18755.63</c:v>
                </c:pt>
                <c:pt idx="2">
                  <c:v>13129.96</c:v>
                </c:pt>
                <c:pt idx="3">
                  <c:v>16231.24</c:v>
                </c:pt>
                <c:pt idx="4">
                  <c:v>29534.880000000001</c:v>
                </c:pt>
                <c:pt idx="5">
                  <c:v>9930.84</c:v>
                </c:pt>
                <c:pt idx="6">
                  <c:v>1096.79</c:v>
                </c:pt>
                <c:pt idx="7">
                  <c:v>1484.96</c:v>
                </c:pt>
                <c:pt idx="8">
                  <c:v>53557.14</c:v>
                </c:pt>
                <c:pt idx="9">
                  <c:v>33393.17</c:v>
                </c:pt>
                <c:pt idx="10">
                  <c:v>49223.85</c:v>
                </c:pt>
                <c:pt idx="11">
                  <c:v>12856.7</c:v>
                </c:pt>
                <c:pt idx="12">
                  <c:v>8547.18</c:v>
                </c:pt>
                <c:pt idx="13">
                  <c:v>26963.95</c:v>
                </c:pt>
                <c:pt idx="14">
                  <c:v>66294.179999999993</c:v>
                </c:pt>
                <c:pt idx="15">
                  <c:v>2976.81</c:v>
                </c:pt>
                <c:pt idx="16">
                  <c:v>68182.86</c:v>
                </c:pt>
                <c:pt idx="17">
                  <c:v>52908.93</c:v>
                </c:pt>
                <c:pt idx="18">
                  <c:v>11480.2</c:v>
                </c:pt>
                <c:pt idx="19">
                  <c:v>4307.7</c:v>
                </c:pt>
                <c:pt idx="20">
                  <c:v>544808.39</c:v>
                </c:pt>
                <c:pt idx="21">
                  <c:v>155064.31</c:v>
                </c:pt>
                <c:pt idx="22">
                  <c:v>31639.05</c:v>
                </c:pt>
                <c:pt idx="23">
                  <c:v>19332.63</c:v>
                </c:pt>
                <c:pt idx="24">
                  <c:v>9599.7000000000007</c:v>
                </c:pt>
                <c:pt idx="25">
                  <c:v>8293.08</c:v>
                </c:pt>
                <c:pt idx="26">
                  <c:v>23014.01</c:v>
                </c:pt>
                <c:pt idx="27">
                  <c:v>53870.01</c:v>
                </c:pt>
                <c:pt idx="28">
                  <c:v>1470.31</c:v>
                </c:pt>
                <c:pt idx="29">
                  <c:v>58549.17</c:v>
                </c:pt>
                <c:pt idx="30">
                  <c:v>5350.3</c:v>
                </c:pt>
              </c:numCache>
            </c:numRef>
          </c:val>
          <c:extLst>
            <c:ext xmlns:c16="http://schemas.microsoft.com/office/drawing/2014/chart" uri="{C3380CC4-5D6E-409C-BE32-E72D297353CC}">
              <c16:uniqueId val="{0000001E-C90C-4760-9E73-0389EF18B42C}"/>
            </c:ext>
          </c:extLst>
        </c:ser>
        <c:ser>
          <c:idx val="31"/>
          <c:order val="31"/>
          <c:tx>
            <c:strRef>
              <c:f>'Energy Yearbook Data'!$AO$1:$AO$3</c:f>
              <c:strCache>
                <c:ptCount val="1"/>
                <c:pt idx="0">
                  <c:v>4. 终端消费量 - 2020</c:v>
                </c:pt>
              </c:strCache>
            </c:strRef>
          </c:tx>
          <c:spPr>
            <a:solidFill>
              <a:schemeClr val="accent2">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Data'!$AO$4:$AO$35</c:f>
              <c:numCache>
                <c:formatCode>0_ </c:formatCode>
                <c:ptCount val="31"/>
                <c:pt idx="0">
                  <c:v>14034.67</c:v>
                </c:pt>
                <c:pt idx="1">
                  <c:v>20601.16</c:v>
                </c:pt>
                <c:pt idx="2">
                  <c:v>14908.91</c:v>
                </c:pt>
                <c:pt idx="3">
                  <c:v>17197.439999999999</c:v>
                </c:pt>
                <c:pt idx="4">
                  <c:v>28579.55</c:v>
                </c:pt>
                <c:pt idx="5">
                  <c:v>9564.84</c:v>
                </c:pt>
                <c:pt idx="6">
                  <c:v>1411.07</c:v>
                </c:pt>
                <c:pt idx="7">
                  <c:v>2647.04</c:v>
                </c:pt>
                <c:pt idx="8">
                  <c:v>58799.61</c:v>
                </c:pt>
                <c:pt idx="9">
                  <c:v>36307.29</c:v>
                </c:pt>
                <c:pt idx="10">
                  <c:v>55325.599999999999</c:v>
                </c:pt>
                <c:pt idx="11">
                  <c:v>11836.96</c:v>
                </c:pt>
                <c:pt idx="12">
                  <c:v>8570.34</c:v>
                </c:pt>
                <c:pt idx="13">
                  <c:v>29417.23</c:v>
                </c:pt>
                <c:pt idx="14">
                  <c:v>65821.429999999993</c:v>
                </c:pt>
                <c:pt idx="15">
                  <c:v>5008.6400000000003</c:v>
                </c:pt>
                <c:pt idx="16">
                  <c:v>74473.070000000007</c:v>
                </c:pt>
                <c:pt idx="17">
                  <c:v>60418.94</c:v>
                </c:pt>
                <c:pt idx="18">
                  <c:v>16996.32</c:v>
                </c:pt>
                <c:pt idx="19">
                  <c:v>3553.06</c:v>
                </c:pt>
                <c:pt idx="20">
                  <c:v>591129.64</c:v>
                </c:pt>
                <c:pt idx="21">
                  <c:v>161527.25</c:v>
                </c:pt>
                <c:pt idx="22">
                  <c:v>30989.68</c:v>
                </c:pt>
                <c:pt idx="23">
                  <c:v>22117.37</c:v>
                </c:pt>
                <c:pt idx="24">
                  <c:v>9612.32</c:v>
                </c:pt>
                <c:pt idx="25">
                  <c:v>10109.4</c:v>
                </c:pt>
                <c:pt idx="26">
                  <c:v>22738.85</c:v>
                </c:pt>
                <c:pt idx="27">
                  <c:v>58393.2</c:v>
                </c:pt>
                <c:pt idx="28">
                  <c:v>1899.09</c:v>
                </c:pt>
                <c:pt idx="29">
                  <c:v>56977.39</c:v>
                </c:pt>
                <c:pt idx="30">
                  <c:v>5366.22</c:v>
                </c:pt>
              </c:numCache>
            </c:numRef>
          </c:val>
          <c:extLst>
            <c:ext xmlns:c16="http://schemas.microsoft.com/office/drawing/2014/chart" uri="{C3380CC4-5D6E-409C-BE32-E72D297353CC}">
              <c16:uniqueId val="{0000001F-C90C-4760-9E73-0389EF18B42C}"/>
            </c:ext>
          </c:extLst>
        </c:ser>
        <c:ser>
          <c:idx val="32"/>
          <c:order val="32"/>
          <c:tx>
            <c:strRef>
              <c:f>'Energy Yearbook Data'!$AP$1:$AP$3</c:f>
              <c:strCache>
                <c:ptCount val="1"/>
                <c:pt idx="0">
                  <c:v>4. 终端消费量 - 2021</c:v>
                </c:pt>
              </c:strCache>
            </c:strRef>
          </c:tx>
          <c:spPr>
            <a:solidFill>
              <a:schemeClr val="accent3">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Data'!$AP$4:$AP$35</c:f>
              <c:numCache>
                <c:formatCode>0_ </c:formatCode>
                <c:ptCount val="31"/>
                <c:pt idx="0">
                  <c:v>16033.26</c:v>
                </c:pt>
                <c:pt idx="1">
                  <c:v>20064.830000000002</c:v>
                </c:pt>
                <c:pt idx="2">
                  <c:v>20699.55</c:v>
                </c:pt>
                <c:pt idx="3">
                  <c:v>18421.82</c:v>
                </c:pt>
                <c:pt idx="4">
                  <c:v>32675.279999999999</c:v>
                </c:pt>
                <c:pt idx="5">
                  <c:v>11383.41</c:v>
                </c:pt>
                <c:pt idx="6">
                  <c:v>1932.21</c:v>
                </c:pt>
                <c:pt idx="7">
                  <c:v>2992.08</c:v>
                </c:pt>
                <c:pt idx="8">
                  <c:v>64163.1</c:v>
                </c:pt>
                <c:pt idx="9">
                  <c:v>41258.15</c:v>
                </c:pt>
                <c:pt idx="10">
                  <c:v>60722.31</c:v>
                </c:pt>
                <c:pt idx="11">
                  <c:v>11836.96</c:v>
                </c:pt>
                <c:pt idx="12">
                  <c:v>6952.88</c:v>
                </c:pt>
                <c:pt idx="13">
                  <c:v>32996.85</c:v>
                </c:pt>
                <c:pt idx="14">
                  <c:v>67779.509999999995</c:v>
                </c:pt>
                <c:pt idx="15">
                  <c:v>6442.08</c:v>
                </c:pt>
                <c:pt idx="16">
                  <c:v>77444.86</c:v>
                </c:pt>
                <c:pt idx="17">
                  <c:v>71320.28</c:v>
                </c:pt>
                <c:pt idx="18">
                  <c:v>17989.02</c:v>
                </c:pt>
                <c:pt idx="19">
                  <c:v>4354.0200000000004</c:v>
                </c:pt>
                <c:pt idx="20">
                  <c:v>710502.01</c:v>
                </c:pt>
                <c:pt idx="21">
                  <c:v>176934.82</c:v>
                </c:pt>
                <c:pt idx="22">
                  <c:v>32192.17</c:v>
                </c:pt>
                <c:pt idx="23">
                  <c:v>25812.02</c:v>
                </c:pt>
                <c:pt idx="24">
                  <c:v>9799.7800000000007</c:v>
                </c:pt>
                <c:pt idx="25">
                  <c:v>10041.5</c:v>
                </c:pt>
                <c:pt idx="26">
                  <c:v>21988.95</c:v>
                </c:pt>
                <c:pt idx="27">
                  <c:v>71125.33</c:v>
                </c:pt>
                <c:pt idx="28">
                  <c:v>2557.8000000000002</c:v>
                </c:pt>
                <c:pt idx="29">
                  <c:v>62271.79</c:v>
                </c:pt>
                <c:pt idx="30">
                  <c:v>7655.09</c:v>
                </c:pt>
              </c:numCache>
            </c:numRef>
          </c:val>
          <c:extLst>
            <c:ext xmlns:c16="http://schemas.microsoft.com/office/drawing/2014/chart" uri="{C3380CC4-5D6E-409C-BE32-E72D297353CC}">
              <c16:uniqueId val="{00000020-C90C-4760-9E73-0389EF18B42C}"/>
            </c:ext>
          </c:extLst>
        </c:ser>
        <c:ser>
          <c:idx val="33"/>
          <c:order val="33"/>
          <c:tx>
            <c:strRef>
              <c:f>'Energy Yearbook Data'!$AQ$1:$AQ$3</c:f>
              <c:strCache>
                <c:ptCount val="1"/>
                <c:pt idx="0">
                  <c:v>4.1. 农、林、牧、渔业 - 2011</c:v>
                </c:pt>
              </c:strCache>
            </c:strRef>
          </c:tx>
          <c:spPr>
            <a:solidFill>
              <a:schemeClr val="accent4">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Data'!$AQ$4:$AQ$35</c:f>
              <c:numCache>
                <c:formatCode>0_ </c:formatCode>
                <c:ptCount val="31"/>
                <c:pt idx="9">
                  <c:v>490</c:v>
                </c:pt>
                <c:pt idx="17">
                  <c:v>195.26</c:v>
                </c:pt>
                <c:pt idx="20">
                  <c:v>90.69</c:v>
                </c:pt>
                <c:pt idx="27">
                  <c:v>10</c:v>
                </c:pt>
              </c:numCache>
            </c:numRef>
          </c:val>
          <c:extLst>
            <c:ext xmlns:c16="http://schemas.microsoft.com/office/drawing/2014/chart" uri="{C3380CC4-5D6E-409C-BE32-E72D297353CC}">
              <c16:uniqueId val="{00000021-C90C-4760-9E73-0389EF18B42C}"/>
            </c:ext>
          </c:extLst>
        </c:ser>
        <c:ser>
          <c:idx val="34"/>
          <c:order val="34"/>
          <c:tx>
            <c:strRef>
              <c:f>'Energy Yearbook Data'!$AR$1:$AR$3</c:f>
              <c:strCache>
                <c:ptCount val="1"/>
                <c:pt idx="0">
                  <c:v>4.1. 农、林、牧、渔业 - 2012</c:v>
                </c:pt>
              </c:strCache>
            </c:strRef>
          </c:tx>
          <c:spPr>
            <a:solidFill>
              <a:schemeClr val="accent5">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Data'!$AR$4:$AR$35</c:f>
              <c:numCache>
                <c:formatCode>0_ </c:formatCode>
                <c:ptCount val="31"/>
                <c:pt idx="9">
                  <c:v>622.84</c:v>
                </c:pt>
                <c:pt idx="17">
                  <c:v>218.65</c:v>
                </c:pt>
                <c:pt idx="20">
                  <c:v>113.44</c:v>
                </c:pt>
              </c:numCache>
            </c:numRef>
          </c:val>
          <c:extLst>
            <c:ext xmlns:c16="http://schemas.microsoft.com/office/drawing/2014/chart" uri="{C3380CC4-5D6E-409C-BE32-E72D297353CC}">
              <c16:uniqueId val="{00000022-C90C-4760-9E73-0389EF18B42C}"/>
            </c:ext>
          </c:extLst>
        </c:ser>
        <c:ser>
          <c:idx val="35"/>
          <c:order val="35"/>
          <c:tx>
            <c:strRef>
              <c:f>'Energy Yearbook Data'!$AS$1:$AS$3</c:f>
              <c:strCache>
                <c:ptCount val="1"/>
                <c:pt idx="0">
                  <c:v>4.1. 农、林、牧、渔业 - 2013</c:v>
                </c:pt>
              </c:strCache>
            </c:strRef>
          </c:tx>
          <c:spPr>
            <a:solidFill>
              <a:schemeClr val="accent6">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Data'!$AS$4:$AS$35</c:f>
              <c:numCache>
                <c:formatCode>0_ </c:formatCode>
                <c:ptCount val="31"/>
                <c:pt idx="9">
                  <c:v>685.12400000000002</c:v>
                </c:pt>
                <c:pt idx="17">
                  <c:v>26.743548400000002</c:v>
                </c:pt>
                <c:pt idx="20">
                  <c:v>118.56</c:v>
                </c:pt>
              </c:numCache>
            </c:numRef>
          </c:val>
          <c:extLst>
            <c:ext xmlns:c16="http://schemas.microsoft.com/office/drawing/2014/chart" uri="{C3380CC4-5D6E-409C-BE32-E72D297353CC}">
              <c16:uniqueId val="{00000023-C90C-4760-9E73-0389EF18B42C}"/>
            </c:ext>
          </c:extLst>
        </c:ser>
        <c:ser>
          <c:idx val="36"/>
          <c:order val="36"/>
          <c:tx>
            <c:strRef>
              <c:f>'Energy Yearbook Data'!$AT$1:$AT$3</c:f>
              <c:strCache>
                <c:ptCount val="1"/>
                <c:pt idx="0">
                  <c:v>4.1. 农、林、牧、渔业 - 2014</c:v>
                </c:pt>
              </c:strCache>
            </c:strRef>
          </c:tx>
          <c:spPr>
            <a:solidFill>
              <a:schemeClr val="accent1">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Data'!$AT$4:$AT$35</c:f>
              <c:numCache>
                <c:formatCode>0_ </c:formatCode>
                <c:ptCount val="31"/>
                <c:pt idx="16">
                  <c:v>11.25</c:v>
                </c:pt>
                <c:pt idx="17">
                  <c:v>28.551120000000001</c:v>
                </c:pt>
                <c:pt idx="20">
                  <c:v>88.92</c:v>
                </c:pt>
              </c:numCache>
            </c:numRef>
          </c:val>
          <c:extLst>
            <c:ext xmlns:c16="http://schemas.microsoft.com/office/drawing/2014/chart" uri="{C3380CC4-5D6E-409C-BE32-E72D297353CC}">
              <c16:uniqueId val="{00000024-C90C-4760-9E73-0389EF18B42C}"/>
            </c:ext>
          </c:extLst>
        </c:ser>
        <c:ser>
          <c:idx val="37"/>
          <c:order val="37"/>
          <c:tx>
            <c:strRef>
              <c:f>'Energy Yearbook Data'!$AU$1:$AU$3</c:f>
              <c:strCache>
                <c:ptCount val="1"/>
                <c:pt idx="0">
                  <c:v>4.1. 农、林、牧、渔业 - 2015</c:v>
                </c:pt>
              </c:strCache>
            </c:strRef>
          </c:tx>
          <c:spPr>
            <a:solidFill>
              <a:schemeClr val="accent2">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Data'!$AU$4:$AU$35</c:f>
              <c:numCache>
                <c:formatCode>0_ </c:formatCode>
                <c:ptCount val="31"/>
                <c:pt idx="8">
                  <c:v>94.8</c:v>
                </c:pt>
                <c:pt idx="16">
                  <c:v>12</c:v>
                </c:pt>
                <c:pt idx="17">
                  <c:v>32.56</c:v>
                </c:pt>
                <c:pt idx="20">
                  <c:v>106.7</c:v>
                </c:pt>
              </c:numCache>
            </c:numRef>
          </c:val>
          <c:extLst>
            <c:ext xmlns:c16="http://schemas.microsoft.com/office/drawing/2014/chart" uri="{C3380CC4-5D6E-409C-BE32-E72D297353CC}">
              <c16:uniqueId val="{00000025-C90C-4760-9E73-0389EF18B42C}"/>
            </c:ext>
          </c:extLst>
        </c:ser>
        <c:ser>
          <c:idx val="38"/>
          <c:order val="38"/>
          <c:tx>
            <c:strRef>
              <c:f>'Energy Yearbook Data'!$AV$1:$AV$3</c:f>
              <c:strCache>
                <c:ptCount val="1"/>
                <c:pt idx="0">
                  <c:v>4.1. 农、林、牧、渔业 - 2016</c:v>
                </c:pt>
              </c:strCache>
            </c:strRef>
          </c:tx>
          <c:spPr>
            <a:solidFill>
              <a:schemeClr val="accent3">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Data'!$AV$4:$AV$35</c:f>
              <c:numCache>
                <c:formatCode>0_ </c:formatCode>
                <c:ptCount val="31"/>
                <c:pt idx="8">
                  <c:v>104.8</c:v>
                </c:pt>
                <c:pt idx="16">
                  <c:v>11</c:v>
                </c:pt>
                <c:pt idx="17">
                  <c:v>33.79</c:v>
                </c:pt>
                <c:pt idx="20">
                  <c:v>128.04</c:v>
                </c:pt>
                <c:pt idx="24">
                  <c:v>12.79</c:v>
                </c:pt>
                <c:pt idx="27">
                  <c:v>108</c:v>
                </c:pt>
              </c:numCache>
            </c:numRef>
          </c:val>
          <c:extLst>
            <c:ext xmlns:c16="http://schemas.microsoft.com/office/drawing/2014/chart" uri="{C3380CC4-5D6E-409C-BE32-E72D297353CC}">
              <c16:uniqueId val="{00000026-C90C-4760-9E73-0389EF18B42C}"/>
            </c:ext>
          </c:extLst>
        </c:ser>
        <c:ser>
          <c:idx val="39"/>
          <c:order val="39"/>
          <c:tx>
            <c:strRef>
              <c:f>'Energy Yearbook Data'!$AW$1:$AW$3</c:f>
              <c:strCache>
                <c:ptCount val="1"/>
                <c:pt idx="0">
                  <c:v>4.1. 农、林、牧、渔业 - 2017</c:v>
                </c:pt>
              </c:strCache>
            </c:strRef>
          </c:tx>
          <c:spPr>
            <a:solidFill>
              <a:schemeClr val="accent4">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Data'!$AW$4:$AW$35</c:f>
              <c:numCache>
                <c:formatCode>0_ </c:formatCode>
                <c:ptCount val="31"/>
                <c:pt idx="8">
                  <c:v>206.84</c:v>
                </c:pt>
                <c:pt idx="16">
                  <c:v>11.59</c:v>
                </c:pt>
                <c:pt idx="17">
                  <c:v>35.68</c:v>
                </c:pt>
                <c:pt idx="20">
                  <c:v>133.29</c:v>
                </c:pt>
                <c:pt idx="24">
                  <c:v>12.43</c:v>
                </c:pt>
                <c:pt idx="27">
                  <c:v>110</c:v>
                </c:pt>
              </c:numCache>
            </c:numRef>
          </c:val>
          <c:extLst>
            <c:ext xmlns:c16="http://schemas.microsoft.com/office/drawing/2014/chart" uri="{C3380CC4-5D6E-409C-BE32-E72D297353CC}">
              <c16:uniqueId val="{00000027-C90C-4760-9E73-0389EF18B42C}"/>
            </c:ext>
          </c:extLst>
        </c:ser>
        <c:ser>
          <c:idx val="40"/>
          <c:order val="40"/>
          <c:tx>
            <c:strRef>
              <c:f>'Energy Yearbook Data'!$AX$1:$AX$3</c:f>
              <c:strCache>
                <c:ptCount val="1"/>
                <c:pt idx="0">
                  <c:v>4.1. 农、林、牧、渔业 - 2018</c:v>
                </c:pt>
              </c:strCache>
            </c:strRef>
          </c:tx>
          <c:spPr>
            <a:solidFill>
              <a:schemeClr val="accent5">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Data'!$AX$4:$AX$35</c:f>
              <c:numCache>
                <c:formatCode>0_ </c:formatCode>
                <c:ptCount val="31"/>
                <c:pt idx="1">
                  <c:v>0.45</c:v>
                </c:pt>
                <c:pt idx="16">
                  <c:v>12.05</c:v>
                </c:pt>
                <c:pt idx="17">
                  <c:v>35.89</c:v>
                </c:pt>
                <c:pt idx="20">
                  <c:v>68.39</c:v>
                </c:pt>
                <c:pt idx="27">
                  <c:v>20</c:v>
                </c:pt>
              </c:numCache>
            </c:numRef>
          </c:val>
          <c:extLst>
            <c:ext xmlns:c16="http://schemas.microsoft.com/office/drawing/2014/chart" uri="{C3380CC4-5D6E-409C-BE32-E72D297353CC}">
              <c16:uniqueId val="{00000028-C90C-4760-9E73-0389EF18B42C}"/>
            </c:ext>
          </c:extLst>
        </c:ser>
        <c:ser>
          <c:idx val="41"/>
          <c:order val="41"/>
          <c:tx>
            <c:strRef>
              <c:f>'Energy Yearbook Data'!$AY$1:$AY$3</c:f>
              <c:strCache>
                <c:ptCount val="1"/>
                <c:pt idx="0">
                  <c:v>4.1. 农、林、牧、渔业 - 2019</c:v>
                </c:pt>
              </c:strCache>
            </c:strRef>
          </c:tx>
          <c:spPr>
            <a:solidFill>
              <a:schemeClr val="accent6">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Data'!$AY$4:$AY$35</c:f>
              <c:numCache>
                <c:formatCode>0_ </c:formatCode>
                <c:ptCount val="31"/>
                <c:pt idx="16">
                  <c:v>12.45</c:v>
                </c:pt>
                <c:pt idx="17">
                  <c:v>37.43</c:v>
                </c:pt>
                <c:pt idx="20">
                  <c:v>69.88</c:v>
                </c:pt>
                <c:pt idx="27">
                  <c:v>20</c:v>
                </c:pt>
              </c:numCache>
            </c:numRef>
          </c:val>
          <c:extLst>
            <c:ext xmlns:c16="http://schemas.microsoft.com/office/drawing/2014/chart" uri="{C3380CC4-5D6E-409C-BE32-E72D297353CC}">
              <c16:uniqueId val="{00000029-C90C-4760-9E73-0389EF18B42C}"/>
            </c:ext>
          </c:extLst>
        </c:ser>
        <c:ser>
          <c:idx val="42"/>
          <c:order val="42"/>
          <c:tx>
            <c:strRef>
              <c:f>'Energy Yearbook Data'!$AZ$1:$AZ$3</c:f>
              <c:strCache>
                <c:ptCount val="1"/>
                <c:pt idx="0">
                  <c:v>4.1. 农、林、牧、渔业 - 2020</c:v>
                </c:pt>
              </c:strCache>
            </c:strRef>
          </c:tx>
          <c:spPr>
            <a:solidFill>
              <a:schemeClr val="accent1">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Data'!$AZ$4:$AZ$35</c:f>
              <c:numCache>
                <c:formatCode>0_ </c:formatCode>
                <c:ptCount val="31"/>
                <c:pt idx="16">
                  <c:v>12.46</c:v>
                </c:pt>
                <c:pt idx="17">
                  <c:v>38.14</c:v>
                </c:pt>
                <c:pt idx="20">
                  <c:v>111.89</c:v>
                </c:pt>
                <c:pt idx="24">
                  <c:v>40.39</c:v>
                </c:pt>
                <c:pt idx="27">
                  <c:v>20.9</c:v>
                </c:pt>
              </c:numCache>
            </c:numRef>
          </c:val>
          <c:extLst>
            <c:ext xmlns:c16="http://schemas.microsoft.com/office/drawing/2014/chart" uri="{C3380CC4-5D6E-409C-BE32-E72D297353CC}">
              <c16:uniqueId val="{0000002A-C90C-4760-9E73-0389EF18B42C}"/>
            </c:ext>
          </c:extLst>
        </c:ser>
        <c:ser>
          <c:idx val="43"/>
          <c:order val="43"/>
          <c:tx>
            <c:strRef>
              <c:f>'Energy Yearbook Data'!$BA$1:$BA$3</c:f>
              <c:strCache>
                <c:ptCount val="1"/>
                <c:pt idx="0">
                  <c:v>4.1. 农、林、牧、渔业 - 2021</c:v>
                </c:pt>
              </c:strCache>
            </c:strRef>
          </c:tx>
          <c:spPr>
            <a:solidFill>
              <a:schemeClr val="accent2">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Data'!$BA$4:$BA$35</c:f>
              <c:numCache>
                <c:formatCode>0_ </c:formatCode>
                <c:ptCount val="31"/>
                <c:pt idx="16">
                  <c:v>12.87</c:v>
                </c:pt>
                <c:pt idx="17">
                  <c:v>49.97</c:v>
                </c:pt>
                <c:pt idx="20">
                  <c:v>140.9</c:v>
                </c:pt>
                <c:pt idx="24">
                  <c:v>55.51</c:v>
                </c:pt>
                <c:pt idx="27">
                  <c:v>22.55</c:v>
                </c:pt>
              </c:numCache>
            </c:numRef>
          </c:val>
          <c:extLst>
            <c:ext xmlns:c16="http://schemas.microsoft.com/office/drawing/2014/chart" uri="{C3380CC4-5D6E-409C-BE32-E72D297353CC}">
              <c16:uniqueId val="{0000002B-C90C-4760-9E73-0389EF18B42C}"/>
            </c:ext>
          </c:extLst>
        </c:ser>
        <c:ser>
          <c:idx val="44"/>
          <c:order val="44"/>
          <c:tx>
            <c:strRef>
              <c:f>'Energy Yearbook Data'!$BB$1:$BB$3</c:f>
              <c:strCache>
                <c:ptCount val="1"/>
                <c:pt idx="0">
                  <c:v>4.2. 工业 - 2011</c:v>
                </c:pt>
              </c:strCache>
            </c:strRef>
          </c:tx>
          <c:spPr>
            <a:solidFill>
              <a:schemeClr val="accent3">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Data'!$BB$4:$BB$35</c:f>
              <c:numCache>
                <c:formatCode>0_ </c:formatCode>
                <c:ptCount val="31"/>
                <c:pt idx="0">
                  <c:v>5799.5365570000004</c:v>
                </c:pt>
                <c:pt idx="1">
                  <c:v>5101.3793999999998</c:v>
                </c:pt>
                <c:pt idx="2">
                  <c:v>4862.43</c:v>
                </c:pt>
                <c:pt idx="3">
                  <c:v>7108.06</c:v>
                </c:pt>
                <c:pt idx="4">
                  <c:v>12864.22</c:v>
                </c:pt>
                <c:pt idx="5">
                  <c:v>5634.95</c:v>
                </c:pt>
                <c:pt idx="6">
                  <c:v>526.13</c:v>
                </c:pt>
                <c:pt idx="7">
                  <c:v>263.98</c:v>
                </c:pt>
                <c:pt idx="8">
                  <c:v>19889.05</c:v>
                </c:pt>
                <c:pt idx="9">
                  <c:v>12261.091560000001</c:v>
                </c:pt>
                <c:pt idx="10">
                  <c:v>4788.2</c:v>
                </c:pt>
                <c:pt idx="11">
                  <c:v>7388.78</c:v>
                </c:pt>
                <c:pt idx="12">
                  <c:v>11568.93</c:v>
                </c:pt>
                <c:pt idx="13">
                  <c:v>14235.75</c:v>
                </c:pt>
                <c:pt idx="14">
                  <c:v>49884.12</c:v>
                </c:pt>
                <c:pt idx="15">
                  <c:v>724.66</c:v>
                </c:pt>
                <c:pt idx="16">
                  <c:v>21035.09</c:v>
                </c:pt>
                <c:pt idx="17">
                  <c:v>4315.05</c:v>
                </c:pt>
                <c:pt idx="18">
                  <c:v>2299.0876370000001</c:v>
                </c:pt>
                <c:pt idx="19">
                  <c:v>90.056399999999996</c:v>
                </c:pt>
                <c:pt idx="20">
                  <c:v>233393.14</c:v>
                </c:pt>
                <c:pt idx="21">
                  <c:v>60328.989200000004</c:v>
                </c:pt>
                <c:pt idx="22">
                  <c:v>6314.78</c:v>
                </c:pt>
                <c:pt idx="23">
                  <c:v>2571.0565419999998</c:v>
                </c:pt>
                <c:pt idx="24">
                  <c:v>7454.3310160000001</c:v>
                </c:pt>
                <c:pt idx="25">
                  <c:v>3776.14</c:v>
                </c:pt>
                <c:pt idx="26">
                  <c:v>8579.4699999999993</c:v>
                </c:pt>
                <c:pt idx="27">
                  <c:v>9513</c:v>
                </c:pt>
                <c:pt idx="28">
                  <c:v>1166.1099999999999</c:v>
                </c:pt>
                <c:pt idx="29">
                  <c:v>34665.775840000002</c:v>
                </c:pt>
                <c:pt idx="30">
                  <c:v>2608.779</c:v>
                </c:pt>
              </c:numCache>
            </c:numRef>
          </c:val>
          <c:extLst>
            <c:ext xmlns:c16="http://schemas.microsoft.com/office/drawing/2014/chart" uri="{C3380CC4-5D6E-409C-BE32-E72D297353CC}">
              <c16:uniqueId val="{0000002C-C90C-4760-9E73-0389EF18B42C}"/>
            </c:ext>
          </c:extLst>
        </c:ser>
        <c:ser>
          <c:idx val="45"/>
          <c:order val="45"/>
          <c:tx>
            <c:strRef>
              <c:f>'Energy Yearbook Data'!$BC$1:$BC$3</c:f>
              <c:strCache>
                <c:ptCount val="1"/>
                <c:pt idx="0">
                  <c:v>4.2. 工业 - 2012</c:v>
                </c:pt>
              </c:strCache>
            </c:strRef>
          </c:tx>
          <c:spPr>
            <a:solidFill>
              <a:schemeClr val="accent4">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Data'!$BC$4:$BC$35</c:f>
              <c:numCache>
                <c:formatCode>0_ </c:formatCode>
                <c:ptCount val="31"/>
                <c:pt idx="0">
                  <c:v>5760.25</c:v>
                </c:pt>
                <c:pt idx="1">
                  <c:v>4890.54</c:v>
                </c:pt>
                <c:pt idx="2">
                  <c:v>5601.45</c:v>
                </c:pt>
                <c:pt idx="3">
                  <c:v>7742.11</c:v>
                </c:pt>
                <c:pt idx="4">
                  <c:v>14264.95</c:v>
                </c:pt>
                <c:pt idx="5">
                  <c:v>6504.1</c:v>
                </c:pt>
                <c:pt idx="6">
                  <c:v>617.91999999999996</c:v>
                </c:pt>
                <c:pt idx="7">
                  <c:v>267.74</c:v>
                </c:pt>
                <c:pt idx="8">
                  <c:v>22816.68</c:v>
                </c:pt>
                <c:pt idx="9">
                  <c:v>12992.44</c:v>
                </c:pt>
                <c:pt idx="10">
                  <c:v>2783.64</c:v>
                </c:pt>
                <c:pt idx="11">
                  <c:v>7862.66</c:v>
                </c:pt>
                <c:pt idx="12">
                  <c:v>11913.32</c:v>
                </c:pt>
                <c:pt idx="13">
                  <c:v>14267.18</c:v>
                </c:pt>
                <c:pt idx="14">
                  <c:v>51238.85</c:v>
                </c:pt>
                <c:pt idx="15">
                  <c:v>1038.8900000000001</c:v>
                </c:pt>
                <c:pt idx="16">
                  <c:v>20892.759999999998</c:v>
                </c:pt>
                <c:pt idx="17">
                  <c:v>5178.54</c:v>
                </c:pt>
                <c:pt idx="18">
                  <c:v>2777.63</c:v>
                </c:pt>
                <c:pt idx="19">
                  <c:v>115.62</c:v>
                </c:pt>
                <c:pt idx="20">
                  <c:v>248391.34</c:v>
                </c:pt>
                <c:pt idx="21">
                  <c:v>62096.6</c:v>
                </c:pt>
                <c:pt idx="22">
                  <c:v>6707.58</c:v>
                </c:pt>
                <c:pt idx="23">
                  <c:v>3979.08</c:v>
                </c:pt>
                <c:pt idx="24">
                  <c:v>7471.54</c:v>
                </c:pt>
                <c:pt idx="25">
                  <c:v>3668.78</c:v>
                </c:pt>
                <c:pt idx="26">
                  <c:v>9697.15</c:v>
                </c:pt>
                <c:pt idx="27">
                  <c:v>9627.77</c:v>
                </c:pt>
                <c:pt idx="28">
                  <c:v>1195.47</c:v>
                </c:pt>
                <c:pt idx="29">
                  <c:v>36271.18</c:v>
                </c:pt>
                <c:pt idx="30">
                  <c:v>5487.84</c:v>
                </c:pt>
              </c:numCache>
            </c:numRef>
          </c:val>
          <c:extLst>
            <c:ext xmlns:c16="http://schemas.microsoft.com/office/drawing/2014/chart" uri="{C3380CC4-5D6E-409C-BE32-E72D297353CC}">
              <c16:uniqueId val="{0000002D-C90C-4760-9E73-0389EF18B42C}"/>
            </c:ext>
          </c:extLst>
        </c:ser>
        <c:ser>
          <c:idx val="46"/>
          <c:order val="46"/>
          <c:tx>
            <c:strRef>
              <c:f>'Energy Yearbook Data'!$BD$1:$BD$3</c:f>
              <c:strCache>
                <c:ptCount val="1"/>
                <c:pt idx="0">
                  <c:v>4.2. 工业 - 2013</c:v>
                </c:pt>
              </c:strCache>
            </c:strRef>
          </c:tx>
          <c:spPr>
            <a:solidFill>
              <a:schemeClr val="accent5">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Data'!$BD$4:$BD$35</c:f>
              <c:numCache>
                <c:formatCode>0_ </c:formatCode>
                <c:ptCount val="31"/>
                <c:pt idx="0">
                  <c:v>7857.84</c:v>
                </c:pt>
                <c:pt idx="1">
                  <c:v>3913.0727860000002</c:v>
                </c:pt>
                <c:pt idx="2">
                  <c:v>5736.92</c:v>
                </c:pt>
                <c:pt idx="3">
                  <c:v>8788.24</c:v>
                </c:pt>
                <c:pt idx="4">
                  <c:v>17093.64</c:v>
                </c:pt>
                <c:pt idx="5">
                  <c:v>6964.62</c:v>
                </c:pt>
                <c:pt idx="6">
                  <c:v>700.38</c:v>
                </c:pt>
                <c:pt idx="7">
                  <c:v>234.47</c:v>
                </c:pt>
                <c:pt idx="8">
                  <c:v>30009.69</c:v>
                </c:pt>
                <c:pt idx="9">
                  <c:v>14257.15</c:v>
                </c:pt>
                <c:pt idx="10">
                  <c:v>8382.8799999999992</c:v>
                </c:pt>
                <c:pt idx="11">
                  <c:v>7939.7560000000003</c:v>
                </c:pt>
                <c:pt idx="12">
                  <c:v>11242.27</c:v>
                </c:pt>
                <c:pt idx="13">
                  <c:v>16407.2</c:v>
                </c:pt>
                <c:pt idx="14">
                  <c:v>54445.17</c:v>
                </c:pt>
                <c:pt idx="15">
                  <c:v>3276.79</c:v>
                </c:pt>
                <c:pt idx="16">
                  <c:v>22489.58</c:v>
                </c:pt>
                <c:pt idx="17">
                  <c:v>5358.93</c:v>
                </c:pt>
                <c:pt idx="18">
                  <c:v>2743.003968</c:v>
                </c:pt>
                <c:pt idx="19">
                  <c:v>172.79740000000001</c:v>
                </c:pt>
                <c:pt idx="20">
                  <c:v>261608.62</c:v>
                </c:pt>
                <c:pt idx="21">
                  <c:v>70706.928969999994</c:v>
                </c:pt>
                <c:pt idx="22">
                  <c:v>11619.86</c:v>
                </c:pt>
                <c:pt idx="23">
                  <c:v>4206.360036</c:v>
                </c:pt>
                <c:pt idx="24">
                  <c:v>11078.56</c:v>
                </c:pt>
                <c:pt idx="25">
                  <c:v>3527.84</c:v>
                </c:pt>
                <c:pt idx="26">
                  <c:v>9322.85</c:v>
                </c:pt>
                <c:pt idx="27">
                  <c:v>11354.88</c:v>
                </c:pt>
                <c:pt idx="28">
                  <c:v>611.97289999999998</c:v>
                </c:pt>
                <c:pt idx="29">
                  <c:v>33808.27564</c:v>
                </c:pt>
                <c:pt idx="30">
                  <c:v>3601.83</c:v>
                </c:pt>
              </c:numCache>
            </c:numRef>
          </c:val>
          <c:extLst>
            <c:ext xmlns:c16="http://schemas.microsoft.com/office/drawing/2014/chart" uri="{C3380CC4-5D6E-409C-BE32-E72D297353CC}">
              <c16:uniqueId val="{0000002E-C90C-4760-9E73-0389EF18B42C}"/>
            </c:ext>
          </c:extLst>
        </c:ser>
        <c:ser>
          <c:idx val="47"/>
          <c:order val="47"/>
          <c:tx>
            <c:strRef>
              <c:f>'Energy Yearbook Data'!$BE$1:$BE$3</c:f>
              <c:strCache>
                <c:ptCount val="1"/>
                <c:pt idx="0">
                  <c:v>4.2. 工业 - 2014</c:v>
                </c:pt>
              </c:strCache>
            </c:strRef>
          </c:tx>
          <c:spPr>
            <a:solidFill>
              <a:schemeClr val="accent6">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Data'!$BE$4:$BE$35</c:f>
              <c:numCache>
                <c:formatCode>0_ </c:formatCode>
                <c:ptCount val="31"/>
                <c:pt idx="0">
                  <c:v>6809.1</c:v>
                </c:pt>
                <c:pt idx="1">
                  <c:v>3849.3904000000002</c:v>
                </c:pt>
                <c:pt idx="2">
                  <c:v>8489.26</c:v>
                </c:pt>
                <c:pt idx="3">
                  <c:v>8659.82</c:v>
                </c:pt>
                <c:pt idx="4">
                  <c:v>17444.71</c:v>
                </c:pt>
                <c:pt idx="5">
                  <c:v>7712.24</c:v>
                </c:pt>
                <c:pt idx="6">
                  <c:v>539.37</c:v>
                </c:pt>
                <c:pt idx="7">
                  <c:v>440.27</c:v>
                </c:pt>
                <c:pt idx="8">
                  <c:v>21962.790649999999</c:v>
                </c:pt>
                <c:pt idx="9">
                  <c:v>15690.41</c:v>
                </c:pt>
                <c:pt idx="10">
                  <c:v>7625.91</c:v>
                </c:pt>
                <c:pt idx="11">
                  <c:v>7818.7567829999998</c:v>
                </c:pt>
                <c:pt idx="12">
                  <c:v>11885.91</c:v>
                </c:pt>
                <c:pt idx="13">
                  <c:v>13839.85</c:v>
                </c:pt>
                <c:pt idx="14">
                  <c:v>52845.61</c:v>
                </c:pt>
                <c:pt idx="15">
                  <c:v>3143.1</c:v>
                </c:pt>
                <c:pt idx="16">
                  <c:v>23752.16</c:v>
                </c:pt>
                <c:pt idx="17">
                  <c:v>5498.17</c:v>
                </c:pt>
                <c:pt idx="18">
                  <c:v>3079.8215919999998</c:v>
                </c:pt>
                <c:pt idx="19">
                  <c:v>240.82900000000001</c:v>
                </c:pt>
                <c:pt idx="20">
                  <c:v>267494.7</c:v>
                </c:pt>
                <c:pt idx="21">
                  <c:v>67841.523199999996</c:v>
                </c:pt>
                <c:pt idx="22">
                  <c:v>13383.09</c:v>
                </c:pt>
                <c:pt idx="23">
                  <c:v>4506.6614</c:v>
                </c:pt>
                <c:pt idx="24">
                  <c:v>10045.0771</c:v>
                </c:pt>
                <c:pt idx="25">
                  <c:v>6208.49</c:v>
                </c:pt>
                <c:pt idx="26">
                  <c:v>9053.27</c:v>
                </c:pt>
                <c:pt idx="27">
                  <c:v>11162.03</c:v>
                </c:pt>
                <c:pt idx="28">
                  <c:v>595.88655240000003</c:v>
                </c:pt>
                <c:pt idx="29">
                  <c:v>34585.59504</c:v>
                </c:pt>
                <c:pt idx="30">
                  <c:v>4167.53</c:v>
                </c:pt>
              </c:numCache>
            </c:numRef>
          </c:val>
          <c:extLst>
            <c:ext xmlns:c16="http://schemas.microsoft.com/office/drawing/2014/chart" uri="{C3380CC4-5D6E-409C-BE32-E72D297353CC}">
              <c16:uniqueId val="{0000002F-C90C-4760-9E73-0389EF18B42C}"/>
            </c:ext>
          </c:extLst>
        </c:ser>
        <c:ser>
          <c:idx val="48"/>
          <c:order val="48"/>
          <c:tx>
            <c:strRef>
              <c:f>'Energy Yearbook Data'!$BF$1:$BF$3</c:f>
              <c:strCache>
                <c:ptCount val="1"/>
                <c:pt idx="0">
                  <c:v>4.2. 工业 - 2015</c:v>
                </c:pt>
              </c:strCache>
            </c:strRef>
          </c:tx>
          <c:spPr>
            <a:solidFill>
              <a:schemeClr val="accent1">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Data'!$BF$4:$BF$35</c:f>
              <c:numCache>
                <c:formatCode>0_ </c:formatCode>
                <c:ptCount val="31"/>
                <c:pt idx="0">
                  <c:v>7416.76</c:v>
                </c:pt>
                <c:pt idx="1">
                  <c:v>3764.09</c:v>
                </c:pt>
                <c:pt idx="2">
                  <c:v>7893.67</c:v>
                </c:pt>
                <c:pt idx="3">
                  <c:v>8754.48</c:v>
                </c:pt>
                <c:pt idx="4">
                  <c:v>19763.509999999998</c:v>
                </c:pt>
                <c:pt idx="5">
                  <c:v>8121.49</c:v>
                </c:pt>
                <c:pt idx="6">
                  <c:v>894.47</c:v>
                </c:pt>
                <c:pt idx="7">
                  <c:v>608.92999999999995</c:v>
                </c:pt>
                <c:pt idx="8">
                  <c:v>22930.22</c:v>
                </c:pt>
                <c:pt idx="9">
                  <c:v>12438.17</c:v>
                </c:pt>
                <c:pt idx="10">
                  <c:v>7274.22</c:v>
                </c:pt>
                <c:pt idx="11">
                  <c:v>8313.7800000000007</c:v>
                </c:pt>
                <c:pt idx="12">
                  <c:v>10692.61</c:v>
                </c:pt>
                <c:pt idx="13">
                  <c:v>14404.91</c:v>
                </c:pt>
                <c:pt idx="14">
                  <c:v>54145.45</c:v>
                </c:pt>
                <c:pt idx="15">
                  <c:v>1523.17</c:v>
                </c:pt>
                <c:pt idx="16">
                  <c:v>23973.03</c:v>
                </c:pt>
                <c:pt idx="17">
                  <c:v>6661.94</c:v>
                </c:pt>
                <c:pt idx="18">
                  <c:v>3304.81</c:v>
                </c:pt>
                <c:pt idx="19">
                  <c:v>1780.5</c:v>
                </c:pt>
                <c:pt idx="20">
                  <c:v>280611.96000000002</c:v>
                </c:pt>
                <c:pt idx="21">
                  <c:v>76097.17</c:v>
                </c:pt>
                <c:pt idx="22">
                  <c:v>14624.26</c:v>
                </c:pt>
                <c:pt idx="23">
                  <c:v>5397.46</c:v>
                </c:pt>
                <c:pt idx="24">
                  <c:v>10248.84</c:v>
                </c:pt>
                <c:pt idx="25">
                  <c:v>4187.62</c:v>
                </c:pt>
                <c:pt idx="26">
                  <c:v>8600.61</c:v>
                </c:pt>
                <c:pt idx="27">
                  <c:v>13036.12</c:v>
                </c:pt>
                <c:pt idx="28">
                  <c:v>540.4</c:v>
                </c:pt>
                <c:pt idx="29">
                  <c:v>38926.75</c:v>
                </c:pt>
                <c:pt idx="30">
                  <c:v>3726.62</c:v>
                </c:pt>
              </c:numCache>
            </c:numRef>
          </c:val>
          <c:extLst>
            <c:ext xmlns:c16="http://schemas.microsoft.com/office/drawing/2014/chart" uri="{C3380CC4-5D6E-409C-BE32-E72D297353CC}">
              <c16:uniqueId val="{00000030-C90C-4760-9E73-0389EF18B42C}"/>
            </c:ext>
          </c:extLst>
        </c:ser>
        <c:ser>
          <c:idx val="49"/>
          <c:order val="49"/>
          <c:tx>
            <c:strRef>
              <c:f>'Energy Yearbook Data'!$BG$1:$BG$3</c:f>
              <c:strCache>
                <c:ptCount val="1"/>
                <c:pt idx="0">
                  <c:v>4.2. 工业 - 2016</c:v>
                </c:pt>
              </c:strCache>
            </c:strRef>
          </c:tx>
          <c:spPr>
            <a:solidFill>
              <a:schemeClr val="accent2">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Data'!$BG$4:$BG$35</c:f>
              <c:numCache>
                <c:formatCode>0_ </c:formatCode>
                <c:ptCount val="31"/>
                <c:pt idx="0">
                  <c:v>7433.29</c:v>
                </c:pt>
                <c:pt idx="1">
                  <c:v>3808.8434999999999</c:v>
                </c:pt>
                <c:pt idx="2">
                  <c:v>7630.46</c:v>
                </c:pt>
                <c:pt idx="3">
                  <c:v>8226.68</c:v>
                </c:pt>
                <c:pt idx="4">
                  <c:v>22528.87</c:v>
                </c:pt>
                <c:pt idx="5">
                  <c:v>8506.0499999999993</c:v>
                </c:pt>
                <c:pt idx="6">
                  <c:v>630.41</c:v>
                </c:pt>
                <c:pt idx="7">
                  <c:v>787.14</c:v>
                </c:pt>
                <c:pt idx="8">
                  <c:v>22247</c:v>
                </c:pt>
                <c:pt idx="9">
                  <c:v>14372.5347</c:v>
                </c:pt>
                <c:pt idx="10">
                  <c:v>10078.469999999999</c:v>
                </c:pt>
                <c:pt idx="11">
                  <c:v>7861.0730299999996</c:v>
                </c:pt>
                <c:pt idx="12">
                  <c:v>7789.521686</c:v>
                </c:pt>
                <c:pt idx="13">
                  <c:v>14614.12</c:v>
                </c:pt>
                <c:pt idx="14">
                  <c:v>58149.760000000002</c:v>
                </c:pt>
                <c:pt idx="15">
                  <c:v>1935.78</c:v>
                </c:pt>
                <c:pt idx="16">
                  <c:v>26273.22</c:v>
                </c:pt>
                <c:pt idx="17">
                  <c:v>6615.83</c:v>
                </c:pt>
                <c:pt idx="18">
                  <c:v>5597.3380139999999</c:v>
                </c:pt>
                <c:pt idx="19">
                  <c:v>3004.7161000000001</c:v>
                </c:pt>
                <c:pt idx="20">
                  <c:v>301888.68</c:v>
                </c:pt>
                <c:pt idx="21">
                  <c:v>83990.884319999997</c:v>
                </c:pt>
                <c:pt idx="22">
                  <c:v>15318.32</c:v>
                </c:pt>
                <c:pt idx="23">
                  <c:v>5881.2318910000004</c:v>
                </c:pt>
                <c:pt idx="24">
                  <c:v>9962.5</c:v>
                </c:pt>
                <c:pt idx="25">
                  <c:v>4124.34</c:v>
                </c:pt>
                <c:pt idx="26">
                  <c:v>8251.2099999999991</c:v>
                </c:pt>
                <c:pt idx="27">
                  <c:v>13534.53</c:v>
                </c:pt>
                <c:pt idx="28">
                  <c:v>423.38</c:v>
                </c:pt>
                <c:pt idx="29">
                  <c:v>42481.245000000003</c:v>
                </c:pt>
                <c:pt idx="30">
                  <c:v>4034.53</c:v>
                </c:pt>
              </c:numCache>
            </c:numRef>
          </c:val>
          <c:extLst>
            <c:ext xmlns:c16="http://schemas.microsoft.com/office/drawing/2014/chart" uri="{C3380CC4-5D6E-409C-BE32-E72D297353CC}">
              <c16:uniqueId val="{00000031-C90C-4760-9E73-0389EF18B42C}"/>
            </c:ext>
          </c:extLst>
        </c:ser>
        <c:ser>
          <c:idx val="50"/>
          <c:order val="50"/>
          <c:tx>
            <c:strRef>
              <c:f>'Energy Yearbook Data'!$BH$1:$BH$3</c:f>
              <c:strCache>
                <c:ptCount val="1"/>
                <c:pt idx="0">
                  <c:v>4.2. 工业 - 2017</c:v>
                </c:pt>
              </c:strCache>
            </c:strRef>
          </c:tx>
          <c:spPr>
            <a:solidFill>
              <a:schemeClr val="accent3">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Data'!$BH$4:$BH$35</c:f>
              <c:numCache>
                <c:formatCode>0_ </c:formatCode>
                <c:ptCount val="31"/>
                <c:pt idx="0">
                  <c:v>7759.52</c:v>
                </c:pt>
                <c:pt idx="1">
                  <c:v>3878.57</c:v>
                </c:pt>
                <c:pt idx="2">
                  <c:v>7689.4</c:v>
                </c:pt>
                <c:pt idx="3">
                  <c:v>8558.25</c:v>
                </c:pt>
                <c:pt idx="4">
                  <c:v>21326.84</c:v>
                </c:pt>
                <c:pt idx="5">
                  <c:v>10861.66</c:v>
                </c:pt>
                <c:pt idx="6">
                  <c:v>583.51</c:v>
                </c:pt>
                <c:pt idx="7">
                  <c:v>810.46</c:v>
                </c:pt>
                <c:pt idx="8">
                  <c:v>24406.3</c:v>
                </c:pt>
                <c:pt idx="9">
                  <c:v>15035.45</c:v>
                </c:pt>
                <c:pt idx="10">
                  <c:v>10536.42</c:v>
                </c:pt>
                <c:pt idx="11">
                  <c:v>9903.18</c:v>
                </c:pt>
                <c:pt idx="12">
                  <c:v>7866</c:v>
                </c:pt>
                <c:pt idx="13">
                  <c:v>14642.62</c:v>
                </c:pt>
                <c:pt idx="14">
                  <c:v>62117.73</c:v>
                </c:pt>
                <c:pt idx="15">
                  <c:v>1969.6</c:v>
                </c:pt>
                <c:pt idx="16">
                  <c:v>29863.63</c:v>
                </c:pt>
                <c:pt idx="17">
                  <c:v>7644.48</c:v>
                </c:pt>
                <c:pt idx="18">
                  <c:v>5886.57</c:v>
                </c:pt>
                <c:pt idx="19">
                  <c:v>3273.51</c:v>
                </c:pt>
                <c:pt idx="20">
                  <c:v>319820.87</c:v>
                </c:pt>
                <c:pt idx="21">
                  <c:v>82767.149999999994</c:v>
                </c:pt>
                <c:pt idx="22">
                  <c:v>17461.23</c:v>
                </c:pt>
                <c:pt idx="23">
                  <c:v>7118.99</c:v>
                </c:pt>
                <c:pt idx="24">
                  <c:v>9730.99</c:v>
                </c:pt>
                <c:pt idx="25">
                  <c:v>4638.7700000000004</c:v>
                </c:pt>
                <c:pt idx="26">
                  <c:v>8172.49</c:v>
                </c:pt>
                <c:pt idx="27">
                  <c:v>16732.189999999999</c:v>
                </c:pt>
                <c:pt idx="28">
                  <c:v>873.4</c:v>
                </c:pt>
                <c:pt idx="29">
                  <c:v>46105.31</c:v>
                </c:pt>
                <c:pt idx="30">
                  <c:v>3082.86</c:v>
                </c:pt>
              </c:numCache>
            </c:numRef>
          </c:val>
          <c:extLst>
            <c:ext xmlns:c16="http://schemas.microsoft.com/office/drawing/2014/chart" uri="{C3380CC4-5D6E-409C-BE32-E72D297353CC}">
              <c16:uniqueId val="{00000032-C90C-4760-9E73-0389EF18B42C}"/>
            </c:ext>
          </c:extLst>
        </c:ser>
        <c:ser>
          <c:idx val="51"/>
          <c:order val="51"/>
          <c:tx>
            <c:strRef>
              <c:f>'Energy Yearbook Data'!$BI$1:$BI$3</c:f>
              <c:strCache>
                <c:ptCount val="1"/>
                <c:pt idx="0">
                  <c:v>4.2. 工业 - 2018</c:v>
                </c:pt>
              </c:strCache>
            </c:strRef>
          </c:tx>
          <c:spPr>
            <a:solidFill>
              <a:schemeClr val="accent4">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Data'!$BI$4:$BI$35</c:f>
              <c:numCache>
                <c:formatCode>0_ </c:formatCode>
                <c:ptCount val="31"/>
                <c:pt idx="0">
                  <c:v>8704.27</c:v>
                </c:pt>
                <c:pt idx="1">
                  <c:v>4437.59</c:v>
                </c:pt>
                <c:pt idx="2">
                  <c:v>9766.48</c:v>
                </c:pt>
                <c:pt idx="3">
                  <c:v>8521.67</c:v>
                </c:pt>
                <c:pt idx="4">
                  <c:v>27000.95</c:v>
                </c:pt>
                <c:pt idx="5">
                  <c:v>8366.7199999999993</c:v>
                </c:pt>
                <c:pt idx="6">
                  <c:v>564.09</c:v>
                </c:pt>
                <c:pt idx="7">
                  <c:v>1002.52</c:v>
                </c:pt>
                <c:pt idx="8">
                  <c:v>53740.69</c:v>
                </c:pt>
                <c:pt idx="9">
                  <c:v>17011.11</c:v>
                </c:pt>
                <c:pt idx="10">
                  <c:v>8527.23</c:v>
                </c:pt>
                <c:pt idx="11">
                  <c:v>10272.39</c:v>
                </c:pt>
                <c:pt idx="12">
                  <c:v>8287.43</c:v>
                </c:pt>
                <c:pt idx="13">
                  <c:v>13063.39</c:v>
                </c:pt>
                <c:pt idx="14">
                  <c:v>65925.279999999999</c:v>
                </c:pt>
                <c:pt idx="15">
                  <c:v>2272.11</c:v>
                </c:pt>
                <c:pt idx="16">
                  <c:v>35314.03</c:v>
                </c:pt>
                <c:pt idx="17">
                  <c:v>10004.83</c:v>
                </c:pt>
                <c:pt idx="18">
                  <c:v>6706.2</c:v>
                </c:pt>
                <c:pt idx="19">
                  <c:v>4024.81</c:v>
                </c:pt>
                <c:pt idx="20">
                  <c:v>362133.17</c:v>
                </c:pt>
                <c:pt idx="21">
                  <c:v>104441.97</c:v>
                </c:pt>
                <c:pt idx="22">
                  <c:v>16203.5</c:v>
                </c:pt>
                <c:pt idx="23">
                  <c:v>8120.28</c:v>
                </c:pt>
                <c:pt idx="24">
                  <c:v>9075.6</c:v>
                </c:pt>
                <c:pt idx="25">
                  <c:v>5998.12</c:v>
                </c:pt>
                <c:pt idx="26">
                  <c:v>8442.11</c:v>
                </c:pt>
                <c:pt idx="27">
                  <c:v>23632.13</c:v>
                </c:pt>
                <c:pt idx="28">
                  <c:v>1131.02</c:v>
                </c:pt>
                <c:pt idx="29">
                  <c:v>50903.11</c:v>
                </c:pt>
                <c:pt idx="30">
                  <c:v>4951.3500000000004</c:v>
                </c:pt>
              </c:numCache>
            </c:numRef>
          </c:val>
          <c:extLst>
            <c:ext xmlns:c16="http://schemas.microsoft.com/office/drawing/2014/chart" uri="{C3380CC4-5D6E-409C-BE32-E72D297353CC}">
              <c16:uniqueId val="{00000033-C90C-4760-9E73-0389EF18B42C}"/>
            </c:ext>
          </c:extLst>
        </c:ser>
        <c:ser>
          <c:idx val="52"/>
          <c:order val="52"/>
          <c:tx>
            <c:strRef>
              <c:f>'Energy Yearbook Data'!$BJ$1:$BJ$3</c:f>
              <c:strCache>
                <c:ptCount val="1"/>
                <c:pt idx="0">
                  <c:v>4.2. 工业 - 2019</c:v>
                </c:pt>
              </c:strCache>
            </c:strRef>
          </c:tx>
          <c:spPr>
            <a:solidFill>
              <a:schemeClr val="accent5">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Data'!$BJ$4:$BJ$35</c:f>
              <c:numCache>
                <c:formatCode>0_ </c:formatCode>
                <c:ptCount val="31"/>
                <c:pt idx="0">
                  <c:v>8383.1</c:v>
                </c:pt>
                <c:pt idx="1">
                  <c:v>4370.82</c:v>
                </c:pt>
                <c:pt idx="2">
                  <c:v>13129.96</c:v>
                </c:pt>
                <c:pt idx="3">
                  <c:v>9168</c:v>
                </c:pt>
                <c:pt idx="4">
                  <c:v>29530.94</c:v>
                </c:pt>
                <c:pt idx="5">
                  <c:v>9930.84</c:v>
                </c:pt>
                <c:pt idx="6">
                  <c:v>824.53</c:v>
                </c:pt>
                <c:pt idx="7">
                  <c:v>1484.96</c:v>
                </c:pt>
                <c:pt idx="8">
                  <c:v>30641.77</c:v>
                </c:pt>
                <c:pt idx="9">
                  <c:v>19281.46</c:v>
                </c:pt>
                <c:pt idx="10">
                  <c:v>10024.780000000001</c:v>
                </c:pt>
                <c:pt idx="11">
                  <c:v>11692.76</c:v>
                </c:pt>
                <c:pt idx="12">
                  <c:v>8542.4</c:v>
                </c:pt>
                <c:pt idx="13">
                  <c:v>11910.62</c:v>
                </c:pt>
                <c:pt idx="14">
                  <c:v>66044.05</c:v>
                </c:pt>
                <c:pt idx="15">
                  <c:v>2976.81</c:v>
                </c:pt>
                <c:pt idx="16">
                  <c:v>39198.57</c:v>
                </c:pt>
                <c:pt idx="17">
                  <c:v>14450.33</c:v>
                </c:pt>
                <c:pt idx="18">
                  <c:v>8187.23</c:v>
                </c:pt>
                <c:pt idx="19">
                  <c:v>3898.5</c:v>
                </c:pt>
                <c:pt idx="20">
                  <c:v>380696.5</c:v>
                </c:pt>
                <c:pt idx="21">
                  <c:v>118819.88</c:v>
                </c:pt>
                <c:pt idx="22">
                  <c:v>16555.23</c:v>
                </c:pt>
                <c:pt idx="23">
                  <c:v>10201.33</c:v>
                </c:pt>
                <c:pt idx="24">
                  <c:v>9544.06</c:v>
                </c:pt>
                <c:pt idx="25">
                  <c:v>8293.08</c:v>
                </c:pt>
                <c:pt idx="26">
                  <c:v>9534.61</c:v>
                </c:pt>
                <c:pt idx="27">
                  <c:v>26432.97</c:v>
                </c:pt>
                <c:pt idx="28">
                  <c:v>1467.18</c:v>
                </c:pt>
                <c:pt idx="29">
                  <c:v>52925.9</c:v>
                </c:pt>
                <c:pt idx="30">
                  <c:v>5350.3</c:v>
                </c:pt>
              </c:numCache>
            </c:numRef>
          </c:val>
          <c:extLst>
            <c:ext xmlns:c16="http://schemas.microsoft.com/office/drawing/2014/chart" uri="{C3380CC4-5D6E-409C-BE32-E72D297353CC}">
              <c16:uniqueId val="{00000034-C90C-4760-9E73-0389EF18B42C}"/>
            </c:ext>
          </c:extLst>
        </c:ser>
        <c:ser>
          <c:idx val="53"/>
          <c:order val="53"/>
          <c:tx>
            <c:strRef>
              <c:f>'Energy Yearbook Data'!$BK$1:$BK$3</c:f>
              <c:strCache>
                <c:ptCount val="1"/>
                <c:pt idx="0">
                  <c:v>4.2. 工业 - 2020</c:v>
                </c:pt>
              </c:strCache>
            </c:strRef>
          </c:tx>
          <c:spPr>
            <a:solidFill>
              <a:schemeClr val="accent6">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Data'!$BK$4:$BK$35</c:f>
              <c:numCache>
                <c:formatCode>0_ </c:formatCode>
                <c:ptCount val="31"/>
                <c:pt idx="0">
                  <c:v>11424.44</c:v>
                </c:pt>
                <c:pt idx="1">
                  <c:v>4734.59</c:v>
                </c:pt>
                <c:pt idx="2">
                  <c:v>14908.91</c:v>
                </c:pt>
                <c:pt idx="3">
                  <c:v>9379.9</c:v>
                </c:pt>
                <c:pt idx="4">
                  <c:v>28575.82</c:v>
                </c:pt>
                <c:pt idx="5">
                  <c:v>9564.84</c:v>
                </c:pt>
                <c:pt idx="6">
                  <c:v>1072.6600000000001</c:v>
                </c:pt>
                <c:pt idx="7">
                  <c:v>2647.04</c:v>
                </c:pt>
                <c:pt idx="8">
                  <c:v>25823.25</c:v>
                </c:pt>
                <c:pt idx="9">
                  <c:v>19462.61</c:v>
                </c:pt>
                <c:pt idx="10">
                  <c:v>9254.33</c:v>
                </c:pt>
                <c:pt idx="11">
                  <c:v>11511.23</c:v>
                </c:pt>
                <c:pt idx="12">
                  <c:v>8565.5400000000009</c:v>
                </c:pt>
                <c:pt idx="13">
                  <c:v>13004.2</c:v>
                </c:pt>
                <c:pt idx="14">
                  <c:v>65520.52</c:v>
                </c:pt>
                <c:pt idx="15">
                  <c:v>5008.6400000000003</c:v>
                </c:pt>
                <c:pt idx="16">
                  <c:v>44849.82</c:v>
                </c:pt>
                <c:pt idx="17">
                  <c:v>21467.29</c:v>
                </c:pt>
                <c:pt idx="18">
                  <c:v>13697.41</c:v>
                </c:pt>
                <c:pt idx="19">
                  <c:v>2822.5</c:v>
                </c:pt>
                <c:pt idx="20">
                  <c:v>412216.71</c:v>
                </c:pt>
                <c:pt idx="21">
                  <c:v>124246.56</c:v>
                </c:pt>
                <c:pt idx="22">
                  <c:v>16417.32</c:v>
                </c:pt>
                <c:pt idx="23">
                  <c:v>11471.34</c:v>
                </c:pt>
                <c:pt idx="24">
                  <c:v>9449.5400000000009</c:v>
                </c:pt>
                <c:pt idx="25">
                  <c:v>10109.4</c:v>
                </c:pt>
                <c:pt idx="26">
                  <c:v>9907.5499999999993</c:v>
                </c:pt>
                <c:pt idx="27">
                  <c:v>29674.07</c:v>
                </c:pt>
                <c:pt idx="28">
                  <c:v>1897.02</c:v>
                </c:pt>
                <c:pt idx="29">
                  <c:v>51329.65</c:v>
                </c:pt>
                <c:pt idx="30">
                  <c:v>5366.22</c:v>
                </c:pt>
              </c:numCache>
            </c:numRef>
          </c:val>
          <c:extLst>
            <c:ext xmlns:c16="http://schemas.microsoft.com/office/drawing/2014/chart" uri="{C3380CC4-5D6E-409C-BE32-E72D297353CC}">
              <c16:uniqueId val="{00000035-C90C-4760-9E73-0389EF18B42C}"/>
            </c:ext>
          </c:extLst>
        </c:ser>
        <c:ser>
          <c:idx val="54"/>
          <c:order val="54"/>
          <c:tx>
            <c:strRef>
              <c:f>'Energy Yearbook Data'!$BL$1:$BL$3</c:f>
              <c:strCache>
                <c:ptCount val="1"/>
                <c:pt idx="0">
                  <c:v>4.2. 工业 - 2021</c:v>
                </c:pt>
              </c:strCache>
            </c:strRef>
          </c:tx>
          <c:spPr>
            <a:solidFill>
              <a:schemeClr val="accent1"/>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Data'!$BL$4:$BL$35</c:f>
              <c:numCache>
                <c:formatCode>0_ </c:formatCode>
                <c:ptCount val="31"/>
                <c:pt idx="0">
                  <c:v>13712.06</c:v>
                </c:pt>
                <c:pt idx="1">
                  <c:v>4366.32</c:v>
                </c:pt>
                <c:pt idx="2">
                  <c:v>20699.55</c:v>
                </c:pt>
                <c:pt idx="3">
                  <c:v>10055.25</c:v>
                </c:pt>
                <c:pt idx="4">
                  <c:v>32671.35</c:v>
                </c:pt>
                <c:pt idx="5">
                  <c:v>11383.41</c:v>
                </c:pt>
                <c:pt idx="6">
                  <c:v>1669.69</c:v>
                </c:pt>
                <c:pt idx="7">
                  <c:v>2992.08</c:v>
                </c:pt>
                <c:pt idx="8">
                  <c:v>24525.72</c:v>
                </c:pt>
                <c:pt idx="9">
                  <c:v>24121.96</c:v>
                </c:pt>
                <c:pt idx="10">
                  <c:v>14679.81</c:v>
                </c:pt>
                <c:pt idx="11">
                  <c:v>11511.23</c:v>
                </c:pt>
                <c:pt idx="12">
                  <c:v>6835.52</c:v>
                </c:pt>
                <c:pt idx="13">
                  <c:v>13113.53</c:v>
                </c:pt>
                <c:pt idx="14">
                  <c:v>67529.399999999994</c:v>
                </c:pt>
                <c:pt idx="15">
                  <c:v>6442.08</c:v>
                </c:pt>
                <c:pt idx="16">
                  <c:v>47200.18</c:v>
                </c:pt>
                <c:pt idx="17">
                  <c:v>28046.87</c:v>
                </c:pt>
                <c:pt idx="18">
                  <c:v>14538.43</c:v>
                </c:pt>
                <c:pt idx="19">
                  <c:v>3485.59</c:v>
                </c:pt>
                <c:pt idx="20">
                  <c:v>512220.94</c:v>
                </c:pt>
                <c:pt idx="21">
                  <c:v>142255.73000000001</c:v>
                </c:pt>
                <c:pt idx="22">
                  <c:v>17538.78</c:v>
                </c:pt>
                <c:pt idx="23">
                  <c:v>13140.3</c:v>
                </c:pt>
                <c:pt idx="24">
                  <c:v>9344.2000000000007</c:v>
                </c:pt>
                <c:pt idx="25">
                  <c:v>10041.5</c:v>
                </c:pt>
                <c:pt idx="26">
                  <c:v>9109.08</c:v>
                </c:pt>
                <c:pt idx="27">
                  <c:v>38622.04</c:v>
                </c:pt>
                <c:pt idx="28">
                  <c:v>2555.8000000000002</c:v>
                </c:pt>
                <c:pt idx="29">
                  <c:v>57824.04</c:v>
                </c:pt>
                <c:pt idx="30">
                  <c:v>7655.09</c:v>
                </c:pt>
              </c:numCache>
            </c:numRef>
          </c:val>
          <c:extLst>
            <c:ext xmlns:c16="http://schemas.microsoft.com/office/drawing/2014/chart" uri="{C3380CC4-5D6E-409C-BE32-E72D297353CC}">
              <c16:uniqueId val="{00000036-C90C-4760-9E73-0389EF18B42C}"/>
            </c:ext>
          </c:extLst>
        </c:ser>
        <c:ser>
          <c:idx val="55"/>
          <c:order val="55"/>
          <c:tx>
            <c:strRef>
              <c:f>'Energy Yearbook Data'!$BM$1:$BM$3</c:f>
              <c:strCache>
                <c:ptCount val="1"/>
                <c:pt idx="0">
                  <c:v>4.3. 建筑业 - 2011</c:v>
                </c:pt>
              </c:strCache>
            </c:strRef>
          </c:tx>
          <c:spPr>
            <a:solidFill>
              <a:schemeClr val="accent2"/>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Data'!$BM$4:$BM$35</c:f>
              <c:numCache>
                <c:formatCode>0_ </c:formatCode>
                <c:ptCount val="31"/>
                <c:pt idx="1">
                  <c:v>133.81319999999999</c:v>
                </c:pt>
                <c:pt idx="8">
                  <c:v>63.7</c:v>
                </c:pt>
                <c:pt idx="9">
                  <c:v>2.4</c:v>
                </c:pt>
                <c:pt idx="10">
                  <c:v>85.43</c:v>
                </c:pt>
                <c:pt idx="12">
                  <c:v>4.5896400000000002</c:v>
                </c:pt>
                <c:pt idx="13">
                  <c:v>70.12</c:v>
                </c:pt>
                <c:pt idx="16">
                  <c:v>40.75</c:v>
                </c:pt>
                <c:pt idx="17">
                  <c:v>352</c:v>
                </c:pt>
                <c:pt idx="18">
                  <c:v>95</c:v>
                </c:pt>
                <c:pt idx="19">
                  <c:v>0.249893639</c:v>
                </c:pt>
                <c:pt idx="20">
                  <c:v>622.57000000000005</c:v>
                </c:pt>
                <c:pt idx="21">
                  <c:v>712.83399999999995</c:v>
                </c:pt>
                <c:pt idx="24">
                  <c:v>3.7289599999999998</c:v>
                </c:pt>
                <c:pt idx="26">
                  <c:v>79.400000000000006</c:v>
                </c:pt>
                <c:pt idx="27">
                  <c:v>30</c:v>
                </c:pt>
              </c:numCache>
            </c:numRef>
          </c:val>
          <c:extLst>
            <c:ext xmlns:c16="http://schemas.microsoft.com/office/drawing/2014/chart" uri="{C3380CC4-5D6E-409C-BE32-E72D297353CC}">
              <c16:uniqueId val="{00000037-C90C-4760-9E73-0389EF18B42C}"/>
            </c:ext>
          </c:extLst>
        </c:ser>
        <c:ser>
          <c:idx val="56"/>
          <c:order val="56"/>
          <c:tx>
            <c:strRef>
              <c:f>'Energy Yearbook Data'!$BN$1:$BN$3</c:f>
              <c:strCache>
                <c:ptCount val="1"/>
                <c:pt idx="0">
                  <c:v>4.3. 建筑业 - 2012</c:v>
                </c:pt>
              </c:strCache>
            </c:strRef>
          </c:tx>
          <c:spPr>
            <a:solidFill>
              <a:schemeClr val="accent3"/>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Data'!$BN$4:$BN$35</c:f>
              <c:numCache>
                <c:formatCode>0_ </c:formatCode>
                <c:ptCount val="31"/>
                <c:pt idx="1">
                  <c:v>125.62</c:v>
                </c:pt>
                <c:pt idx="8">
                  <c:v>64.34</c:v>
                </c:pt>
                <c:pt idx="9">
                  <c:v>0.31</c:v>
                </c:pt>
                <c:pt idx="10">
                  <c:v>75.5</c:v>
                </c:pt>
                <c:pt idx="13">
                  <c:v>97.12</c:v>
                </c:pt>
                <c:pt idx="16">
                  <c:v>41.46</c:v>
                </c:pt>
                <c:pt idx="17">
                  <c:v>430.05</c:v>
                </c:pt>
                <c:pt idx="18">
                  <c:v>61.84</c:v>
                </c:pt>
                <c:pt idx="19">
                  <c:v>0.3</c:v>
                </c:pt>
                <c:pt idx="20">
                  <c:v>687.75</c:v>
                </c:pt>
                <c:pt idx="21">
                  <c:v>819.03</c:v>
                </c:pt>
                <c:pt idx="24">
                  <c:v>21.12</c:v>
                </c:pt>
                <c:pt idx="26">
                  <c:v>75.83</c:v>
                </c:pt>
                <c:pt idx="27">
                  <c:v>30</c:v>
                </c:pt>
              </c:numCache>
            </c:numRef>
          </c:val>
          <c:extLst>
            <c:ext xmlns:c16="http://schemas.microsoft.com/office/drawing/2014/chart" uri="{C3380CC4-5D6E-409C-BE32-E72D297353CC}">
              <c16:uniqueId val="{00000038-C90C-4760-9E73-0389EF18B42C}"/>
            </c:ext>
          </c:extLst>
        </c:ser>
        <c:ser>
          <c:idx val="57"/>
          <c:order val="57"/>
          <c:tx>
            <c:strRef>
              <c:f>'Energy Yearbook Data'!$BO$1:$BO$3</c:f>
              <c:strCache>
                <c:ptCount val="1"/>
                <c:pt idx="0">
                  <c:v>4.3. 建筑业 - 2013</c:v>
                </c:pt>
              </c:strCache>
            </c:strRef>
          </c:tx>
          <c:spPr>
            <a:solidFill>
              <a:schemeClr val="accent4"/>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Data'!$BO$4:$BO$35</c:f>
              <c:numCache>
                <c:formatCode>0_ </c:formatCode>
                <c:ptCount val="31"/>
                <c:pt idx="1">
                  <c:v>112.335626</c:v>
                </c:pt>
                <c:pt idx="3">
                  <c:v>35</c:v>
                </c:pt>
                <c:pt idx="4">
                  <c:v>8.1</c:v>
                </c:pt>
                <c:pt idx="8">
                  <c:v>69.400000000000006</c:v>
                </c:pt>
                <c:pt idx="9">
                  <c:v>3.74</c:v>
                </c:pt>
                <c:pt idx="10">
                  <c:v>90.81</c:v>
                </c:pt>
                <c:pt idx="13">
                  <c:v>130.46</c:v>
                </c:pt>
                <c:pt idx="14">
                  <c:v>10.66</c:v>
                </c:pt>
                <c:pt idx="16">
                  <c:v>41.15</c:v>
                </c:pt>
                <c:pt idx="17">
                  <c:v>162.13747720000001</c:v>
                </c:pt>
                <c:pt idx="18">
                  <c:v>95.7</c:v>
                </c:pt>
                <c:pt idx="19">
                  <c:v>0.33</c:v>
                </c:pt>
                <c:pt idx="20">
                  <c:v>779.36</c:v>
                </c:pt>
                <c:pt idx="21">
                  <c:v>526.13</c:v>
                </c:pt>
                <c:pt idx="22">
                  <c:v>17.68</c:v>
                </c:pt>
                <c:pt idx="23">
                  <c:v>40.22</c:v>
                </c:pt>
                <c:pt idx="24">
                  <c:v>19.55</c:v>
                </c:pt>
                <c:pt idx="26">
                  <c:v>76.97</c:v>
                </c:pt>
                <c:pt idx="27">
                  <c:v>28</c:v>
                </c:pt>
              </c:numCache>
            </c:numRef>
          </c:val>
          <c:extLst>
            <c:ext xmlns:c16="http://schemas.microsoft.com/office/drawing/2014/chart" uri="{C3380CC4-5D6E-409C-BE32-E72D297353CC}">
              <c16:uniqueId val="{00000039-C90C-4760-9E73-0389EF18B42C}"/>
            </c:ext>
          </c:extLst>
        </c:ser>
        <c:ser>
          <c:idx val="58"/>
          <c:order val="58"/>
          <c:tx>
            <c:strRef>
              <c:f>'Energy Yearbook Data'!$BP$1:$BP$3</c:f>
              <c:strCache>
                <c:ptCount val="1"/>
                <c:pt idx="0">
                  <c:v>4.3. 建筑业 - 2014</c:v>
                </c:pt>
              </c:strCache>
            </c:strRef>
          </c:tx>
          <c:spPr>
            <a:solidFill>
              <a:schemeClr val="accent5"/>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Data'!$BP$4:$BP$35</c:f>
              <c:numCache>
                <c:formatCode>0_ </c:formatCode>
                <c:ptCount val="31"/>
                <c:pt idx="1">
                  <c:v>132.3629</c:v>
                </c:pt>
                <c:pt idx="3">
                  <c:v>40</c:v>
                </c:pt>
                <c:pt idx="4">
                  <c:v>8.3000000000000007</c:v>
                </c:pt>
                <c:pt idx="8">
                  <c:v>79.400000000000006</c:v>
                </c:pt>
                <c:pt idx="9">
                  <c:v>44.47</c:v>
                </c:pt>
                <c:pt idx="10">
                  <c:v>80</c:v>
                </c:pt>
                <c:pt idx="13">
                  <c:v>118.86</c:v>
                </c:pt>
                <c:pt idx="14">
                  <c:v>12.66</c:v>
                </c:pt>
                <c:pt idx="16">
                  <c:v>40.299999999999997</c:v>
                </c:pt>
                <c:pt idx="17">
                  <c:v>173.12190000000001</c:v>
                </c:pt>
                <c:pt idx="18">
                  <c:v>10.091932269999999</c:v>
                </c:pt>
                <c:pt idx="19">
                  <c:v>0.5</c:v>
                </c:pt>
                <c:pt idx="20">
                  <c:v>814.12</c:v>
                </c:pt>
                <c:pt idx="21">
                  <c:v>565.98654869999996</c:v>
                </c:pt>
                <c:pt idx="22">
                  <c:v>55.36</c:v>
                </c:pt>
                <c:pt idx="23">
                  <c:v>50.56</c:v>
                </c:pt>
                <c:pt idx="24">
                  <c:v>15.64</c:v>
                </c:pt>
                <c:pt idx="26">
                  <c:v>78.22</c:v>
                </c:pt>
                <c:pt idx="27">
                  <c:v>28</c:v>
                </c:pt>
              </c:numCache>
            </c:numRef>
          </c:val>
          <c:extLst>
            <c:ext xmlns:c16="http://schemas.microsoft.com/office/drawing/2014/chart" uri="{C3380CC4-5D6E-409C-BE32-E72D297353CC}">
              <c16:uniqueId val="{0000003A-C90C-4760-9E73-0389EF18B42C}"/>
            </c:ext>
          </c:extLst>
        </c:ser>
        <c:ser>
          <c:idx val="59"/>
          <c:order val="59"/>
          <c:tx>
            <c:strRef>
              <c:f>'Energy Yearbook Data'!$BQ$1:$BQ$3</c:f>
              <c:strCache>
                <c:ptCount val="1"/>
                <c:pt idx="0">
                  <c:v>4.3. 建筑业 - 2015</c:v>
                </c:pt>
              </c:strCache>
            </c:strRef>
          </c:tx>
          <c:spPr>
            <a:solidFill>
              <a:schemeClr val="accent6"/>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Data'!$BQ$4:$BQ$35</c:f>
              <c:numCache>
                <c:formatCode>0_ </c:formatCode>
                <c:ptCount val="31"/>
                <c:pt idx="1">
                  <c:v>134.57</c:v>
                </c:pt>
                <c:pt idx="3">
                  <c:v>60</c:v>
                </c:pt>
                <c:pt idx="4">
                  <c:v>0.85</c:v>
                </c:pt>
                <c:pt idx="8">
                  <c:v>68.19</c:v>
                </c:pt>
                <c:pt idx="9">
                  <c:v>19.28</c:v>
                </c:pt>
                <c:pt idx="10">
                  <c:v>83.66</c:v>
                </c:pt>
                <c:pt idx="13">
                  <c:v>130.86000000000001</c:v>
                </c:pt>
                <c:pt idx="16">
                  <c:v>50.25</c:v>
                </c:pt>
                <c:pt idx="17">
                  <c:v>172.68</c:v>
                </c:pt>
                <c:pt idx="18">
                  <c:v>15.09</c:v>
                </c:pt>
                <c:pt idx="20">
                  <c:v>903.67</c:v>
                </c:pt>
                <c:pt idx="21">
                  <c:v>549.49</c:v>
                </c:pt>
                <c:pt idx="22">
                  <c:v>255.92</c:v>
                </c:pt>
                <c:pt idx="23">
                  <c:v>46.76</c:v>
                </c:pt>
                <c:pt idx="24">
                  <c:v>17.86</c:v>
                </c:pt>
                <c:pt idx="26">
                  <c:v>77.87</c:v>
                </c:pt>
                <c:pt idx="27">
                  <c:v>28.7</c:v>
                </c:pt>
              </c:numCache>
            </c:numRef>
          </c:val>
          <c:extLst>
            <c:ext xmlns:c16="http://schemas.microsoft.com/office/drawing/2014/chart" uri="{C3380CC4-5D6E-409C-BE32-E72D297353CC}">
              <c16:uniqueId val="{0000003B-C90C-4760-9E73-0389EF18B42C}"/>
            </c:ext>
          </c:extLst>
        </c:ser>
        <c:ser>
          <c:idx val="60"/>
          <c:order val="60"/>
          <c:tx>
            <c:strRef>
              <c:f>'Energy Yearbook Data'!$BR$1:$BR$3</c:f>
              <c:strCache>
                <c:ptCount val="1"/>
                <c:pt idx="0">
                  <c:v>4.3. 建筑业 - 2016</c:v>
                </c:pt>
              </c:strCache>
            </c:strRef>
          </c:tx>
          <c:spPr>
            <a:solidFill>
              <a:schemeClr val="accent1">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Data'!$BR$4:$BR$35</c:f>
              <c:numCache>
                <c:formatCode>0_ </c:formatCode>
                <c:ptCount val="31"/>
                <c:pt idx="1">
                  <c:v>109.2777</c:v>
                </c:pt>
                <c:pt idx="3">
                  <c:v>60</c:v>
                </c:pt>
                <c:pt idx="4">
                  <c:v>0.91</c:v>
                </c:pt>
                <c:pt idx="8">
                  <c:v>78.19</c:v>
                </c:pt>
                <c:pt idx="9">
                  <c:v>23.596900000000002</c:v>
                </c:pt>
                <c:pt idx="10">
                  <c:v>86.6</c:v>
                </c:pt>
                <c:pt idx="11">
                  <c:v>33.479999999999997</c:v>
                </c:pt>
                <c:pt idx="13">
                  <c:v>110.86</c:v>
                </c:pt>
                <c:pt idx="16">
                  <c:v>49.21</c:v>
                </c:pt>
                <c:pt idx="17">
                  <c:v>195.43</c:v>
                </c:pt>
                <c:pt idx="18">
                  <c:v>30.060437719999999</c:v>
                </c:pt>
                <c:pt idx="20">
                  <c:v>948.86</c:v>
                </c:pt>
                <c:pt idx="21">
                  <c:v>565.73</c:v>
                </c:pt>
                <c:pt idx="22">
                  <c:v>269.18</c:v>
                </c:pt>
                <c:pt idx="23">
                  <c:v>55.54</c:v>
                </c:pt>
                <c:pt idx="24">
                  <c:v>17.86</c:v>
                </c:pt>
                <c:pt idx="26">
                  <c:v>75.69</c:v>
                </c:pt>
                <c:pt idx="27">
                  <c:v>34.299999999999997</c:v>
                </c:pt>
              </c:numCache>
            </c:numRef>
          </c:val>
          <c:extLst>
            <c:ext xmlns:c16="http://schemas.microsoft.com/office/drawing/2014/chart" uri="{C3380CC4-5D6E-409C-BE32-E72D297353CC}">
              <c16:uniqueId val="{0000003C-C90C-4760-9E73-0389EF18B42C}"/>
            </c:ext>
          </c:extLst>
        </c:ser>
        <c:ser>
          <c:idx val="61"/>
          <c:order val="61"/>
          <c:tx>
            <c:strRef>
              <c:f>'Energy Yearbook Data'!$BS$1:$BS$3</c:f>
              <c:strCache>
                <c:ptCount val="1"/>
                <c:pt idx="0">
                  <c:v>4.3. 建筑业 - 2017</c:v>
                </c:pt>
              </c:strCache>
            </c:strRef>
          </c:tx>
          <c:spPr>
            <a:solidFill>
              <a:schemeClr val="accent2">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Data'!$BS$4:$BS$35</c:f>
              <c:numCache>
                <c:formatCode>0_ </c:formatCode>
                <c:ptCount val="31"/>
                <c:pt idx="1">
                  <c:v>112.53</c:v>
                </c:pt>
                <c:pt idx="3">
                  <c:v>70</c:v>
                </c:pt>
                <c:pt idx="4">
                  <c:v>0.93</c:v>
                </c:pt>
                <c:pt idx="8">
                  <c:v>82.31</c:v>
                </c:pt>
                <c:pt idx="9">
                  <c:v>4.5199999999999996</c:v>
                </c:pt>
                <c:pt idx="10">
                  <c:v>80.66</c:v>
                </c:pt>
                <c:pt idx="11">
                  <c:v>38.89</c:v>
                </c:pt>
                <c:pt idx="13">
                  <c:v>490.77</c:v>
                </c:pt>
                <c:pt idx="16">
                  <c:v>50.01</c:v>
                </c:pt>
                <c:pt idx="17">
                  <c:v>210.56</c:v>
                </c:pt>
                <c:pt idx="18">
                  <c:v>80</c:v>
                </c:pt>
                <c:pt idx="20">
                  <c:v>1060.3499999999999</c:v>
                </c:pt>
                <c:pt idx="21">
                  <c:v>599.75</c:v>
                </c:pt>
                <c:pt idx="22">
                  <c:v>14.41</c:v>
                </c:pt>
                <c:pt idx="23">
                  <c:v>58.63</c:v>
                </c:pt>
                <c:pt idx="24">
                  <c:v>3.44</c:v>
                </c:pt>
                <c:pt idx="26">
                  <c:v>77.27</c:v>
                </c:pt>
                <c:pt idx="27">
                  <c:v>32.299999999999997</c:v>
                </c:pt>
              </c:numCache>
            </c:numRef>
          </c:val>
          <c:extLst>
            <c:ext xmlns:c16="http://schemas.microsoft.com/office/drawing/2014/chart" uri="{C3380CC4-5D6E-409C-BE32-E72D297353CC}">
              <c16:uniqueId val="{0000003D-C90C-4760-9E73-0389EF18B42C}"/>
            </c:ext>
          </c:extLst>
        </c:ser>
        <c:ser>
          <c:idx val="62"/>
          <c:order val="62"/>
          <c:tx>
            <c:strRef>
              <c:f>'Energy Yearbook Data'!$BT$1:$BT$3</c:f>
              <c:strCache>
                <c:ptCount val="1"/>
                <c:pt idx="0">
                  <c:v>4.3. 建筑业 - 2018</c:v>
                </c:pt>
              </c:strCache>
            </c:strRef>
          </c:tx>
          <c:spPr>
            <a:solidFill>
              <a:schemeClr val="accent3">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Data'!$BT$4:$BT$35</c:f>
              <c:numCache>
                <c:formatCode>0_ </c:formatCode>
                <c:ptCount val="31"/>
                <c:pt idx="1">
                  <c:v>124.19</c:v>
                </c:pt>
                <c:pt idx="3">
                  <c:v>80</c:v>
                </c:pt>
                <c:pt idx="4">
                  <c:v>0.95</c:v>
                </c:pt>
                <c:pt idx="8">
                  <c:v>2664.35</c:v>
                </c:pt>
                <c:pt idx="9">
                  <c:v>5.6</c:v>
                </c:pt>
                <c:pt idx="10">
                  <c:v>75</c:v>
                </c:pt>
                <c:pt idx="11">
                  <c:v>86.61</c:v>
                </c:pt>
                <c:pt idx="13">
                  <c:v>1006.53</c:v>
                </c:pt>
                <c:pt idx="16">
                  <c:v>55.08</c:v>
                </c:pt>
                <c:pt idx="17">
                  <c:v>210.55</c:v>
                </c:pt>
                <c:pt idx="18">
                  <c:v>99.69</c:v>
                </c:pt>
                <c:pt idx="20">
                  <c:v>2302.85</c:v>
                </c:pt>
                <c:pt idx="21">
                  <c:v>799.75</c:v>
                </c:pt>
                <c:pt idx="22">
                  <c:v>52.74</c:v>
                </c:pt>
                <c:pt idx="23">
                  <c:v>63.99</c:v>
                </c:pt>
                <c:pt idx="24">
                  <c:v>3.62</c:v>
                </c:pt>
                <c:pt idx="26">
                  <c:v>71.16</c:v>
                </c:pt>
                <c:pt idx="27">
                  <c:v>32.299999999999997</c:v>
                </c:pt>
              </c:numCache>
            </c:numRef>
          </c:val>
          <c:extLst>
            <c:ext xmlns:c16="http://schemas.microsoft.com/office/drawing/2014/chart" uri="{C3380CC4-5D6E-409C-BE32-E72D297353CC}">
              <c16:uniqueId val="{0000003E-C90C-4760-9E73-0389EF18B42C}"/>
            </c:ext>
          </c:extLst>
        </c:ser>
        <c:ser>
          <c:idx val="63"/>
          <c:order val="63"/>
          <c:tx>
            <c:strRef>
              <c:f>'Energy Yearbook Data'!$BU$1:$BU$3</c:f>
              <c:strCache>
                <c:ptCount val="1"/>
                <c:pt idx="0">
                  <c:v>4.3. 建筑业 - 2019</c:v>
                </c:pt>
              </c:strCache>
            </c:strRef>
          </c:tx>
          <c:spPr>
            <a:solidFill>
              <a:schemeClr val="accent4">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Data'!$BU$4:$BU$35</c:f>
              <c:numCache>
                <c:formatCode>0_ </c:formatCode>
                <c:ptCount val="31"/>
                <c:pt idx="1">
                  <c:v>121.36</c:v>
                </c:pt>
                <c:pt idx="3">
                  <c:v>86</c:v>
                </c:pt>
                <c:pt idx="4">
                  <c:v>0.97</c:v>
                </c:pt>
                <c:pt idx="8">
                  <c:v>2664.35</c:v>
                </c:pt>
                <c:pt idx="9">
                  <c:v>26.47</c:v>
                </c:pt>
                <c:pt idx="10">
                  <c:v>80</c:v>
                </c:pt>
                <c:pt idx="11">
                  <c:v>90.25</c:v>
                </c:pt>
                <c:pt idx="13">
                  <c:v>906.4</c:v>
                </c:pt>
                <c:pt idx="16">
                  <c:v>57.68</c:v>
                </c:pt>
                <c:pt idx="17">
                  <c:v>220.02</c:v>
                </c:pt>
                <c:pt idx="18">
                  <c:v>95.73</c:v>
                </c:pt>
                <c:pt idx="20">
                  <c:v>2300.23</c:v>
                </c:pt>
                <c:pt idx="21">
                  <c:v>840.57</c:v>
                </c:pt>
                <c:pt idx="22">
                  <c:v>52.95</c:v>
                </c:pt>
                <c:pt idx="23">
                  <c:v>75.53</c:v>
                </c:pt>
                <c:pt idx="24">
                  <c:v>5.4</c:v>
                </c:pt>
                <c:pt idx="26">
                  <c:v>69.959999999999994</c:v>
                </c:pt>
                <c:pt idx="27">
                  <c:v>32.299999999999997</c:v>
                </c:pt>
              </c:numCache>
            </c:numRef>
          </c:val>
          <c:extLst>
            <c:ext xmlns:c16="http://schemas.microsoft.com/office/drawing/2014/chart" uri="{C3380CC4-5D6E-409C-BE32-E72D297353CC}">
              <c16:uniqueId val="{0000003F-C90C-4760-9E73-0389EF18B42C}"/>
            </c:ext>
          </c:extLst>
        </c:ser>
        <c:ser>
          <c:idx val="64"/>
          <c:order val="64"/>
          <c:tx>
            <c:strRef>
              <c:f>'Energy Yearbook Data'!$BV$1:$BV$3</c:f>
              <c:strCache>
                <c:ptCount val="1"/>
                <c:pt idx="0">
                  <c:v>4.3. 建筑业 - 2020</c:v>
                </c:pt>
              </c:strCache>
            </c:strRef>
          </c:tx>
          <c:spPr>
            <a:solidFill>
              <a:schemeClr val="accent5">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Data'!$BV$4:$BV$35</c:f>
              <c:numCache>
                <c:formatCode>0_ </c:formatCode>
                <c:ptCount val="31"/>
                <c:pt idx="1">
                  <c:v>132.09</c:v>
                </c:pt>
                <c:pt idx="3">
                  <c:v>90.3</c:v>
                </c:pt>
                <c:pt idx="4">
                  <c:v>1</c:v>
                </c:pt>
                <c:pt idx="8">
                  <c:v>56.9</c:v>
                </c:pt>
                <c:pt idx="9">
                  <c:v>26.48</c:v>
                </c:pt>
                <c:pt idx="10">
                  <c:v>180</c:v>
                </c:pt>
                <c:pt idx="13">
                  <c:v>1160.5</c:v>
                </c:pt>
                <c:pt idx="16">
                  <c:v>57.84</c:v>
                </c:pt>
                <c:pt idx="17">
                  <c:v>229.92</c:v>
                </c:pt>
                <c:pt idx="18">
                  <c:v>97.73</c:v>
                </c:pt>
                <c:pt idx="20">
                  <c:v>1933.11</c:v>
                </c:pt>
                <c:pt idx="21">
                  <c:v>798.54</c:v>
                </c:pt>
                <c:pt idx="22">
                  <c:v>31.49</c:v>
                </c:pt>
                <c:pt idx="23">
                  <c:v>89.14</c:v>
                </c:pt>
                <c:pt idx="24">
                  <c:v>6.46</c:v>
                </c:pt>
                <c:pt idx="26">
                  <c:v>72.430000000000007</c:v>
                </c:pt>
                <c:pt idx="27">
                  <c:v>33.31</c:v>
                </c:pt>
              </c:numCache>
            </c:numRef>
          </c:val>
          <c:extLst>
            <c:ext xmlns:c16="http://schemas.microsoft.com/office/drawing/2014/chart" uri="{C3380CC4-5D6E-409C-BE32-E72D297353CC}">
              <c16:uniqueId val="{00000040-C90C-4760-9E73-0389EF18B42C}"/>
            </c:ext>
          </c:extLst>
        </c:ser>
        <c:ser>
          <c:idx val="65"/>
          <c:order val="65"/>
          <c:tx>
            <c:strRef>
              <c:f>'Energy Yearbook Data'!$BW$1:$BW$3</c:f>
              <c:strCache>
                <c:ptCount val="1"/>
                <c:pt idx="0">
                  <c:v>4.3. 建筑业 - 2021</c:v>
                </c:pt>
              </c:strCache>
            </c:strRef>
          </c:tx>
          <c:spPr>
            <a:solidFill>
              <a:schemeClr val="accent6">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Data'!$BW$4:$BW$35</c:f>
              <c:numCache>
                <c:formatCode>0_ </c:formatCode>
                <c:ptCount val="31"/>
                <c:pt idx="1">
                  <c:v>127.72</c:v>
                </c:pt>
                <c:pt idx="3">
                  <c:v>100.3</c:v>
                </c:pt>
                <c:pt idx="4">
                  <c:v>1.04</c:v>
                </c:pt>
                <c:pt idx="8">
                  <c:v>121.73</c:v>
                </c:pt>
                <c:pt idx="9">
                  <c:v>26.5</c:v>
                </c:pt>
                <c:pt idx="10">
                  <c:v>185</c:v>
                </c:pt>
                <c:pt idx="13">
                  <c:v>1240</c:v>
                </c:pt>
                <c:pt idx="16">
                  <c:v>58.88</c:v>
                </c:pt>
                <c:pt idx="17">
                  <c:v>270.08</c:v>
                </c:pt>
                <c:pt idx="18">
                  <c:v>103.44</c:v>
                </c:pt>
                <c:pt idx="20">
                  <c:v>2017.1</c:v>
                </c:pt>
                <c:pt idx="21">
                  <c:v>718.2</c:v>
                </c:pt>
                <c:pt idx="22">
                  <c:v>28.57</c:v>
                </c:pt>
                <c:pt idx="23">
                  <c:v>96</c:v>
                </c:pt>
                <c:pt idx="24">
                  <c:v>8.82</c:v>
                </c:pt>
                <c:pt idx="26">
                  <c:v>75.760000000000005</c:v>
                </c:pt>
                <c:pt idx="27">
                  <c:v>35.24</c:v>
                </c:pt>
              </c:numCache>
            </c:numRef>
          </c:val>
          <c:extLst>
            <c:ext xmlns:c16="http://schemas.microsoft.com/office/drawing/2014/chart" uri="{C3380CC4-5D6E-409C-BE32-E72D297353CC}">
              <c16:uniqueId val="{00000041-C90C-4760-9E73-0389EF18B42C}"/>
            </c:ext>
          </c:extLst>
        </c:ser>
        <c:ser>
          <c:idx val="66"/>
          <c:order val="66"/>
          <c:tx>
            <c:strRef>
              <c:f>'Energy Yearbook Data'!$BX$1:$BX$3</c:f>
              <c:strCache>
                <c:ptCount val="1"/>
                <c:pt idx="0">
                  <c:v>4.4. 交通运输、仓储和邮政业 - 2011</c:v>
                </c:pt>
              </c:strCache>
            </c:strRef>
          </c:tx>
          <c:spPr>
            <a:solidFill>
              <a:schemeClr val="accent1">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Data'!$BX$4:$BX$35</c:f>
              <c:numCache>
                <c:formatCode>0_ </c:formatCode>
                <c:ptCount val="31"/>
                <c:pt idx="0">
                  <c:v>2.56</c:v>
                </c:pt>
                <c:pt idx="1">
                  <c:v>689.70270000000005</c:v>
                </c:pt>
                <c:pt idx="8">
                  <c:v>92.51</c:v>
                </c:pt>
                <c:pt idx="9">
                  <c:v>0.8</c:v>
                </c:pt>
                <c:pt idx="10">
                  <c:v>371.08</c:v>
                </c:pt>
                <c:pt idx="13">
                  <c:v>497.63</c:v>
                </c:pt>
                <c:pt idx="14">
                  <c:v>79.38</c:v>
                </c:pt>
                <c:pt idx="16">
                  <c:v>200.32</c:v>
                </c:pt>
                <c:pt idx="17">
                  <c:v>1070.821747</c:v>
                </c:pt>
                <c:pt idx="18">
                  <c:v>38</c:v>
                </c:pt>
                <c:pt idx="19">
                  <c:v>4.6554259499999997</c:v>
                </c:pt>
                <c:pt idx="20">
                  <c:v>1988.8</c:v>
                </c:pt>
                <c:pt idx="21">
                  <c:v>464.82830000000001</c:v>
                </c:pt>
                <c:pt idx="23">
                  <c:v>0.17</c:v>
                </c:pt>
                <c:pt idx="24">
                  <c:v>69.69</c:v>
                </c:pt>
                <c:pt idx="26">
                  <c:v>144.86000000000001</c:v>
                </c:pt>
                <c:pt idx="27">
                  <c:v>39</c:v>
                </c:pt>
                <c:pt idx="29">
                  <c:v>7</c:v>
                </c:pt>
              </c:numCache>
            </c:numRef>
          </c:val>
          <c:extLst>
            <c:ext xmlns:c16="http://schemas.microsoft.com/office/drawing/2014/chart" uri="{C3380CC4-5D6E-409C-BE32-E72D297353CC}">
              <c16:uniqueId val="{00000042-C90C-4760-9E73-0389EF18B42C}"/>
            </c:ext>
          </c:extLst>
        </c:ser>
        <c:ser>
          <c:idx val="67"/>
          <c:order val="67"/>
          <c:tx>
            <c:strRef>
              <c:f>'Energy Yearbook Data'!$BY$1:$BY$3</c:f>
              <c:strCache>
                <c:ptCount val="1"/>
                <c:pt idx="0">
                  <c:v>4.4. 交通运输、仓储和邮政业 - 2012</c:v>
                </c:pt>
              </c:strCache>
            </c:strRef>
          </c:tx>
          <c:spPr>
            <a:solidFill>
              <a:schemeClr val="accent2">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Data'!$BY$4:$BY$35</c:f>
              <c:numCache>
                <c:formatCode>0_ </c:formatCode>
                <c:ptCount val="31"/>
                <c:pt idx="0">
                  <c:v>5.04</c:v>
                </c:pt>
                <c:pt idx="1">
                  <c:v>663.38</c:v>
                </c:pt>
                <c:pt idx="3">
                  <c:v>12.03</c:v>
                </c:pt>
                <c:pt idx="8">
                  <c:v>95.75</c:v>
                </c:pt>
                <c:pt idx="9">
                  <c:v>440.82</c:v>
                </c:pt>
                <c:pt idx="10">
                  <c:v>817.8</c:v>
                </c:pt>
                <c:pt idx="13">
                  <c:v>589.23</c:v>
                </c:pt>
                <c:pt idx="14">
                  <c:v>23.4</c:v>
                </c:pt>
                <c:pt idx="16">
                  <c:v>201.01</c:v>
                </c:pt>
                <c:pt idx="17">
                  <c:v>1393.97</c:v>
                </c:pt>
                <c:pt idx="18">
                  <c:v>41.4</c:v>
                </c:pt>
                <c:pt idx="19">
                  <c:v>10</c:v>
                </c:pt>
                <c:pt idx="20">
                  <c:v>2265.44</c:v>
                </c:pt>
                <c:pt idx="21">
                  <c:v>476</c:v>
                </c:pt>
                <c:pt idx="23">
                  <c:v>0.18</c:v>
                </c:pt>
                <c:pt idx="24">
                  <c:v>65.69</c:v>
                </c:pt>
                <c:pt idx="26">
                  <c:v>146.31</c:v>
                </c:pt>
                <c:pt idx="27">
                  <c:v>39</c:v>
                </c:pt>
                <c:pt idx="29">
                  <c:v>4.7699999999999996</c:v>
                </c:pt>
              </c:numCache>
            </c:numRef>
          </c:val>
          <c:extLst>
            <c:ext xmlns:c16="http://schemas.microsoft.com/office/drawing/2014/chart" uri="{C3380CC4-5D6E-409C-BE32-E72D297353CC}">
              <c16:uniqueId val="{00000043-C90C-4760-9E73-0389EF18B42C}"/>
            </c:ext>
          </c:extLst>
        </c:ser>
        <c:ser>
          <c:idx val="68"/>
          <c:order val="68"/>
          <c:tx>
            <c:strRef>
              <c:f>'Energy Yearbook Data'!$BZ$1:$BZ$3</c:f>
              <c:strCache>
                <c:ptCount val="1"/>
                <c:pt idx="0">
                  <c:v>4.4. 交通运输、仓储和邮政业 - 2013</c:v>
                </c:pt>
              </c:strCache>
            </c:strRef>
          </c:tx>
          <c:spPr>
            <a:solidFill>
              <a:schemeClr val="accent3">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Data'!$BZ$4:$BZ$35</c:f>
              <c:numCache>
                <c:formatCode>0_ </c:formatCode>
                <c:ptCount val="31"/>
                <c:pt idx="0">
                  <c:v>5.4028799999999997</c:v>
                </c:pt>
                <c:pt idx="1">
                  <c:v>603.861177</c:v>
                </c:pt>
                <c:pt idx="3">
                  <c:v>51</c:v>
                </c:pt>
                <c:pt idx="4">
                  <c:v>2.54</c:v>
                </c:pt>
                <c:pt idx="8">
                  <c:v>72.040000000000006</c:v>
                </c:pt>
                <c:pt idx="9">
                  <c:v>484.90199999999999</c:v>
                </c:pt>
                <c:pt idx="10">
                  <c:v>890</c:v>
                </c:pt>
                <c:pt idx="11">
                  <c:v>4.75</c:v>
                </c:pt>
                <c:pt idx="13">
                  <c:v>181.72</c:v>
                </c:pt>
                <c:pt idx="14">
                  <c:v>48.42</c:v>
                </c:pt>
                <c:pt idx="16">
                  <c:v>139.22999999999999</c:v>
                </c:pt>
                <c:pt idx="17">
                  <c:v>534.078846</c:v>
                </c:pt>
                <c:pt idx="18">
                  <c:v>51.4</c:v>
                </c:pt>
                <c:pt idx="19">
                  <c:v>10.5</c:v>
                </c:pt>
                <c:pt idx="20">
                  <c:v>2289.81</c:v>
                </c:pt>
                <c:pt idx="21">
                  <c:v>476</c:v>
                </c:pt>
                <c:pt idx="23">
                  <c:v>40.18</c:v>
                </c:pt>
                <c:pt idx="24">
                  <c:v>59.74</c:v>
                </c:pt>
                <c:pt idx="26">
                  <c:v>132.62</c:v>
                </c:pt>
                <c:pt idx="27">
                  <c:v>80</c:v>
                </c:pt>
                <c:pt idx="29">
                  <c:v>4.4920999999999998</c:v>
                </c:pt>
              </c:numCache>
            </c:numRef>
          </c:val>
          <c:extLst>
            <c:ext xmlns:c16="http://schemas.microsoft.com/office/drawing/2014/chart" uri="{C3380CC4-5D6E-409C-BE32-E72D297353CC}">
              <c16:uniqueId val="{00000044-C90C-4760-9E73-0389EF18B42C}"/>
            </c:ext>
          </c:extLst>
        </c:ser>
        <c:ser>
          <c:idx val="69"/>
          <c:order val="69"/>
          <c:tx>
            <c:strRef>
              <c:f>'Energy Yearbook Data'!$CA$1:$CA$3</c:f>
              <c:strCache>
                <c:ptCount val="1"/>
                <c:pt idx="0">
                  <c:v>4.4. 交通运输、仓储和邮政业 - 2014</c:v>
                </c:pt>
              </c:strCache>
            </c:strRef>
          </c:tx>
          <c:spPr>
            <a:solidFill>
              <a:schemeClr val="accent4">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Data'!$CA$4:$CA$35</c:f>
              <c:numCache>
                <c:formatCode>0_ </c:formatCode>
                <c:ptCount val="31"/>
                <c:pt idx="0">
                  <c:v>5.13</c:v>
                </c:pt>
                <c:pt idx="1">
                  <c:v>615.32510000000002</c:v>
                </c:pt>
                <c:pt idx="3">
                  <c:v>208</c:v>
                </c:pt>
                <c:pt idx="8">
                  <c:v>102.08</c:v>
                </c:pt>
                <c:pt idx="10">
                  <c:v>899.65</c:v>
                </c:pt>
                <c:pt idx="11">
                  <c:v>4.75</c:v>
                </c:pt>
                <c:pt idx="13">
                  <c:v>241.82</c:v>
                </c:pt>
                <c:pt idx="14">
                  <c:v>35.42</c:v>
                </c:pt>
                <c:pt idx="16">
                  <c:v>161.37</c:v>
                </c:pt>
                <c:pt idx="17">
                  <c:v>570.25369999999998</c:v>
                </c:pt>
                <c:pt idx="18">
                  <c:v>20.741906740000001</c:v>
                </c:pt>
                <c:pt idx="19">
                  <c:v>12.5</c:v>
                </c:pt>
                <c:pt idx="20">
                  <c:v>2408.1</c:v>
                </c:pt>
                <c:pt idx="21">
                  <c:v>512.05899139999997</c:v>
                </c:pt>
                <c:pt idx="23">
                  <c:v>42.06</c:v>
                </c:pt>
                <c:pt idx="24">
                  <c:v>60.135717759999999</c:v>
                </c:pt>
                <c:pt idx="26">
                  <c:v>151.49</c:v>
                </c:pt>
                <c:pt idx="27">
                  <c:v>70.010000000000005</c:v>
                </c:pt>
                <c:pt idx="29">
                  <c:v>8.5670999999999999</c:v>
                </c:pt>
              </c:numCache>
            </c:numRef>
          </c:val>
          <c:extLst>
            <c:ext xmlns:c16="http://schemas.microsoft.com/office/drawing/2014/chart" uri="{C3380CC4-5D6E-409C-BE32-E72D297353CC}">
              <c16:uniqueId val="{00000045-C90C-4760-9E73-0389EF18B42C}"/>
            </c:ext>
          </c:extLst>
        </c:ser>
        <c:ser>
          <c:idx val="70"/>
          <c:order val="70"/>
          <c:tx>
            <c:strRef>
              <c:f>'Energy Yearbook Data'!$CB$1:$CB$3</c:f>
              <c:strCache>
                <c:ptCount val="1"/>
                <c:pt idx="0">
                  <c:v>4.4. 交通运输、仓储和邮政业 - 2015</c:v>
                </c:pt>
              </c:strCache>
            </c:strRef>
          </c:tx>
          <c:spPr>
            <a:solidFill>
              <a:schemeClr val="accent5">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Data'!$CB$4:$CB$35</c:f>
              <c:numCache>
                <c:formatCode>0_ </c:formatCode>
                <c:ptCount val="31"/>
                <c:pt idx="1">
                  <c:v>594.20000000000005</c:v>
                </c:pt>
                <c:pt idx="3">
                  <c:v>250</c:v>
                </c:pt>
                <c:pt idx="4">
                  <c:v>2.61</c:v>
                </c:pt>
                <c:pt idx="8">
                  <c:v>551.74</c:v>
                </c:pt>
                <c:pt idx="10">
                  <c:v>830.48</c:v>
                </c:pt>
                <c:pt idx="11">
                  <c:v>5.0199999999999996</c:v>
                </c:pt>
                <c:pt idx="13">
                  <c:v>357.51</c:v>
                </c:pt>
                <c:pt idx="14">
                  <c:v>20.11</c:v>
                </c:pt>
                <c:pt idx="16">
                  <c:v>208.67</c:v>
                </c:pt>
                <c:pt idx="17">
                  <c:v>698.09</c:v>
                </c:pt>
                <c:pt idx="18">
                  <c:v>28.74</c:v>
                </c:pt>
                <c:pt idx="19">
                  <c:v>91.4</c:v>
                </c:pt>
                <c:pt idx="20">
                  <c:v>2809.72</c:v>
                </c:pt>
                <c:pt idx="21">
                  <c:v>529.76</c:v>
                </c:pt>
                <c:pt idx="23">
                  <c:v>54.91</c:v>
                </c:pt>
                <c:pt idx="24">
                  <c:v>55.65</c:v>
                </c:pt>
                <c:pt idx="26">
                  <c:v>187.95</c:v>
                </c:pt>
                <c:pt idx="27">
                  <c:v>89</c:v>
                </c:pt>
                <c:pt idx="29">
                  <c:v>11</c:v>
                </c:pt>
              </c:numCache>
            </c:numRef>
          </c:val>
          <c:extLst>
            <c:ext xmlns:c16="http://schemas.microsoft.com/office/drawing/2014/chart" uri="{C3380CC4-5D6E-409C-BE32-E72D297353CC}">
              <c16:uniqueId val="{00000046-C90C-4760-9E73-0389EF18B42C}"/>
            </c:ext>
          </c:extLst>
        </c:ser>
        <c:ser>
          <c:idx val="71"/>
          <c:order val="71"/>
          <c:tx>
            <c:strRef>
              <c:f>'Energy Yearbook Data'!$CC$1:$CC$3</c:f>
              <c:strCache>
                <c:ptCount val="1"/>
                <c:pt idx="0">
                  <c:v>4.4. 交通运输、仓储和邮政业 - 2016</c:v>
                </c:pt>
              </c:strCache>
            </c:strRef>
          </c:tx>
          <c:spPr>
            <a:solidFill>
              <a:schemeClr val="accent6">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Data'!$CC$4:$CC$35</c:f>
              <c:numCache>
                <c:formatCode>0_ </c:formatCode>
                <c:ptCount val="31"/>
                <c:pt idx="0">
                  <c:v>3.9788000000000001</c:v>
                </c:pt>
                <c:pt idx="1">
                  <c:v>538.59720000000004</c:v>
                </c:pt>
                <c:pt idx="3">
                  <c:v>255</c:v>
                </c:pt>
                <c:pt idx="4">
                  <c:v>2.68</c:v>
                </c:pt>
                <c:pt idx="8">
                  <c:v>551.74</c:v>
                </c:pt>
                <c:pt idx="9">
                  <c:v>35.788665000000002</c:v>
                </c:pt>
                <c:pt idx="10">
                  <c:v>846.76</c:v>
                </c:pt>
                <c:pt idx="11">
                  <c:v>5.191018455</c:v>
                </c:pt>
                <c:pt idx="13">
                  <c:v>357.51</c:v>
                </c:pt>
                <c:pt idx="14">
                  <c:v>10.46</c:v>
                </c:pt>
                <c:pt idx="16">
                  <c:v>275.58999999999997</c:v>
                </c:pt>
                <c:pt idx="17">
                  <c:v>208.42009999999999</c:v>
                </c:pt>
                <c:pt idx="18">
                  <c:v>28.353664139999999</c:v>
                </c:pt>
                <c:pt idx="19">
                  <c:v>92</c:v>
                </c:pt>
                <c:pt idx="20">
                  <c:v>2641.04</c:v>
                </c:pt>
                <c:pt idx="21">
                  <c:v>542.75899140000001</c:v>
                </c:pt>
                <c:pt idx="22">
                  <c:v>35.54</c:v>
                </c:pt>
                <c:pt idx="23">
                  <c:v>93.100980469999996</c:v>
                </c:pt>
                <c:pt idx="24">
                  <c:v>25</c:v>
                </c:pt>
                <c:pt idx="26">
                  <c:v>210.73</c:v>
                </c:pt>
                <c:pt idx="27">
                  <c:v>90</c:v>
                </c:pt>
                <c:pt idx="29">
                  <c:v>4.6679000000000004</c:v>
                </c:pt>
              </c:numCache>
            </c:numRef>
          </c:val>
          <c:extLst>
            <c:ext xmlns:c16="http://schemas.microsoft.com/office/drawing/2014/chart" uri="{C3380CC4-5D6E-409C-BE32-E72D297353CC}">
              <c16:uniqueId val="{00000047-C90C-4760-9E73-0389EF18B42C}"/>
            </c:ext>
          </c:extLst>
        </c:ser>
        <c:ser>
          <c:idx val="72"/>
          <c:order val="72"/>
          <c:tx>
            <c:strRef>
              <c:f>'Energy Yearbook Data'!$CD$1:$CD$3</c:f>
              <c:strCache>
                <c:ptCount val="1"/>
                <c:pt idx="0">
                  <c:v>4.4. 交通运输、仓储和邮政业 - 2017</c:v>
                </c:pt>
              </c:strCache>
            </c:strRef>
          </c:tx>
          <c:spPr>
            <a:solidFill>
              <a:schemeClr val="accent1">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Data'!$CD$4:$CD$35</c:f>
              <c:numCache>
                <c:formatCode>0_ </c:formatCode>
                <c:ptCount val="31"/>
                <c:pt idx="0">
                  <c:v>3.7</c:v>
                </c:pt>
                <c:pt idx="1">
                  <c:v>537.17999999999995</c:v>
                </c:pt>
                <c:pt idx="3">
                  <c:v>290</c:v>
                </c:pt>
                <c:pt idx="4">
                  <c:v>2.95</c:v>
                </c:pt>
                <c:pt idx="8">
                  <c:v>587.6</c:v>
                </c:pt>
                <c:pt idx="9">
                  <c:v>39.53</c:v>
                </c:pt>
                <c:pt idx="10">
                  <c:v>746.76</c:v>
                </c:pt>
                <c:pt idx="11">
                  <c:v>6.11</c:v>
                </c:pt>
                <c:pt idx="13">
                  <c:v>388.5</c:v>
                </c:pt>
                <c:pt idx="14">
                  <c:v>8.94</c:v>
                </c:pt>
                <c:pt idx="16">
                  <c:v>279.05</c:v>
                </c:pt>
                <c:pt idx="17">
                  <c:v>215.69</c:v>
                </c:pt>
                <c:pt idx="18">
                  <c:v>35</c:v>
                </c:pt>
                <c:pt idx="20">
                  <c:v>3064.4</c:v>
                </c:pt>
                <c:pt idx="21">
                  <c:v>569.9</c:v>
                </c:pt>
                <c:pt idx="22">
                  <c:v>674.72</c:v>
                </c:pt>
                <c:pt idx="23">
                  <c:v>96.1</c:v>
                </c:pt>
                <c:pt idx="24">
                  <c:v>3.86</c:v>
                </c:pt>
                <c:pt idx="26">
                  <c:v>299.92</c:v>
                </c:pt>
                <c:pt idx="27">
                  <c:v>100</c:v>
                </c:pt>
                <c:pt idx="29">
                  <c:v>3.9</c:v>
                </c:pt>
              </c:numCache>
            </c:numRef>
          </c:val>
          <c:extLst>
            <c:ext xmlns:c16="http://schemas.microsoft.com/office/drawing/2014/chart" uri="{C3380CC4-5D6E-409C-BE32-E72D297353CC}">
              <c16:uniqueId val="{00000048-C90C-4760-9E73-0389EF18B42C}"/>
            </c:ext>
          </c:extLst>
        </c:ser>
        <c:ser>
          <c:idx val="73"/>
          <c:order val="73"/>
          <c:tx>
            <c:strRef>
              <c:f>'Energy Yearbook Data'!$CE$1:$CE$3</c:f>
              <c:strCache>
                <c:ptCount val="1"/>
                <c:pt idx="0">
                  <c:v>4.4. 交通运输、仓储和邮政业 - 2018</c:v>
                </c:pt>
              </c:strCache>
            </c:strRef>
          </c:tx>
          <c:spPr>
            <a:solidFill>
              <a:schemeClr val="accent2">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Data'!$CE$4:$CE$35</c:f>
              <c:numCache>
                <c:formatCode>0_ </c:formatCode>
                <c:ptCount val="31"/>
                <c:pt idx="0">
                  <c:v>3.67</c:v>
                </c:pt>
                <c:pt idx="1">
                  <c:v>582.03</c:v>
                </c:pt>
                <c:pt idx="3">
                  <c:v>310</c:v>
                </c:pt>
                <c:pt idx="4">
                  <c:v>2.95</c:v>
                </c:pt>
                <c:pt idx="8">
                  <c:v>694.97</c:v>
                </c:pt>
                <c:pt idx="9">
                  <c:v>37.96</c:v>
                </c:pt>
                <c:pt idx="10">
                  <c:v>996.1</c:v>
                </c:pt>
                <c:pt idx="11">
                  <c:v>13.61</c:v>
                </c:pt>
                <c:pt idx="13">
                  <c:v>1056.17</c:v>
                </c:pt>
                <c:pt idx="14">
                  <c:v>9.57</c:v>
                </c:pt>
                <c:pt idx="16">
                  <c:v>758.29</c:v>
                </c:pt>
                <c:pt idx="17">
                  <c:v>228.63</c:v>
                </c:pt>
                <c:pt idx="18">
                  <c:v>45.31</c:v>
                </c:pt>
                <c:pt idx="20">
                  <c:v>3819</c:v>
                </c:pt>
                <c:pt idx="21">
                  <c:v>969.9</c:v>
                </c:pt>
                <c:pt idx="22">
                  <c:v>707.53</c:v>
                </c:pt>
                <c:pt idx="23">
                  <c:v>105.98</c:v>
                </c:pt>
                <c:pt idx="24">
                  <c:v>3.93</c:v>
                </c:pt>
                <c:pt idx="26">
                  <c:v>312.42</c:v>
                </c:pt>
                <c:pt idx="27">
                  <c:v>110</c:v>
                </c:pt>
                <c:pt idx="29">
                  <c:v>3.13</c:v>
                </c:pt>
              </c:numCache>
            </c:numRef>
          </c:val>
          <c:extLst>
            <c:ext xmlns:c16="http://schemas.microsoft.com/office/drawing/2014/chart" uri="{C3380CC4-5D6E-409C-BE32-E72D297353CC}">
              <c16:uniqueId val="{00000049-C90C-4760-9E73-0389EF18B42C}"/>
            </c:ext>
          </c:extLst>
        </c:ser>
        <c:ser>
          <c:idx val="74"/>
          <c:order val="74"/>
          <c:tx>
            <c:strRef>
              <c:f>'Energy Yearbook Data'!$CF$1:$CF$3</c:f>
              <c:strCache>
                <c:ptCount val="1"/>
                <c:pt idx="0">
                  <c:v>4.4. 交通运输、仓储和邮政业 - 2019</c:v>
                </c:pt>
              </c:strCache>
            </c:strRef>
          </c:tx>
          <c:spPr>
            <a:solidFill>
              <a:schemeClr val="accent3">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Data'!$CF$4:$CF$35</c:f>
              <c:numCache>
                <c:formatCode>0_ </c:formatCode>
                <c:ptCount val="31"/>
                <c:pt idx="0">
                  <c:v>3.14</c:v>
                </c:pt>
                <c:pt idx="1">
                  <c:v>617.54999999999995</c:v>
                </c:pt>
                <c:pt idx="3">
                  <c:v>338</c:v>
                </c:pt>
                <c:pt idx="4">
                  <c:v>2.97</c:v>
                </c:pt>
                <c:pt idx="8">
                  <c:v>717.5</c:v>
                </c:pt>
                <c:pt idx="9">
                  <c:v>31.29</c:v>
                </c:pt>
                <c:pt idx="10">
                  <c:v>996.1</c:v>
                </c:pt>
                <c:pt idx="11">
                  <c:v>14.3</c:v>
                </c:pt>
                <c:pt idx="13">
                  <c:v>997.98</c:v>
                </c:pt>
                <c:pt idx="14">
                  <c:v>5.62</c:v>
                </c:pt>
                <c:pt idx="16">
                  <c:v>794.66</c:v>
                </c:pt>
                <c:pt idx="17">
                  <c:v>338.69</c:v>
                </c:pt>
                <c:pt idx="18">
                  <c:v>18.07</c:v>
                </c:pt>
                <c:pt idx="20">
                  <c:v>4152.0200000000004</c:v>
                </c:pt>
                <c:pt idx="21">
                  <c:v>1099.53</c:v>
                </c:pt>
                <c:pt idx="22">
                  <c:v>760.28</c:v>
                </c:pt>
                <c:pt idx="23">
                  <c:v>134.26</c:v>
                </c:pt>
                <c:pt idx="24">
                  <c:v>1.49</c:v>
                </c:pt>
                <c:pt idx="26">
                  <c:v>316.98</c:v>
                </c:pt>
                <c:pt idx="27">
                  <c:v>110</c:v>
                </c:pt>
                <c:pt idx="29">
                  <c:v>3.27</c:v>
                </c:pt>
              </c:numCache>
            </c:numRef>
          </c:val>
          <c:extLst>
            <c:ext xmlns:c16="http://schemas.microsoft.com/office/drawing/2014/chart" uri="{C3380CC4-5D6E-409C-BE32-E72D297353CC}">
              <c16:uniqueId val="{0000004A-C90C-4760-9E73-0389EF18B42C}"/>
            </c:ext>
          </c:extLst>
        </c:ser>
        <c:ser>
          <c:idx val="75"/>
          <c:order val="75"/>
          <c:tx>
            <c:strRef>
              <c:f>'Energy Yearbook Data'!$CG$1:$CG$3</c:f>
              <c:strCache>
                <c:ptCount val="1"/>
                <c:pt idx="0">
                  <c:v>4.4. 交通运输、仓储和邮政业 - 2020</c:v>
                </c:pt>
              </c:strCache>
            </c:strRef>
          </c:tx>
          <c:spPr>
            <a:solidFill>
              <a:schemeClr val="accent4">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Data'!$CG$4:$CG$35</c:f>
              <c:numCache>
                <c:formatCode>0_ </c:formatCode>
                <c:ptCount val="31"/>
                <c:pt idx="0">
                  <c:v>2.48</c:v>
                </c:pt>
                <c:pt idx="1">
                  <c:v>661.17</c:v>
                </c:pt>
                <c:pt idx="3">
                  <c:v>398</c:v>
                </c:pt>
                <c:pt idx="4">
                  <c:v>2.73</c:v>
                </c:pt>
                <c:pt idx="8">
                  <c:v>970.23</c:v>
                </c:pt>
                <c:pt idx="9">
                  <c:v>32.22</c:v>
                </c:pt>
                <c:pt idx="10">
                  <c:v>3296.1</c:v>
                </c:pt>
                <c:pt idx="11">
                  <c:v>5.27</c:v>
                </c:pt>
                <c:pt idx="13">
                  <c:v>1366.56</c:v>
                </c:pt>
                <c:pt idx="14">
                  <c:v>8.74</c:v>
                </c:pt>
                <c:pt idx="16">
                  <c:v>727.85</c:v>
                </c:pt>
                <c:pt idx="17">
                  <c:v>373.55</c:v>
                </c:pt>
                <c:pt idx="18">
                  <c:v>17.02</c:v>
                </c:pt>
                <c:pt idx="20">
                  <c:v>3904.98</c:v>
                </c:pt>
                <c:pt idx="21">
                  <c:v>1044.55</c:v>
                </c:pt>
                <c:pt idx="22">
                  <c:v>560.28</c:v>
                </c:pt>
                <c:pt idx="23">
                  <c:v>145.12</c:v>
                </c:pt>
                <c:pt idx="24">
                  <c:v>1.24</c:v>
                </c:pt>
                <c:pt idx="26">
                  <c:v>336.22</c:v>
                </c:pt>
                <c:pt idx="27">
                  <c:v>127.49</c:v>
                </c:pt>
                <c:pt idx="29">
                  <c:v>2.74</c:v>
                </c:pt>
              </c:numCache>
            </c:numRef>
          </c:val>
          <c:extLst>
            <c:ext xmlns:c16="http://schemas.microsoft.com/office/drawing/2014/chart" uri="{C3380CC4-5D6E-409C-BE32-E72D297353CC}">
              <c16:uniqueId val="{0000004B-C90C-4760-9E73-0389EF18B42C}"/>
            </c:ext>
          </c:extLst>
        </c:ser>
        <c:ser>
          <c:idx val="76"/>
          <c:order val="76"/>
          <c:tx>
            <c:strRef>
              <c:f>'Energy Yearbook Data'!$CH$1:$CH$3</c:f>
              <c:strCache>
                <c:ptCount val="1"/>
                <c:pt idx="0">
                  <c:v>4.4. 交通运输、仓储和邮政业 - 2021</c:v>
                </c:pt>
              </c:strCache>
            </c:strRef>
          </c:tx>
          <c:spPr>
            <a:solidFill>
              <a:schemeClr val="accent5">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Data'!$CH$4:$CH$35</c:f>
              <c:numCache>
                <c:formatCode>0_ </c:formatCode>
                <c:ptCount val="31"/>
                <c:pt idx="0">
                  <c:v>2.56</c:v>
                </c:pt>
                <c:pt idx="1">
                  <c:v>600.49</c:v>
                </c:pt>
                <c:pt idx="3">
                  <c:v>441.78</c:v>
                </c:pt>
                <c:pt idx="4">
                  <c:v>2.89</c:v>
                </c:pt>
                <c:pt idx="8">
                  <c:v>905.61</c:v>
                </c:pt>
                <c:pt idx="9">
                  <c:v>36.22</c:v>
                </c:pt>
                <c:pt idx="10">
                  <c:v>3569.67</c:v>
                </c:pt>
                <c:pt idx="11">
                  <c:v>5.27</c:v>
                </c:pt>
                <c:pt idx="13">
                  <c:v>1699.73</c:v>
                </c:pt>
                <c:pt idx="14">
                  <c:v>5.1100000000000003</c:v>
                </c:pt>
                <c:pt idx="16">
                  <c:v>744.65</c:v>
                </c:pt>
                <c:pt idx="17">
                  <c:v>423.64</c:v>
                </c:pt>
                <c:pt idx="18">
                  <c:v>25.01</c:v>
                </c:pt>
                <c:pt idx="20">
                  <c:v>4145.5200000000004</c:v>
                </c:pt>
                <c:pt idx="21">
                  <c:v>835.64</c:v>
                </c:pt>
                <c:pt idx="22">
                  <c:v>537.24</c:v>
                </c:pt>
                <c:pt idx="23">
                  <c:v>166.15</c:v>
                </c:pt>
                <c:pt idx="24">
                  <c:v>1.52</c:v>
                </c:pt>
                <c:pt idx="26">
                  <c:v>365.47</c:v>
                </c:pt>
                <c:pt idx="27">
                  <c:v>145.97999999999999</c:v>
                </c:pt>
                <c:pt idx="29">
                  <c:v>2.74</c:v>
                </c:pt>
              </c:numCache>
            </c:numRef>
          </c:val>
          <c:extLst>
            <c:ext xmlns:c16="http://schemas.microsoft.com/office/drawing/2014/chart" uri="{C3380CC4-5D6E-409C-BE32-E72D297353CC}">
              <c16:uniqueId val="{0000004C-C90C-4760-9E73-0389EF18B42C}"/>
            </c:ext>
          </c:extLst>
        </c:ser>
        <c:ser>
          <c:idx val="77"/>
          <c:order val="77"/>
          <c:tx>
            <c:strRef>
              <c:f>'Energy Yearbook Data'!$CI$1:$CI$3</c:f>
              <c:strCache>
                <c:ptCount val="1"/>
                <c:pt idx="0">
                  <c:v>4.5. 批发、零售业和住宿、餐饮业 - 2011</c:v>
                </c:pt>
              </c:strCache>
            </c:strRef>
          </c:tx>
          <c:spPr>
            <a:solidFill>
              <a:schemeClr val="accent6">
                <a:lumMod val="8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Data'!$CI$4:$CI$35</c:f>
              <c:numCache>
                <c:formatCode>0_ </c:formatCode>
                <c:ptCount val="31"/>
                <c:pt idx="1">
                  <c:v>1400.4626000000001</c:v>
                </c:pt>
                <c:pt idx="4">
                  <c:v>117.19</c:v>
                </c:pt>
                <c:pt idx="8">
                  <c:v>396.01</c:v>
                </c:pt>
                <c:pt idx="9">
                  <c:v>204.64</c:v>
                </c:pt>
                <c:pt idx="10">
                  <c:v>1795.96</c:v>
                </c:pt>
                <c:pt idx="11">
                  <c:v>514.03</c:v>
                </c:pt>
                <c:pt idx="13">
                  <c:v>125.46</c:v>
                </c:pt>
                <c:pt idx="14">
                  <c:v>63.3</c:v>
                </c:pt>
                <c:pt idx="16">
                  <c:v>108.42</c:v>
                </c:pt>
                <c:pt idx="17">
                  <c:v>1519.470924</c:v>
                </c:pt>
                <c:pt idx="18">
                  <c:v>170</c:v>
                </c:pt>
                <c:pt idx="19">
                  <c:v>22.203512629999999</c:v>
                </c:pt>
                <c:pt idx="20">
                  <c:v>4304.5600000000004</c:v>
                </c:pt>
                <c:pt idx="21">
                  <c:v>2712.3</c:v>
                </c:pt>
                <c:pt idx="22">
                  <c:v>1385</c:v>
                </c:pt>
                <c:pt idx="23">
                  <c:v>97.3</c:v>
                </c:pt>
                <c:pt idx="24">
                  <c:v>48.07</c:v>
                </c:pt>
                <c:pt idx="26">
                  <c:v>508.25</c:v>
                </c:pt>
                <c:pt idx="27">
                  <c:v>123.3</c:v>
                </c:pt>
                <c:pt idx="29">
                  <c:v>5593</c:v>
                </c:pt>
              </c:numCache>
            </c:numRef>
          </c:val>
          <c:extLst>
            <c:ext xmlns:c16="http://schemas.microsoft.com/office/drawing/2014/chart" uri="{C3380CC4-5D6E-409C-BE32-E72D297353CC}">
              <c16:uniqueId val="{0000004D-C90C-4760-9E73-0389EF18B42C}"/>
            </c:ext>
          </c:extLst>
        </c:ser>
        <c:ser>
          <c:idx val="78"/>
          <c:order val="78"/>
          <c:tx>
            <c:strRef>
              <c:f>'Energy Yearbook Data'!$CJ$1:$CJ$3</c:f>
              <c:strCache>
                <c:ptCount val="1"/>
                <c:pt idx="0">
                  <c:v>4.5. 批发、零售业和住宿、餐饮业 - 2012</c:v>
                </c:pt>
              </c:strCache>
            </c:strRef>
          </c:tx>
          <c:spPr>
            <a:solidFill>
              <a:schemeClr val="accent1">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Data'!$CJ$4:$CJ$35</c:f>
              <c:numCache>
                <c:formatCode>0_ </c:formatCode>
                <c:ptCount val="31"/>
                <c:pt idx="1">
                  <c:v>1344.17</c:v>
                </c:pt>
                <c:pt idx="4">
                  <c:v>537.4</c:v>
                </c:pt>
                <c:pt idx="8">
                  <c:v>419.77</c:v>
                </c:pt>
                <c:pt idx="9">
                  <c:v>204.06</c:v>
                </c:pt>
                <c:pt idx="10">
                  <c:v>2100.98</c:v>
                </c:pt>
                <c:pt idx="11">
                  <c:v>361.66</c:v>
                </c:pt>
                <c:pt idx="13">
                  <c:v>136.46</c:v>
                </c:pt>
                <c:pt idx="14">
                  <c:v>50</c:v>
                </c:pt>
                <c:pt idx="16">
                  <c:v>119</c:v>
                </c:pt>
                <c:pt idx="17">
                  <c:v>1938.8</c:v>
                </c:pt>
                <c:pt idx="18">
                  <c:v>317.95</c:v>
                </c:pt>
                <c:pt idx="19">
                  <c:v>30</c:v>
                </c:pt>
                <c:pt idx="20">
                  <c:v>4759.13</c:v>
                </c:pt>
                <c:pt idx="21">
                  <c:v>2912</c:v>
                </c:pt>
                <c:pt idx="22">
                  <c:v>1935.55</c:v>
                </c:pt>
                <c:pt idx="23">
                  <c:v>113.4</c:v>
                </c:pt>
                <c:pt idx="24">
                  <c:v>43.21</c:v>
                </c:pt>
                <c:pt idx="26">
                  <c:v>502</c:v>
                </c:pt>
                <c:pt idx="27">
                  <c:v>120</c:v>
                </c:pt>
                <c:pt idx="28">
                  <c:v>1.91</c:v>
                </c:pt>
                <c:pt idx="29">
                  <c:v>5534</c:v>
                </c:pt>
              </c:numCache>
            </c:numRef>
          </c:val>
          <c:extLst>
            <c:ext xmlns:c16="http://schemas.microsoft.com/office/drawing/2014/chart" uri="{C3380CC4-5D6E-409C-BE32-E72D297353CC}">
              <c16:uniqueId val="{0000004E-C90C-4760-9E73-0389EF18B42C}"/>
            </c:ext>
          </c:extLst>
        </c:ser>
        <c:ser>
          <c:idx val="79"/>
          <c:order val="79"/>
          <c:tx>
            <c:strRef>
              <c:f>'Energy Yearbook Data'!$CK$1:$CK$3</c:f>
              <c:strCache>
                <c:ptCount val="1"/>
                <c:pt idx="0">
                  <c:v>4.5. 批发、零售业和住宿、餐饮业 - 2013</c:v>
                </c:pt>
              </c:strCache>
            </c:strRef>
          </c:tx>
          <c:spPr>
            <a:solidFill>
              <a:schemeClr val="accent2">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Data'!$CK$4:$CK$35</c:f>
              <c:numCache>
                <c:formatCode>0_ </c:formatCode>
                <c:ptCount val="31"/>
                <c:pt idx="1">
                  <c:v>1248.483191</c:v>
                </c:pt>
                <c:pt idx="3">
                  <c:v>72</c:v>
                </c:pt>
                <c:pt idx="8">
                  <c:v>1263.3800000000001</c:v>
                </c:pt>
                <c:pt idx="9">
                  <c:v>224.46600000000001</c:v>
                </c:pt>
                <c:pt idx="10">
                  <c:v>2056</c:v>
                </c:pt>
                <c:pt idx="11">
                  <c:v>399.99451340000002</c:v>
                </c:pt>
                <c:pt idx="13">
                  <c:v>366.18</c:v>
                </c:pt>
                <c:pt idx="14">
                  <c:v>108.26</c:v>
                </c:pt>
                <c:pt idx="15">
                  <c:v>5.8</c:v>
                </c:pt>
                <c:pt idx="16">
                  <c:v>120</c:v>
                </c:pt>
                <c:pt idx="17">
                  <c:v>1121.9677670000001</c:v>
                </c:pt>
                <c:pt idx="18">
                  <c:v>343.5</c:v>
                </c:pt>
                <c:pt idx="19">
                  <c:v>31.5</c:v>
                </c:pt>
                <c:pt idx="20">
                  <c:v>5065</c:v>
                </c:pt>
                <c:pt idx="21">
                  <c:v>1390.7606000000001</c:v>
                </c:pt>
                <c:pt idx="22">
                  <c:v>1725</c:v>
                </c:pt>
                <c:pt idx="23">
                  <c:v>128.34</c:v>
                </c:pt>
                <c:pt idx="24">
                  <c:v>38.24</c:v>
                </c:pt>
                <c:pt idx="26">
                  <c:v>347.14</c:v>
                </c:pt>
                <c:pt idx="27">
                  <c:v>320</c:v>
                </c:pt>
                <c:pt idx="28">
                  <c:v>2.101</c:v>
                </c:pt>
                <c:pt idx="29">
                  <c:v>3395</c:v>
                </c:pt>
              </c:numCache>
            </c:numRef>
          </c:val>
          <c:extLst>
            <c:ext xmlns:c16="http://schemas.microsoft.com/office/drawing/2014/chart" uri="{C3380CC4-5D6E-409C-BE32-E72D297353CC}">
              <c16:uniqueId val="{0000004F-C90C-4760-9E73-0389EF18B42C}"/>
            </c:ext>
          </c:extLst>
        </c:ser>
        <c:ser>
          <c:idx val="80"/>
          <c:order val="80"/>
          <c:tx>
            <c:strRef>
              <c:f>'Energy Yearbook Data'!$CL$1:$CL$3</c:f>
              <c:strCache>
                <c:ptCount val="1"/>
                <c:pt idx="0">
                  <c:v>4.5. 批发、零售业和住宿、餐饮业 - 2014</c:v>
                </c:pt>
              </c:strCache>
            </c:strRef>
          </c:tx>
          <c:spPr>
            <a:solidFill>
              <a:schemeClr val="accent3">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Data'!$CL$4:$CL$35</c:f>
              <c:numCache>
                <c:formatCode>0_ </c:formatCode>
                <c:ptCount val="31"/>
                <c:pt idx="1">
                  <c:v>1383.9870000000001</c:v>
                </c:pt>
                <c:pt idx="3">
                  <c:v>75</c:v>
                </c:pt>
                <c:pt idx="8">
                  <c:v>1863.38</c:v>
                </c:pt>
                <c:pt idx="9">
                  <c:v>933.03</c:v>
                </c:pt>
                <c:pt idx="10">
                  <c:v>2196</c:v>
                </c:pt>
                <c:pt idx="11">
                  <c:v>350.93</c:v>
                </c:pt>
                <c:pt idx="13">
                  <c:v>356.18</c:v>
                </c:pt>
                <c:pt idx="14">
                  <c:v>90.68</c:v>
                </c:pt>
                <c:pt idx="15">
                  <c:v>16</c:v>
                </c:pt>
                <c:pt idx="16">
                  <c:v>152.32</c:v>
                </c:pt>
                <c:pt idx="17">
                  <c:v>1197.962</c:v>
                </c:pt>
                <c:pt idx="18">
                  <c:v>293.10046999999997</c:v>
                </c:pt>
                <c:pt idx="19">
                  <c:v>41.5</c:v>
                </c:pt>
                <c:pt idx="20">
                  <c:v>5730.54</c:v>
                </c:pt>
                <c:pt idx="21">
                  <c:v>1496.116534</c:v>
                </c:pt>
                <c:pt idx="22">
                  <c:v>1920.27</c:v>
                </c:pt>
                <c:pt idx="23">
                  <c:v>248.22</c:v>
                </c:pt>
                <c:pt idx="24">
                  <c:v>33.192320000000002</c:v>
                </c:pt>
                <c:pt idx="26">
                  <c:v>390.31</c:v>
                </c:pt>
                <c:pt idx="27">
                  <c:v>300.2</c:v>
                </c:pt>
                <c:pt idx="28">
                  <c:v>2.6711885999999998</c:v>
                </c:pt>
                <c:pt idx="29">
                  <c:v>3300</c:v>
                </c:pt>
              </c:numCache>
            </c:numRef>
          </c:val>
          <c:extLst>
            <c:ext xmlns:c16="http://schemas.microsoft.com/office/drawing/2014/chart" uri="{C3380CC4-5D6E-409C-BE32-E72D297353CC}">
              <c16:uniqueId val="{00000050-C90C-4760-9E73-0389EF18B42C}"/>
            </c:ext>
          </c:extLst>
        </c:ser>
        <c:ser>
          <c:idx val="81"/>
          <c:order val="81"/>
          <c:tx>
            <c:strRef>
              <c:f>'Energy Yearbook Data'!$CM$1:$CM$3</c:f>
              <c:strCache>
                <c:ptCount val="1"/>
                <c:pt idx="0">
                  <c:v>4.5. 批发、零售业和住宿、餐饮业 - 2015</c:v>
                </c:pt>
              </c:strCache>
            </c:strRef>
          </c:tx>
          <c:spPr>
            <a:solidFill>
              <a:schemeClr val="accent4">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Data'!$CM$4:$CM$35</c:f>
              <c:numCache>
                <c:formatCode>0_ </c:formatCode>
                <c:ptCount val="31"/>
                <c:pt idx="1">
                  <c:v>1353.88</c:v>
                </c:pt>
                <c:pt idx="3">
                  <c:v>90</c:v>
                </c:pt>
                <c:pt idx="8">
                  <c:v>2127.1799999999998</c:v>
                </c:pt>
                <c:pt idx="9">
                  <c:v>744.57</c:v>
                </c:pt>
                <c:pt idx="10">
                  <c:v>2027.15</c:v>
                </c:pt>
                <c:pt idx="11">
                  <c:v>370.68</c:v>
                </c:pt>
                <c:pt idx="13">
                  <c:v>428.17</c:v>
                </c:pt>
                <c:pt idx="14">
                  <c:v>76.12</c:v>
                </c:pt>
                <c:pt idx="16">
                  <c:v>165.24</c:v>
                </c:pt>
                <c:pt idx="17">
                  <c:v>1408.11</c:v>
                </c:pt>
                <c:pt idx="18">
                  <c:v>393.1</c:v>
                </c:pt>
                <c:pt idx="19">
                  <c:v>107.43</c:v>
                </c:pt>
                <c:pt idx="20">
                  <c:v>6113.91</c:v>
                </c:pt>
                <c:pt idx="21">
                  <c:v>1683.12</c:v>
                </c:pt>
                <c:pt idx="22">
                  <c:v>2127.12</c:v>
                </c:pt>
                <c:pt idx="23">
                  <c:v>274.27999999999997</c:v>
                </c:pt>
                <c:pt idx="24">
                  <c:v>32.56</c:v>
                </c:pt>
                <c:pt idx="26">
                  <c:v>442.09</c:v>
                </c:pt>
                <c:pt idx="27">
                  <c:v>400.33</c:v>
                </c:pt>
                <c:pt idx="28">
                  <c:v>2.73</c:v>
                </c:pt>
                <c:pt idx="29">
                  <c:v>3500</c:v>
                </c:pt>
              </c:numCache>
            </c:numRef>
          </c:val>
          <c:extLst>
            <c:ext xmlns:c16="http://schemas.microsoft.com/office/drawing/2014/chart" uri="{C3380CC4-5D6E-409C-BE32-E72D297353CC}">
              <c16:uniqueId val="{00000051-C90C-4760-9E73-0389EF18B42C}"/>
            </c:ext>
          </c:extLst>
        </c:ser>
        <c:ser>
          <c:idx val="82"/>
          <c:order val="82"/>
          <c:tx>
            <c:strRef>
              <c:f>'Energy Yearbook Data'!$CN$1:$CN$3</c:f>
              <c:strCache>
                <c:ptCount val="1"/>
                <c:pt idx="0">
                  <c:v>4.5. 批发、零售业和住宿、餐饮业 - 2016</c:v>
                </c:pt>
              </c:strCache>
            </c:strRef>
          </c:tx>
          <c:spPr>
            <a:solidFill>
              <a:schemeClr val="accent5">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Data'!$CN$4:$CN$35</c:f>
              <c:numCache>
                <c:formatCode>0_ </c:formatCode>
                <c:ptCount val="31"/>
                <c:pt idx="1">
                  <c:v>1248.4084</c:v>
                </c:pt>
                <c:pt idx="3">
                  <c:v>94</c:v>
                </c:pt>
                <c:pt idx="8">
                  <c:v>2187.1799999999998</c:v>
                </c:pt>
                <c:pt idx="9">
                  <c:v>797.50779999999997</c:v>
                </c:pt>
                <c:pt idx="10">
                  <c:v>1827.15</c:v>
                </c:pt>
                <c:pt idx="11">
                  <c:v>392.88421640000001</c:v>
                </c:pt>
                <c:pt idx="13">
                  <c:v>518.14</c:v>
                </c:pt>
                <c:pt idx="16">
                  <c:v>166.33</c:v>
                </c:pt>
                <c:pt idx="17">
                  <c:v>1887.64</c:v>
                </c:pt>
                <c:pt idx="18">
                  <c:v>407.54609060000001</c:v>
                </c:pt>
                <c:pt idx="19">
                  <c:v>107.52</c:v>
                </c:pt>
                <c:pt idx="20">
                  <c:v>7031</c:v>
                </c:pt>
                <c:pt idx="21">
                  <c:v>1734.586534</c:v>
                </c:pt>
                <c:pt idx="22">
                  <c:v>2174</c:v>
                </c:pt>
                <c:pt idx="23">
                  <c:v>527.69799999999998</c:v>
                </c:pt>
                <c:pt idx="24">
                  <c:v>16.87</c:v>
                </c:pt>
                <c:pt idx="26">
                  <c:v>363.04</c:v>
                </c:pt>
                <c:pt idx="27">
                  <c:v>3743.2</c:v>
                </c:pt>
                <c:pt idx="28">
                  <c:v>2.8279004859999999</c:v>
                </c:pt>
                <c:pt idx="29">
                  <c:v>3607.34</c:v>
                </c:pt>
              </c:numCache>
            </c:numRef>
          </c:val>
          <c:extLst>
            <c:ext xmlns:c16="http://schemas.microsoft.com/office/drawing/2014/chart" uri="{C3380CC4-5D6E-409C-BE32-E72D297353CC}">
              <c16:uniqueId val="{00000052-C90C-4760-9E73-0389EF18B42C}"/>
            </c:ext>
          </c:extLst>
        </c:ser>
        <c:ser>
          <c:idx val="83"/>
          <c:order val="83"/>
          <c:tx>
            <c:strRef>
              <c:f>'Energy Yearbook Data'!$CO$1:$CO$3</c:f>
              <c:strCache>
                <c:ptCount val="1"/>
                <c:pt idx="0">
                  <c:v>4.5. 批发、零售业和住宿、餐饮业 - 2017</c:v>
                </c:pt>
              </c:strCache>
            </c:strRef>
          </c:tx>
          <c:spPr>
            <a:solidFill>
              <a:schemeClr val="accent6">
                <a:lumMod val="60000"/>
                <a:lumOff val="4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Data'!$CO$4:$CO$35</c:f>
              <c:numCache>
                <c:formatCode>0_ </c:formatCode>
                <c:ptCount val="31"/>
                <c:pt idx="1">
                  <c:v>1245.77</c:v>
                </c:pt>
                <c:pt idx="3">
                  <c:v>115</c:v>
                </c:pt>
                <c:pt idx="8">
                  <c:v>2959.66</c:v>
                </c:pt>
                <c:pt idx="9">
                  <c:v>112.7</c:v>
                </c:pt>
                <c:pt idx="10">
                  <c:v>2027.15</c:v>
                </c:pt>
                <c:pt idx="11">
                  <c:v>447.11</c:v>
                </c:pt>
                <c:pt idx="13">
                  <c:v>721.19</c:v>
                </c:pt>
                <c:pt idx="16">
                  <c:v>170.33</c:v>
                </c:pt>
                <c:pt idx="17">
                  <c:v>2125.36</c:v>
                </c:pt>
                <c:pt idx="18">
                  <c:v>475</c:v>
                </c:pt>
                <c:pt idx="19">
                  <c:v>102.57</c:v>
                </c:pt>
                <c:pt idx="20">
                  <c:v>7436.19</c:v>
                </c:pt>
                <c:pt idx="21">
                  <c:v>2362.9499999999998</c:v>
                </c:pt>
                <c:pt idx="22">
                  <c:v>1443.3</c:v>
                </c:pt>
                <c:pt idx="23">
                  <c:v>649.76</c:v>
                </c:pt>
                <c:pt idx="24">
                  <c:v>24.92</c:v>
                </c:pt>
                <c:pt idx="26">
                  <c:v>386.46</c:v>
                </c:pt>
                <c:pt idx="27">
                  <c:v>3843.2</c:v>
                </c:pt>
                <c:pt idx="28">
                  <c:v>2.96</c:v>
                </c:pt>
                <c:pt idx="29">
                  <c:v>3845</c:v>
                </c:pt>
              </c:numCache>
            </c:numRef>
          </c:val>
          <c:extLst>
            <c:ext xmlns:c16="http://schemas.microsoft.com/office/drawing/2014/chart" uri="{C3380CC4-5D6E-409C-BE32-E72D297353CC}">
              <c16:uniqueId val="{00000053-C90C-4760-9E73-0389EF18B42C}"/>
            </c:ext>
          </c:extLst>
        </c:ser>
        <c:ser>
          <c:idx val="84"/>
          <c:order val="84"/>
          <c:tx>
            <c:strRef>
              <c:f>'Energy Yearbook Data'!$CP$1:$CP$3</c:f>
              <c:strCache>
                <c:ptCount val="1"/>
                <c:pt idx="0">
                  <c:v>4.5. 批发、零售业和住宿、餐饮业 - 2018</c:v>
                </c:pt>
              </c:strCache>
            </c:strRef>
          </c:tx>
          <c:spPr>
            <a:solidFill>
              <a:schemeClr val="accent1">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Data'!$CP$4:$CP$35</c:f>
              <c:numCache>
                <c:formatCode>0_ </c:formatCode>
                <c:ptCount val="31"/>
                <c:pt idx="1">
                  <c:v>1274.02</c:v>
                </c:pt>
                <c:pt idx="3">
                  <c:v>850</c:v>
                </c:pt>
                <c:pt idx="8">
                  <c:v>2679.4</c:v>
                </c:pt>
                <c:pt idx="9">
                  <c:v>2150.4699999999998</c:v>
                </c:pt>
                <c:pt idx="10">
                  <c:v>3878.22</c:v>
                </c:pt>
                <c:pt idx="11">
                  <c:v>995.86</c:v>
                </c:pt>
                <c:pt idx="13">
                  <c:v>1458.37</c:v>
                </c:pt>
                <c:pt idx="14">
                  <c:v>15.58</c:v>
                </c:pt>
                <c:pt idx="16">
                  <c:v>175.98</c:v>
                </c:pt>
                <c:pt idx="17">
                  <c:v>2547.67</c:v>
                </c:pt>
                <c:pt idx="18">
                  <c:v>484.89</c:v>
                </c:pt>
                <c:pt idx="19">
                  <c:v>118.08</c:v>
                </c:pt>
                <c:pt idx="20">
                  <c:v>8962.17</c:v>
                </c:pt>
                <c:pt idx="21">
                  <c:v>3323.87</c:v>
                </c:pt>
                <c:pt idx="22">
                  <c:v>889.98</c:v>
                </c:pt>
                <c:pt idx="23">
                  <c:v>745.06</c:v>
                </c:pt>
                <c:pt idx="24">
                  <c:v>23.25</c:v>
                </c:pt>
                <c:pt idx="26">
                  <c:v>407.92</c:v>
                </c:pt>
                <c:pt idx="27">
                  <c:v>3843.2</c:v>
                </c:pt>
                <c:pt idx="28">
                  <c:v>3.04</c:v>
                </c:pt>
                <c:pt idx="29">
                  <c:v>4045</c:v>
                </c:pt>
              </c:numCache>
            </c:numRef>
          </c:val>
          <c:extLst>
            <c:ext xmlns:c16="http://schemas.microsoft.com/office/drawing/2014/chart" uri="{C3380CC4-5D6E-409C-BE32-E72D297353CC}">
              <c16:uniqueId val="{00000054-C90C-4760-9E73-0389EF18B42C}"/>
            </c:ext>
          </c:extLst>
        </c:ser>
        <c:ser>
          <c:idx val="85"/>
          <c:order val="85"/>
          <c:tx>
            <c:strRef>
              <c:f>'Energy Yearbook Data'!$CQ$1:$CQ$3</c:f>
              <c:strCache>
                <c:ptCount val="1"/>
                <c:pt idx="0">
                  <c:v>4.5. 批发、零售业和住宿、餐饮业 - 2019</c:v>
                </c:pt>
              </c:strCache>
            </c:strRef>
          </c:tx>
          <c:spPr>
            <a:solidFill>
              <a:schemeClr val="accent2">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Data'!$CQ$4:$CQ$35</c:f>
              <c:numCache>
                <c:formatCode>0_ </c:formatCode>
                <c:ptCount val="31"/>
                <c:pt idx="1">
                  <c:v>1206.8900000000001</c:v>
                </c:pt>
                <c:pt idx="3">
                  <c:v>915</c:v>
                </c:pt>
                <c:pt idx="8">
                  <c:v>2766.26</c:v>
                </c:pt>
                <c:pt idx="9">
                  <c:v>2878.78</c:v>
                </c:pt>
                <c:pt idx="10">
                  <c:v>4108.22</c:v>
                </c:pt>
                <c:pt idx="11">
                  <c:v>1059.4000000000001</c:v>
                </c:pt>
                <c:pt idx="13">
                  <c:v>1548.59</c:v>
                </c:pt>
                <c:pt idx="14">
                  <c:v>13.91</c:v>
                </c:pt>
                <c:pt idx="16">
                  <c:v>194.32</c:v>
                </c:pt>
                <c:pt idx="17">
                  <c:v>2659.77</c:v>
                </c:pt>
                <c:pt idx="18">
                  <c:v>507</c:v>
                </c:pt>
                <c:pt idx="19">
                  <c:v>118.08</c:v>
                </c:pt>
                <c:pt idx="20">
                  <c:v>9533.06</c:v>
                </c:pt>
                <c:pt idx="21">
                  <c:v>3732.87</c:v>
                </c:pt>
                <c:pt idx="22">
                  <c:v>926.79</c:v>
                </c:pt>
                <c:pt idx="23">
                  <c:v>890.58</c:v>
                </c:pt>
                <c:pt idx="24">
                  <c:v>11.82</c:v>
                </c:pt>
                <c:pt idx="26">
                  <c:v>370.47</c:v>
                </c:pt>
                <c:pt idx="27">
                  <c:v>3843.2</c:v>
                </c:pt>
                <c:pt idx="28">
                  <c:v>3.13</c:v>
                </c:pt>
                <c:pt idx="29">
                  <c:v>4060</c:v>
                </c:pt>
              </c:numCache>
            </c:numRef>
          </c:val>
          <c:extLst>
            <c:ext xmlns:c16="http://schemas.microsoft.com/office/drawing/2014/chart" uri="{C3380CC4-5D6E-409C-BE32-E72D297353CC}">
              <c16:uniqueId val="{00000055-C90C-4760-9E73-0389EF18B42C}"/>
            </c:ext>
          </c:extLst>
        </c:ser>
        <c:ser>
          <c:idx val="86"/>
          <c:order val="86"/>
          <c:tx>
            <c:strRef>
              <c:f>'Energy Yearbook Data'!$CR$1:$CR$3</c:f>
              <c:strCache>
                <c:ptCount val="1"/>
                <c:pt idx="0">
                  <c:v>4.5. 批发、零售业和住宿、餐饮业 - 2020</c:v>
                </c:pt>
              </c:strCache>
            </c:strRef>
          </c:tx>
          <c:spPr>
            <a:solidFill>
              <a:schemeClr val="accent3">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Data'!$CR$4:$CR$35</c:f>
              <c:numCache>
                <c:formatCode>0_ </c:formatCode>
                <c:ptCount val="31"/>
                <c:pt idx="0">
                  <c:v>544.29</c:v>
                </c:pt>
                <c:pt idx="1">
                  <c:v>1333.06</c:v>
                </c:pt>
                <c:pt idx="3">
                  <c:v>930</c:v>
                </c:pt>
                <c:pt idx="8">
                  <c:v>3227.58</c:v>
                </c:pt>
                <c:pt idx="9">
                  <c:v>4229.84</c:v>
                </c:pt>
                <c:pt idx="10">
                  <c:v>5843.22</c:v>
                </c:pt>
                <c:pt idx="11">
                  <c:v>1.17</c:v>
                </c:pt>
                <c:pt idx="13">
                  <c:v>1598.59</c:v>
                </c:pt>
                <c:pt idx="14">
                  <c:v>12.1</c:v>
                </c:pt>
                <c:pt idx="16">
                  <c:v>184.6</c:v>
                </c:pt>
                <c:pt idx="17">
                  <c:v>2526.7800000000002</c:v>
                </c:pt>
                <c:pt idx="18">
                  <c:v>491</c:v>
                </c:pt>
                <c:pt idx="19">
                  <c:v>224.66</c:v>
                </c:pt>
                <c:pt idx="20">
                  <c:v>10405.719999999999</c:v>
                </c:pt>
                <c:pt idx="21">
                  <c:v>3359.58</c:v>
                </c:pt>
                <c:pt idx="22">
                  <c:v>726.79</c:v>
                </c:pt>
                <c:pt idx="23">
                  <c:v>913.4</c:v>
                </c:pt>
                <c:pt idx="24">
                  <c:v>14.27</c:v>
                </c:pt>
                <c:pt idx="26">
                  <c:v>432.41</c:v>
                </c:pt>
                <c:pt idx="27">
                  <c:v>4063.11</c:v>
                </c:pt>
                <c:pt idx="28">
                  <c:v>1.01</c:v>
                </c:pt>
                <c:pt idx="29">
                  <c:v>4070</c:v>
                </c:pt>
              </c:numCache>
            </c:numRef>
          </c:val>
          <c:extLst>
            <c:ext xmlns:c16="http://schemas.microsoft.com/office/drawing/2014/chart" uri="{C3380CC4-5D6E-409C-BE32-E72D297353CC}">
              <c16:uniqueId val="{00000056-C90C-4760-9E73-0389EF18B42C}"/>
            </c:ext>
          </c:extLst>
        </c:ser>
        <c:ser>
          <c:idx val="87"/>
          <c:order val="87"/>
          <c:tx>
            <c:strRef>
              <c:f>'Energy Yearbook Data'!$CS$1:$CS$3</c:f>
              <c:strCache>
                <c:ptCount val="1"/>
                <c:pt idx="0">
                  <c:v>4.5. 批发、零售业和住宿、餐饮业 - 2021</c:v>
                </c:pt>
              </c:strCache>
            </c:strRef>
          </c:tx>
          <c:spPr>
            <a:solidFill>
              <a:schemeClr val="accent4">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Data'!$CS$4:$CS$35</c:f>
              <c:numCache>
                <c:formatCode>0_ </c:formatCode>
                <c:ptCount val="31"/>
                <c:pt idx="0">
                  <c:v>603.07000000000005</c:v>
                </c:pt>
                <c:pt idx="1">
                  <c:v>1248.9100000000001</c:v>
                </c:pt>
                <c:pt idx="3">
                  <c:v>1030</c:v>
                </c:pt>
                <c:pt idx="8">
                  <c:v>5659.44</c:v>
                </c:pt>
                <c:pt idx="9">
                  <c:v>4243.2299999999996</c:v>
                </c:pt>
                <c:pt idx="10">
                  <c:v>6275.62</c:v>
                </c:pt>
                <c:pt idx="11">
                  <c:v>1.17</c:v>
                </c:pt>
                <c:pt idx="12">
                  <c:v>27.31</c:v>
                </c:pt>
                <c:pt idx="13">
                  <c:v>1545.66</c:v>
                </c:pt>
                <c:pt idx="16">
                  <c:v>203.06</c:v>
                </c:pt>
                <c:pt idx="17">
                  <c:v>4550.59</c:v>
                </c:pt>
                <c:pt idx="18">
                  <c:v>511.68</c:v>
                </c:pt>
                <c:pt idx="19">
                  <c:v>297.61</c:v>
                </c:pt>
                <c:pt idx="20">
                  <c:v>11845.87</c:v>
                </c:pt>
                <c:pt idx="21">
                  <c:v>3426.77</c:v>
                </c:pt>
                <c:pt idx="22">
                  <c:v>784.53</c:v>
                </c:pt>
                <c:pt idx="23">
                  <c:v>1095.8900000000001</c:v>
                </c:pt>
                <c:pt idx="24">
                  <c:v>63.91</c:v>
                </c:pt>
                <c:pt idx="26">
                  <c:v>422.38</c:v>
                </c:pt>
                <c:pt idx="27">
                  <c:v>4473.4799999999996</c:v>
                </c:pt>
                <c:pt idx="28">
                  <c:v>1</c:v>
                </c:pt>
                <c:pt idx="29">
                  <c:v>3070.01</c:v>
                </c:pt>
              </c:numCache>
            </c:numRef>
          </c:val>
          <c:extLst>
            <c:ext xmlns:c16="http://schemas.microsoft.com/office/drawing/2014/chart" uri="{C3380CC4-5D6E-409C-BE32-E72D297353CC}">
              <c16:uniqueId val="{00000057-C90C-4760-9E73-0389EF18B42C}"/>
            </c:ext>
          </c:extLst>
        </c:ser>
        <c:ser>
          <c:idx val="88"/>
          <c:order val="88"/>
          <c:tx>
            <c:strRef>
              <c:f>'Energy Yearbook Data'!$CT$1:$CT$3</c:f>
              <c:strCache>
                <c:ptCount val="1"/>
                <c:pt idx="0">
                  <c:v>4.6. 其他 - 2011</c:v>
                </c:pt>
              </c:strCache>
            </c:strRef>
          </c:tx>
          <c:spPr>
            <a:solidFill>
              <a:schemeClr val="accent5">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Data'!$CT$4:$CT$35</c:f>
              <c:numCache>
                <c:formatCode>0_ </c:formatCode>
                <c:ptCount val="31"/>
                <c:pt idx="1">
                  <c:v>7303.7304000000004</c:v>
                </c:pt>
                <c:pt idx="8">
                  <c:v>1500.05</c:v>
                </c:pt>
                <c:pt idx="9">
                  <c:v>150.30000000000001</c:v>
                </c:pt>
                <c:pt idx="10">
                  <c:v>1801.64</c:v>
                </c:pt>
                <c:pt idx="12">
                  <c:v>2.5</c:v>
                </c:pt>
                <c:pt idx="13">
                  <c:v>636.21</c:v>
                </c:pt>
                <c:pt idx="14">
                  <c:v>132</c:v>
                </c:pt>
                <c:pt idx="16">
                  <c:v>870.33</c:v>
                </c:pt>
                <c:pt idx="17">
                  <c:v>1577.2812530000001</c:v>
                </c:pt>
                <c:pt idx="18">
                  <c:v>420</c:v>
                </c:pt>
                <c:pt idx="19">
                  <c:v>82.816603189999995</c:v>
                </c:pt>
                <c:pt idx="20">
                  <c:v>8130.8</c:v>
                </c:pt>
                <c:pt idx="21">
                  <c:v>2984.92</c:v>
                </c:pt>
                <c:pt idx="22">
                  <c:v>1015</c:v>
                </c:pt>
                <c:pt idx="23">
                  <c:v>307.60000000000002</c:v>
                </c:pt>
                <c:pt idx="24">
                  <c:v>69.11</c:v>
                </c:pt>
                <c:pt idx="26">
                  <c:v>943</c:v>
                </c:pt>
                <c:pt idx="27">
                  <c:v>80</c:v>
                </c:pt>
                <c:pt idx="28">
                  <c:v>1.5</c:v>
                </c:pt>
                <c:pt idx="29">
                  <c:v>1700</c:v>
                </c:pt>
              </c:numCache>
            </c:numRef>
          </c:val>
          <c:extLst>
            <c:ext xmlns:c16="http://schemas.microsoft.com/office/drawing/2014/chart" uri="{C3380CC4-5D6E-409C-BE32-E72D297353CC}">
              <c16:uniqueId val="{00000058-C90C-4760-9E73-0389EF18B42C}"/>
            </c:ext>
          </c:extLst>
        </c:ser>
        <c:ser>
          <c:idx val="89"/>
          <c:order val="89"/>
          <c:tx>
            <c:strRef>
              <c:f>'Energy Yearbook Data'!$CU$1:$CU$3</c:f>
              <c:strCache>
                <c:ptCount val="1"/>
                <c:pt idx="0">
                  <c:v>4.6. 其他 - 2012</c:v>
                </c:pt>
              </c:strCache>
            </c:strRef>
          </c:tx>
          <c:spPr>
            <a:solidFill>
              <a:schemeClr val="accent6">
                <a:lumMod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Data'!$CU$4:$CU$35</c:f>
              <c:numCache>
                <c:formatCode>0_ </c:formatCode>
                <c:ptCount val="31"/>
                <c:pt idx="1">
                  <c:v>6641.2</c:v>
                </c:pt>
                <c:pt idx="8">
                  <c:v>1605.05</c:v>
                </c:pt>
                <c:pt idx="9">
                  <c:v>169.23</c:v>
                </c:pt>
                <c:pt idx="10">
                  <c:v>2201</c:v>
                </c:pt>
                <c:pt idx="12">
                  <c:v>2.78</c:v>
                </c:pt>
                <c:pt idx="13">
                  <c:v>679</c:v>
                </c:pt>
                <c:pt idx="14">
                  <c:v>90</c:v>
                </c:pt>
                <c:pt idx="16">
                  <c:v>902.5</c:v>
                </c:pt>
                <c:pt idx="17">
                  <c:v>1984.86</c:v>
                </c:pt>
                <c:pt idx="18">
                  <c:v>499.66</c:v>
                </c:pt>
                <c:pt idx="19">
                  <c:v>85</c:v>
                </c:pt>
                <c:pt idx="20">
                  <c:v>8862.66</c:v>
                </c:pt>
                <c:pt idx="21">
                  <c:v>3504</c:v>
                </c:pt>
                <c:pt idx="22">
                  <c:v>1258</c:v>
                </c:pt>
                <c:pt idx="23">
                  <c:v>352.7</c:v>
                </c:pt>
                <c:pt idx="24">
                  <c:v>60.26</c:v>
                </c:pt>
                <c:pt idx="26">
                  <c:v>1056</c:v>
                </c:pt>
                <c:pt idx="27">
                  <c:v>84</c:v>
                </c:pt>
                <c:pt idx="29">
                  <c:v>1518</c:v>
                </c:pt>
              </c:numCache>
            </c:numRef>
          </c:val>
          <c:extLst>
            <c:ext xmlns:c16="http://schemas.microsoft.com/office/drawing/2014/chart" uri="{C3380CC4-5D6E-409C-BE32-E72D297353CC}">
              <c16:uniqueId val="{00000059-C90C-4760-9E73-0389EF18B42C}"/>
            </c:ext>
          </c:extLst>
        </c:ser>
        <c:ser>
          <c:idx val="90"/>
          <c:order val="90"/>
          <c:tx>
            <c:strRef>
              <c:f>'Energy Yearbook Data'!$CV$1:$CV$3</c:f>
              <c:strCache>
                <c:ptCount val="1"/>
                <c:pt idx="0">
                  <c:v>4.6. 其他 - 2013</c:v>
                </c:pt>
              </c:strCache>
            </c:strRef>
          </c:tx>
          <c:spPr>
            <a:solidFill>
              <a:schemeClr val="accent1">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Data'!$CV$4:$CV$35</c:f>
              <c:numCache>
                <c:formatCode>0_ </c:formatCode>
                <c:ptCount val="31"/>
                <c:pt idx="1">
                  <c:v>5788.4650460000003</c:v>
                </c:pt>
                <c:pt idx="3">
                  <c:v>38</c:v>
                </c:pt>
                <c:pt idx="4">
                  <c:v>10.27</c:v>
                </c:pt>
                <c:pt idx="8">
                  <c:v>1685.3</c:v>
                </c:pt>
                <c:pt idx="9">
                  <c:v>186.15299999999999</c:v>
                </c:pt>
                <c:pt idx="10">
                  <c:v>2165.9</c:v>
                </c:pt>
                <c:pt idx="12">
                  <c:v>3.12</c:v>
                </c:pt>
                <c:pt idx="13">
                  <c:v>721.01</c:v>
                </c:pt>
                <c:pt idx="14">
                  <c:v>90.68</c:v>
                </c:pt>
                <c:pt idx="16">
                  <c:v>937.37</c:v>
                </c:pt>
                <c:pt idx="17">
                  <c:v>2089.3774389999999</c:v>
                </c:pt>
                <c:pt idx="18">
                  <c:v>585</c:v>
                </c:pt>
                <c:pt idx="19">
                  <c:v>65.599999999999994</c:v>
                </c:pt>
                <c:pt idx="20">
                  <c:v>9075.92</c:v>
                </c:pt>
                <c:pt idx="21">
                  <c:v>3604</c:v>
                </c:pt>
                <c:pt idx="22">
                  <c:v>986.71</c:v>
                </c:pt>
                <c:pt idx="23">
                  <c:v>375.92</c:v>
                </c:pt>
                <c:pt idx="24">
                  <c:v>48.75</c:v>
                </c:pt>
                <c:pt idx="26">
                  <c:v>1119.3599999999999</c:v>
                </c:pt>
                <c:pt idx="27">
                  <c:v>134</c:v>
                </c:pt>
                <c:pt idx="29">
                  <c:v>1084</c:v>
                </c:pt>
              </c:numCache>
            </c:numRef>
          </c:val>
          <c:extLst>
            <c:ext xmlns:c16="http://schemas.microsoft.com/office/drawing/2014/chart" uri="{C3380CC4-5D6E-409C-BE32-E72D297353CC}">
              <c16:uniqueId val="{0000005A-C90C-4760-9E73-0389EF18B42C}"/>
            </c:ext>
          </c:extLst>
        </c:ser>
        <c:ser>
          <c:idx val="91"/>
          <c:order val="91"/>
          <c:tx>
            <c:strRef>
              <c:f>'Energy Yearbook Data'!$CW$1:$CW$3</c:f>
              <c:strCache>
                <c:ptCount val="1"/>
                <c:pt idx="0">
                  <c:v>4.6. 其他 - 2014</c:v>
                </c:pt>
              </c:strCache>
            </c:strRef>
          </c:tx>
          <c:spPr>
            <a:solidFill>
              <a:schemeClr val="accent2">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Data'!$CW$4:$CW$35</c:f>
              <c:numCache>
                <c:formatCode>0_ </c:formatCode>
                <c:ptCount val="31"/>
                <c:pt idx="1">
                  <c:v>6574.7204000000002</c:v>
                </c:pt>
                <c:pt idx="3">
                  <c:v>45</c:v>
                </c:pt>
                <c:pt idx="4">
                  <c:v>10.55</c:v>
                </c:pt>
                <c:pt idx="8">
                  <c:v>2885.3</c:v>
                </c:pt>
                <c:pt idx="9">
                  <c:v>130.94999999999999</c:v>
                </c:pt>
                <c:pt idx="10">
                  <c:v>2011.84</c:v>
                </c:pt>
                <c:pt idx="12">
                  <c:v>3.36</c:v>
                </c:pt>
                <c:pt idx="13">
                  <c:v>851.01</c:v>
                </c:pt>
                <c:pt idx="14">
                  <c:v>64.400000000000006</c:v>
                </c:pt>
                <c:pt idx="16">
                  <c:v>900.54</c:v>
                </c:pt>
                <c:pt idx="17">
                  <c:v>2230.8960000000002</c:v>
                </c:pt>
                <c:pt idx="18">
                  <c:v>395.34697299999999</c:v>
                </c:pt>
                <c:pt idx="19">
                  <c:v>76.599999999999994</c:v>
                </c:pt>
                <c:pt idx="20">
                  <c:v>10300.66</c:v>
                </c:pt>
                <c:pt idx="21">
                  <c:v>3877.0180780000001</c:v>
                </c:pt>
                <c:pt idx="22">
                  <c:v>1216.07</c:v>
                </c:pt>
                <c:pt idx="23">
                  <c:v>655.68</c:v>
                </c:pt>
                <c:pt idx="24">
                  <c:v>45.322875000000003</c:v>
                </c:pt>
                <c:pt idx="26">
                  <c:v>1301.81</c:v>
                </c:pt>
                <c:pt idx="27">
                  <c:v>134.4</c:v>
                </c:pt>
                <c:pt idx="29">
                  <c:v>1150</c:v>
                </c:pt>
              </c:numCache>
            </c:numRef>
          </c:val>
          <c:extLst>
            <c:ext xmlns:c16="http://schemas.microsoft.com/office/drawing/2014/chart" uri="{C3380CC4-5D6E-409C-BE32-E72D297353CC}">
              <c16:uniqueId val="{0000005B-C90C-4760-9E73-0389EF18B42C}"/>
            </c:ext>
          </c:extLst>
        </c:ser>
        <c:ser>
          <c:idx val="92"/>
          <c:order val="92"/>
          <c:tx>
            <c:strRef>
              <c:f>'Energy Yearbook Data'!$CX$1:$CX$3</c:f>
              <c:strCache>
                <c:ptCount val="1"/>
                <c:pt idx="0">
                  <c:v>4.6. 其他 - 2015</c:v>
                </c:pt>
              </c:strCache>
            </c:strRef>
          </c:tx>
          <c:spPr>
            <a:solidFill>
              <a:schemeClr val="accent3">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Data'!$CX$4:$CX$35</c:f>
              <c:numCache>
                <c:formatCode>0_ </c:formatCode>
                <c:ptCount val="31"/>
                <c:pt idx="1">
                  <c:v>6733.66</c:v>
                </c:pt>
                <c:pt idx="3">
                  <c:v>70</c:v>
                </c:pt>
                <c:pt idx="4">
                  <c:v>17.13</c:v>
                </c:pt>
                <c:pt idx="8">
                  <c:v>4160.32</c:v>
                </c:pt>
                <c:pt idx="9">
                  <c:v>145.62</c:v>
                </c:pt>
                <c:pt idx="10">
                  <c:v>1857.16</c:v>
                </c:pt>
                <c:pt idx="12">
                  <c:v>3.7</c:v>
                </c:pt>
                <c:pt idx="13">
                  <c:v>915.06</c:v>
                </c:pt>
                <c:pt idx="14">
                  <c:v>28.82</c:v>
                </c:pt>
                <c:pt idx="16">
                  <c:v>1798.23</c:v>
                </c:pt>
                <c:pt idx="17">
                  <c:v>2621.14</c:v>
                </c:pt>
                <c:pt idx="18">
                  <c:v>895.34</c:v>
                </c:pt>
                <c:pt idx="19">
                  <c:v>233.67</c:v>
                </c:pt>
                <c:pt idx="20">
                  <c:v>12391.77</c:v>
                </c:pt>
                <c:pt idx="21">
                  <c:v>4017.32</c:v>
                </c:pt>
                <c:pt idx="22">
                  <c:v>1714.7</c:v>
                </c:pt>
                <c:pt idx="23">
                  <c:v>712.4</c:v>
                </c:pt>
                <c:pt idx="24">
                  <c:v>83.95</c:v>
                </c:pt>
                <c:pt idx="26">
                  <c:v>1471.8</c:v>
                </c:pt>
                <c:pt idx="27">
                  <c:v>177</c:v>
                </c:pt>
                <c:pt idx="29">
                  <c:v>1250</c:v>
                </c:pt>
              </c:numCache>
            </c:numRef>
          </c:val>
          <c:extLst>
            <c:ext xmlns:c16="http://schemas.microsoft.com/office/drawing/2014/chart" uri="{C3380CC4-5D6E-409C-BE32-E72D297353CC}">
              <c16:uniqueId val="{0000005C-C90C-4760-9E73-0389EF18B42C}"/>
            </c:ext>
          </c:extLst>
        </c:ser>
        <c:ser>
          <c:idx val="93"/>
          <c:order val="93"/>
          <c:tx>
            <c:strRef>
              <c:f>'Energy Yearbook Data'!$CY$1:$CY$3</c:f>
              <c:strCache>
                <c:ptCount val="1"/>
                <c:pt idx="0">
                  <c:v>4.6. 其他 - 2016</c:v>
                </c:pt>
              </c:strCache>
            </c:strRef>
          </c:tx>
          <c:spPr>
            <a:solidFill>
              <a:schemeClr val="accent4">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Data'!$CY$4:$CY$35</c:f>
              <c:numCache>
                <c:formatCode>0_ </c:formatCode>
                <c:ptCount val="31"/>
                <c:pt idx="1">
                  <c:v>6478.2212</c:v>
                </c:pt>
                <c:pt idx="3">
                  <c:v>73</c:v>
                </c:pt>
                <c:pt idx="4">
                  <c:v>11.35</c:v>
                </c:pt>
                <c:pt idx="8">
                  <c:v>4360.32</c:v>
                </c:pt>
                <c:pt idx="9">
                  <c:v>176.72</c:v>
                </c:pt>
                <c:pt idx="10">
                  <c:v>2498.69</c:v>
                </c:pt>
                <c:pt idx="12">
                  <c:v>3.9783140850000001</c:v>
                </c:pt>
                <c:pt idx="13">
                  <c:v>1415.06</c:v>
                </c:pt>
                <c:pt idx="14">
                  <c:v>12.83</c:v>
                </c:pt>
                <c:pt idx="16">
                  <c:v>1799.67</c:v>
                </c:pt>
                <c:pt idx="17">
                  <c:v>3346.75</c:v>
                </c:pt>
                <c:pt idx="18">
                  <c:v>951.37994419999995</c:v>
                </c:pt>
                <c:pt idx="19">
                  <c:v>233.76</c:v>
                </c:pt>
                <c:pt idx="20">
                  <c:v>15270.13</c:v>
                </c:pt>
                <c:pt idx="21">
                  <c:v>4049.43</c:v>
                </c:pt>
                <c:pt idx="22">
                  <c:v>1880</c:v>
                </c:pt>
                <c:pt idx="23">
                  <c:v>1012.4</c:v>
                </c:pt>
                <c:pt idx="24">
                  <c:v>124.62</c:v>
                </c:pt>
                <c:pt idx="26">
                  <c:v>1546.3</c:v>
                </c:pt>
                <c:pt idx="27">
                  <c:v>3415</c:v>
                </c:pt>
                <c:pt idx="29">
                  <c:v>1300</c:v>
                </c:pt>
              </c:numCache>
            </c:numRef>
          </c:val>
          <c:extLst>
            <c:ext xmlns:c16="http://schemas.microsoft.com/office/drawing/2014/chart" uri="{C3380CC4-5D6E-409C-BE32-E72D297353CC}">
              <c16:uniqueId val="{0000005D-C90C-4760-9E73-0389EF18B42C}"/>
            </c:ext>
          </c:extLst>
        </c:ser>
        <c:ser>
          <c:idx val="94"/>
          <c:order val="94"/>
          <c:tx>
            <c:strRef>
              <c:f>'Energy Yearbook Data'!$CZ$1:$CZ$3</c:f>
              <c:strCache>
                <c:ptCount val="1"/>
                <c:pt idx="0">
                  <c:v>4.6. 其他 - 2017</c:v>
                </c:pt>
              </c:strCache>
            </c:strRef>
          </c:tx>
          <c:spPr>
            <a:solidFill>
              <a:schemeClr val="accent5">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Data'!$CZ$4:$CZ$35</c:f>
              <c:numCache>
                <c:formatCode>0_ </c:formatCode>
                <c:ptCount val="31"/>
                <c:pt idx="1">
                  <c:v>6674.18</c:v>
                </c:pt>
                <c:pt idx="3">
                  <c:v>105</c:v>
                </c:pt>
                <c:pt idx="9">
                  <c:v>0.28999999999999998</c:v>
                </c:pt>
                <c:pt idx="10">
                  <c:v>3198.69</c:v>
                </c:pt>
                <c:pt idx="12">
                  <c:v>4.21</c:v>
                </c:pt>
                <c:pt idx="13">
                  <c:v>2543.3000000000002</c:v>
                </c:pt>
                <c:pt idx="14">
                  <c:v>12.27</c:v>
                </c:pt>
                <c:pt idx="16">
                  <c:v>1801.32</c:v>
                </c:pt>
                <c:pt idx="17">
                  <c:v>3712.69</c:v>
                </c:pt>
                <c:pt idx="18">
                  <c:v>865</c:v>
                </c:pt>
                <c:pt idx="19">
                  <c:v>112.36</c:v>
                </c:pt>
                <c:pt idx="20">
                  <c:v>16076.39</c:v>
                </c:pt>
                <c:pt idx="21">
                  <c:v>4797.68</c:v>
                </c:pt>
                <c:pt idx="22">
                  <c:v>2005.89</c:v>
                </c:pt>
                <c:pt idx="23">
                  <c:v>1324.59</c:v>
                </c:pt>
                <c:pt idx="24">
                  <c:v>58.69</c:v>
                </c:pt>
                <c:pt idx="26">
                  <c:v>1663.51</c:v>
                </c:pt>
                <c:pt idx="27">
                  <c:v>3515</c:v>
                </c:pt>
                <c:pt idx="29">
                  <c:v>1450</c:v>
                </c:pt>
              </c:numCache>
            </c:numRef>
          </c:val>
          <c:extLst>
            <c:ext xmlns:c16="http://schemas.microsoft.com/office/drawing/2014/chart" uri="{C3380CC4-5D6E-409C-BE32-E72D297353CC}">
              <c16:uniqueId val="{0000005E-C90C-4760-9E73-0389EF18B42C}"/>
            </c:ext>
          </c:extLst>
        </c:ser>
        <c:ser>
          <c:idx val="95"/>
          <c:order val="95"/>
          <c:tx>
            <c:strRef>
              <c:f>'Energy Yearbook Data'!$DA$1:$DA$3</c:f>
              <c:strCache>
                <c:ptCount val="1"/>
                <c:pt idx="0">
                  <c:v>4.6. 其他 - 2018</c:v>
                </c:pt>
              </c:strCache>
            </c:strRef>
          </c:tx>
          <c:spPr>
            <a:solidFill>
              <a:schemeClr val="accent6">
                <a:lumMod val="70000"/>
                <a:lumOff val="3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Data'!$DA$4:$DA$35</c:f>
              <c:numCache>
                <c:formatCode>0_ </c:formatCode>
                <c:ptCount val="31"/>
                <c:pt idx="1">
                  <c:v>7675.05</c:v>
                </c:pt>
                <c:pt idx="3">
                  <c:v>835</c:v>
                </c:pt>
                <c:pt idx="8">
                  <c:v>5240.3599999999997</c:v>
                </c:pt>
                <c:pt idx="9">
                  <c:v>2904.21</c:v>
                </c:pt>
                <c:pt idx="10">
                  <c:v>5552.96</c:v>
                </c:pt>
                <c:pt idx="12">
                  <c:v>4.5199999999999996</c:v>
                </c:pt>
                <c:pt idx="13">
                  <c:v>3351.04</c:v>
                </c:pt>
                <c:pt idx="14">
                  <c:v>13.02</c:v>
                </c:pt>
                <c:pt idx="16">
                  <c:v>1813.93</c:v>
                </c:pt>
                <c:pt idx="17">
                  <c:v>4450.3999999999996</c:v>
                </c:pt>
                <c:pt idx="18">
                  <c:v>859.74</c:v>
                </c:pt>
                <c:pt idx="19">
                  <c:v>123.15</c:v>
                </c:pt>
                <c:pt idx="20">
                  <c:v>19130.900000000001</c:v>
                </c:pt>
                <c:pt idx="21">
                  <c:v>4597</c:v>
                </c:pt>
                <c:pt idx="22">
                  <c:v>1443.92</c:v>
                </c:pt>
                <c:pt idx="23">
                  <c:v>1498.3</c:v>
                </c:pt>
                <c:pt idx="24">
                  <c:v>82.82</c:v>
                </c:pt>
                <c:pt idx="26">
                  <c:v>1784.04</c:v>
                </c:pt>
                <c:pt idx="27">
                  <c:v>4448.68</c:v>
                </c:pt>
                <c:pt idx="29">
                  <c:v>1550</c:v>
                </c:pt>
              </c:numCache>
            </c:numRef>
          </c:val>
          <c:extLst>
            <c:ext xmlns:c16="http://schemas.microsoft.com/office/drawing/2014/chart" uri="{C3380CC4-5D6E-409C-BE32-E72D297353CC}">
              <c16:uniqueId val="{0000005F-C90C-4760-9E73-0389EF18B42C}"/>
            </c:ext>
          </c:extLst>
        </c:ser>
        <c:ser>
          <c:idx val="96"/>
          <c:order val="96"/>
          <c:tx>
            <c:strRef>
              <c:f>'Energy Yearbook Data'!$DB$1:$DB$3</c:f>
              <c:strCache>
                <c:ptCount val="1"/>
                <c:pt idx="0">
                  <c:v>4.6. 其他 - 2019</c:v>
                </c:pt>
              </c:strCache>
            </c:strRef>
          </c:tx>
          <c:spPr>
            <a:solidFill>
              <a:schemeClr val="accent1">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Data'!$DB$4:$DB$35</c:f>
              <c:numCache>
                <c:formatCode>0_ </c:formatCode>
                <c:ptCount val="31"/>
                <c:pt idx="1">
                  <c:v>7504.01</c:v>
                </c:pt>
                <c:pt idx="3">
                  <c:v>898</c:v>
                </c:pt>
                <c:pt idx="8">
                  <c:v>5410.23</c:v>
                </c:pt>
                <c:pt idx="9">
                  <c:v>2721.63</c:v>
                </c:pt>
                <c:pt idx="10">
                  <c:v>4552.96</c:v>
                </c:pt>
                <c:pt idx="12">
                  <c:v>4.78</c:v>
                </c:pt>
                <c:pt idx="13">
                  <c:v>3426.29</c:v>
                </c:pt>
                <c:pt idx="14">
                  <c:v>12.44</c:v>
                </c:pt>
                <c:pt idx="16">
                  <c:v>1877.43</c:v>
                </c:pt>
                <c:pt idx="17">
                  <c:v>4646.22</c:v>
                </c:pt>
                <c:pt idx="18">
                  <c:v>823.1</c:v>
                </c:pt>
                <c:pt idx="19">
                  <c:v>53.15</c:v>
                </c:pt>
                <c:pt idx="20">
                  <c:v>19224.64</c:v>
                </c:pt>
                <c:pt idx="21">
                  <c:v>5150.8999999999996</c:v>
                </c:pt>
                <c:pt idx="22">
                  <c:v>1573.8</c:v>
                </c:pt>
                <c:pt idx="23">
                  <c:v>1833.19</c:v>
                </c:pt>
                <c:pt idx="24">
                  <c:v>36.93</c:v>
                </c:pt>
                <c:pt idx="26">
                  <c:v>1930.49</c:v>
                </c:pt>
                <c:pt idx="27">
                  <c:v>4448.68</c:v>
                </c:pt>
                <c:pt idx="29">
                  <c:v>1560</c:v>
                </c:pt>
              </c:numCache>
            </c:numRef>
          </c:val>
          <c:extLst>
            <c:ext xmlns:c16="http://schemas.microsoft.com/office/drawing/2014/chart" uri="{C3380CC4-5D6E-409C-BE32-E72D297353CC}">
              <c16:uniqueId val="{00000060-C90C-4760-9E73-0389EF18B42C}"/>
            </c:ext>
          </c:extLst>
        </c:ser>
        <c:ser>
          <c:idx val="97"/>
          <c:order val="97"/>
          <c:tx>
            <c:strRef>
              <c:f>'Energy Yearbook Data'!$DC$1:$DC$3</c:f>
              <c:strCache>
                <c:ptCount val="1"/>
                <c:pt idx="0">
                  <c:v>4.6. 其他 - 2020</c:v>
                </c:pt>
              </c:strCache>
            </c:strRef>
          </c:tx>
          <c:spPr>
            <a:solidFill>
              <a:schemeClr val="accent2">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Data'!$DC$4:$DC$35</c:f>
              <c:numCache>
                <c:formatCode>0_ </c:formatCode>
                <c:ptCount val="31"/>
                <c:pt idx="1">
                  <c:v>8283.26</c:v>
                </c:pt>
                <c:pt idx="3">
                  <c:v>943</c:v>
                </c:pt>
                <c:pt idx="8">
                  <c:v>6499</c:v>
                </c:pt>
                <c:pt idx="9">
                  <c:v>3857.71</c:v>
                </c:pt>
                <c:pt idx="10">
                  <c:v>5382.94</c:v>
                </c:pt>
                <c:pt idx="12">
                  <c:v>4.8</c:v>
                </c:pt>
                <c:pt idx="13">
                  <c:v>3660.46</c:v>
                </c:pt>
                <c:pt idx="14">
                  <c:v>7.34</c:v>
                </c:pt>
                <c:pt idx="16">
                  <c:v>1875.36</c:v>
                </c:pt>
                <c:pt idx="17">
                  <c:v>4646.22</c:v>
                </c:pt>
                <c:pt idx="18">
                  <c:v>802.1</c:v>
                </c:pt>
                <c:pt idx="19">
                  <c:v>95.26</c:v>
                </c:pt>
                <c:pt idx="20">
                  <c:v>21207.86</c:v>
                </c:pt>
                <c:pt idx="21">
                  <c:v>5408.45</c:v>
                </c:pt>
                <c:pt idx="22">
                  <c:v>1373.8</c:v>
                </c:pt>
                <c:pt idx="23">
                  <c:v>2152.6</c:v>
                </c:pt>
                <c:pt idx="24">
                  <c:v>30.94</c:v>
                </c:pt>
                <c:pt idx="26">
                  <c:v>2176.8200000000002</c:v>
                </c:pt>
                <c:pt idx="27">
                  <c:v>4687.49</c:v>
                </c:pt>
                <c:pt idx="28">
                  <c:v>1.06</c:v>
                </c:pt>
                <c:pt idx="29">
                  <c:v>1575</c:v>
                </c:pt>
              </c:numCache>
            </c:numRef>
          </c:val>
          <c:extLst>
            <c:ext xmlns:c16="http://schemas.microsoft.com/office/drawing/2014/chart" uri="{C3380CC4-5D6E-409C-BE32-E72D297353CC}">
              <c16:uniqueId val="{00000061-C90C-4760-9E73-0389EF18B42C}"/>
            </c:ext>
          </c:extLst>
        </c:ser>
        <c:ser>
          <c:idx val="98"/>
          <c:order val="98"/>
          <c:tx>
            <c:strRef>
              <c:f>'Energy Yearbook Data'!$DD$1:$DD$3</c:f>
              <c:strCache>
                <c:ptCount val="1"/>
                <c:pt idx="0">
                  <c:v>4.6. 其他 - 2021</c:v>
                </c:pt>
              </c:strCache>
            </c:strRef>
          </c:tx>
          <c:spPr>
            <a:solidFill>
              <a:schemeClr val="accent3">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Data'!$DD$4:$DD$35</c:f>
              <c:numCache>
                <c:formatCode>0_ </c:formatCode>
                <c:ptCount val="31"/>
                <c:pt idx="1">
                  <c:v>8131.4</c:v>
                </c:pt>
                <c:pt idx="3">
                  <c:v>1043</c:v>
                </c:pt>
                <c:pt idx="8">
                  <c:v>7077</c:v>
                </c:pt>
                <c:pt idx="9">
                  <c:v>3904.64</c:v>
                </c:pt>
                <c:pt idx="10">
                  <c:v>4204.03</c:v>
                </c:pt>
                <c:pt idx="12">
                  <c:v>39.340000000000003</c:v>
                </c:pt>
                <c:pt idx="13">
                  <c:v>6066.68</c:v>
                </c:pt>
                <c:pt idx="16">
                  <c:v>2032.9</c:v>
                </c:pt>
                <c:pt idx="17">
                  <c:v>5957.52</c:v>
                </c:pt>
                <c:pt idx="18">
                  <c:v>808.95</c:v>
                </c:pt>
                <c:pt idx="19">
                  <c:v>103.56</c:v>
                </c:pt>
                <c:pt idx="20">
                  <c:v>22113.43</c:v>
                </c:pt>
                <c:pt idx="21">
                  <c:v>3516.61</c:v>
                </c:pt>
                <c:pt idx="22">
                  <c:v>1403.25</c:v>
                </c:pt>
                <c:pt idx="23">
                  <c:v>2568.41</c:v>
                </c:pt>
                <c:pt idx="24">
                  <c:v>260.82</c:v>
                </c:pt>
                <c:pt idx="26">
                  <c:v>2309.61</c:v>
                </c:pt>
                <c:pt idx="27">
                  <c:v>4940.6000000000004</c:v>
                </c:pt>
                <c:pt idx="28">
                  <c:v>1</c:v>
                </c:pt>
                <c:pt idx="29">
                  <c:v>1375</c:v>
                </c:pt>
              </c:numCache>
            </c:numRef>
          </c:val>
          <c:extLst>
            <c:ext xmlns:c16="http://schemas.microsoft.com/office/drawing/2014/chart" uri="{C3380CC4-5D6E-409C-BE32-E72D297353CC}">
              <c16:uniqueId val="{00000062-C90C-4760-9E73-0389EF18B42C}"/>
            </c:ext>
          </c:extLst>
        </c:ser>
        <c:ser>
          <c:idx val="99"/>
          <c:order val="99"/>
          <c:tx>
            <c:strRef>
              <c:f>'Energy Yearbook Data'!$DE$1:$DE$3</c:f>
              <c:strCache>
                <c:ptCount val="1"/>
                <c:pt idx="0">
                  <c:v>4.7. 生活消费 - 2011</c:v>
                </c:pt>
              </c:strCache>
            </c:strRef>
          </c:tx>
          <c:spPr>
            <a:solidFill>
              <a:schemeClr val="accent4">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Data'!$DE$4:$DE$35</c:f>
              <c:numCache>
                <c:formatCode>0_ </c:formatCode>
                <c:ptCount val="31"/>
                <c:pt idx="0">
                  <c:v>2082</c:v>
                </c:pt>
                <c:pt idx="1">
                  <c:v>2910</c:v>
                </c:pt>
                <c:pt idx="3">
                  <c:v>2020</c:v>
                </c:pt>
                <c:pt idx="8">
                  <c:v>4995.7</c:v>
                </c:pt>
                <c:pt idx="9">
                  <c:v>2638</c:v>
                </c:pt>
                <c:pt idx="10">
                  <c:v>16894.89</c:v>
                </c:pt>
                <c:pt idx="11">
                  <c:v>778.25</c:v>
                </c:pt>
                <c:pt idx="13">
                  <c:v>8030.8</c:v>
                </c:pt>
                <c:pt idx="14">
                  <c:v>507.76</c:v>
                </c:pt>
                <c:pt idx="16">
                  <c:v>18716.009999999998</c:v>
                </c:pt>
                <c:pt idx="17">
                  <c:v>12538</c:v>
                </c:pt>
                <c:pt idx="18">
                  <c:v>1342.32</c:v>
                </c:pt>
                <c:pt idx="19">
                  <c:v>310.64569999999998</c:v>
                </c:pt>
                <c:pt idx="20">
                  <c:v>70043.94</c:v>
                </c:pt>
                <c:pt idx="21">
                  <c:v>6845.3024999999998</c:v>
                </c:pt>
                <c:pt idx="22">
                  <c:v>5757.69</c:v>
                </c:pt>
                <c:pt idx="23">
                  <c:v>2700</c:v>
                </c:pt>
                <c:pt idx="24">
                  <c:v>20.363299999999999</c:v>
                </c:pt>
                <c:pt idx="26">
                  <c:v>6911.83</c:v>
                </c:pt>
                <c:pt idx="27">
                  <c:v>12103.27</c:v>
                </c:pt>
              </c:numCache>
            </c:numRef>
          </c:val>
          <c:extLst>
            <c:ext xmlns:c16="http://schemas.microsoft.com/office/drawing/2014/chart" uri="{C3380CC4-5D6E-409C-BE32-E72D297353CC}">
              <c16:uniqueId val="{00000063-C90C-4760-9E73-0389EF18B42C}"/>
            </c:ext>
          </c:extLst>
        </c:ser>
        <c:ser>
          <c:idx val="100"/>
          <c:order val="100"/>
          <c:tx>
            <c:strRef>
              <c:f>'Energy Yearbook Data'!$DF$1:$DF$3</c:f>
              <c:strCache>
                <c:ptCount val="1"/>
                <c:pt idx="0">
                  <c:v>4.7. 生活消费 - 2012</c:v>
                </c:pt>
              </c:strCache>
            </c:strRef>
          </c:tx>
          <c:spPr>
            <a:solidFill>
              <a:schemeClr val="accent5">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Data'!$DF$4:$DF$35</c:f>
              <c:numCache>
                <c:formatCode>0_ </c:formatCode>
                <c:ptCount val="31"/>
                <c:pt idx="0">
                  <c:v>1977</c:v>
                </c:pt>
                <c:pt idx="1">
                  <c:v>3401</c:v>
                </c:pt>
                <c:pt idx="3">
                  <c:v>1881.61</c:v>
                </c:pt>
                <c:pt idx="8">
                  <c:v>5295.7</c:v>
                </c:pt>
                <c:pt idx="9">
                  <c:v>3456.24</c:v>
                </c:pt>
                <c:pt idx="10">
                  <c:v>19766.650000000001</c:v>
                </c:pt>
                <c:pt idx="13">
                  <c:v>7664.11</c:v>
                </c:pt>
                <c:pt idx="14">
                  <c:v>338.24</c:v>
                </c:pt>
                <c:pt idx="16">
                  <c:v>20036.95</c:v>
                </c:pt>
                <c:pt idx="17">
                  <c:v>15697.79</c:v>
                </c:pt>
                <c:pt idx="18">
                  <c:v>1622.68</c:v>
                </c:pt>
                <c:pt idx="19">
                  <c:v>278.87</c:v>
                </c:pt>
                <c:pt idx="20">
                  <c:v>77607.5</c:v>
                </c:pt>
                <c:pt idx="21">
                  <c:v>7464.75</c:v>
                </c:pt>
                <c:pt idx="22">
                  <c:v>6113.42</c:v>
                </c:pt>
                <c:pt idx="23">
                  <c:v>3322</c:v>
                </c:pt>
                <c:pt idx="26">
                  <c:v>7735</c:v>
                </c:pt>
                <c:pt idx="27">
                  <c:v>12795.81</c:v>
                </c:pt>
              </c:numCache>
            </c:numRef>
          </c:val>
          <c:extLst>
            <c:ext xmlns:c16="http://schemas.microsoft.com/office/drawing/2014/chart" uri="{C3380CC4-5D6E-409C-BE32-E72D297353CC}">
              <c16:uniqueId val="{00000064-C90C-4760-9E73-0389EF18B42C}"/>
            </c:ext>
          </c:extLst>
        </c:ser>
        <c:ser>
          <c:idx val="101"/>
          <c:order val="101"/>
          <c:tx>
            <c:strRef>
              <c:f>'Energy Yearbook Data'!$DG$1:$DG$3</c:f>
              <c:strCache>
                <c:ptCount val="1"/>
                <c:pt idx="0">
                  <c:v>4.7. 生活消费 - 2013</c:v>
                </c:pt>
              </c:strCache>
            </c:strRef>
          </c:tx>
          <c:spPr>
            <a:solidFill>
              <a:schemeClr val="accent6">
                <a:lumMod val="7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Data'!$DG$4:$DG$35</c:f>
              <c:numCache>
                <c:formatCode>0_ </c:formatCode>
                <c:ptCount val="31"/>
                <c:pt idx="0">
                  <c:v>1138.95</c:v>
                </c:pt>
                <c:pt idx="1">
                  <c:v>3742</c:v>
                </c:pt>
                <c:pt idx="3">
                  <c:v>1980</c:v>
                </c:pt>
                <c:pt idx="8">
                  <c:v>5825.3</c:v>
                </c:pt>
                <c:pt idx="9">
                  <c:v>3801.864</c:v>
                </c:pt>
                <c:pt idx="10">
                  <c:v>20684.66</c:v>
                </c:pt>
                <c:pt idx="13">
                  <c:v>5021.05</c:v>
                </c:pt>
                <c:pt idx="14">
                  <c:v>513.49</c:v>
                </c:pt>
                <c:pt idx="16">
                  <c:v>21441.01</c:v>
                </c:pt>
                <c:pt idx="17">
                  <c:v>18296.014920000001</c:v>
                </c:pt>
                <c:pt idx="18">
                  <c:v>1413</c:v>
                </c:pt>
                <c:pt idx="19">
                  <c:v>192.07</c:v>
                </c:pt>
                <c:pt idx="20">
                  <c:v>81471.95</c:v>
                </c:pt>
                <c:pt idx="21">
                  <c:v>7464.7524999999996</c:v>
                </c:pt>
                <c:pt idx="22">
                  <c:v>6523.68</c:v>
                </c:pt>
                <c:pt idx="23">
                  <c:v>3449.26</c:v>
                </c:pt>
                <c:pt idx="24">
                  <c:v>0.14080000000000001</c:v>
                </c:pt>
                <c:pt idx="26">
                  <c:v>8361.81</c:v>
                </c:pt>
                <c:pt idx="27">
                  <c:v>15511.63</c:v>
                </c:pt>
              </c:numCache>
            </c:numRef>
          </c:val>
          <c:extLst>
            <c:ext xmlns:c16="http://schemas.microsoft.com/office/drawing/2014/chart" uri="{C3380CC4-5D6E-409C-BE32-E72D297353CC}">
              <c16:uniqueId val="{00000065-C90C-4760-9E73-0389EF18B42C}"/>
            </c:ext>
          </c:extLst>
        </c:ser>
        <c:ser>
          <c:idx val="102"/>
          <c:order val="102"/>
          <c:tx>
            <c:strRef>
              <c:f>'Energy Yearbook Data'!$DH$1:$DH$3</c:f>
              <c:strCache>
                <c:ptCount val="1"/>
                <c:pt idx="0">
                  <c:v>4.7. 生活消费 - 2014</c:v>
                </c:pt>
              </c:strCache>
            </c:strRef>
          </c:tx>
          <c:spPr>
            <a:solidFill>
              <a:schemeClr val="accent1">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Data'!$DH$4:$DH$35</c:f>
              <c:numCache>
                <c:formatCode>0_ </c:formatCode>
                <c:ptCount val="31"/>
                <c:pt idx="0">
                  <c:v>1274.8</c:v>
                </c:pt>
                <c:pt idx="1">
                  <c:v>4022</c:v>
                </c:pt>
                <c:pt idx="3">
                  <c:v>2030</c:v>
                </c:pt>
                <c:pt idx="8">
                  <c:v>7025.3</c:v>
                </c:pt>
                <c:pt idx="9">
                  <c:v>4830.17</c:v>
                </c:pt>
                <c:pt idx="10">
                  <c:v>21986</c:v>
                </c:pt>
                <c:pt idx="13">
                  <c:v>5031.05</c:v>
                </c:pt>
                <c:pt idx="14">
                  <c:v>455.42</c:v>
                </c:pt>
                <c:pt idx="16">
                  <c:v>21640.66</c:v>
                </c:pt>
                <c:pt idx="17">
                  <c:v>19535.22</c:v>
                </c:pt>
                <c:pt idx="18">
                  <c:v>1204.6289790000001</c:v>
                </c:pt>
                <c:pt idx="19">
                  <c:v>247.03630000000001</c:v>
                </c:pt>
                <c:pt idx="20">
                  <c:v>86482.38</c:v>
                </c:pt>
                <c:pt idx="21">
                  <c:v>8030.2387319999998</c:v>
                </c:pt>
                <c:pt idx="22">
                  <c:v>7035.45</c:v>
                </c:pt>
                <c:pt idx="23">
                  <c:v>3626.4408100000001</c:v>
                </c:pt>
                <c:pt idx="24">
                  <c:v>0.17649999999999999</c:v>
                </c:pt>
                <c:pt idx="26">
                  <c:v>8726.6299999999992</c:v>
                </c:pt>
                <c:pt idx="27">
                  <c:v>15716.37</c:v>
                </c:pt>
              </c:numCache>
            </c:numRef>
          </c:val>
          <c:extLst>
            <c:ext xmlns:c16="http://schemas.microsoft.com/office/drawing/2014/chart" uri="{C3380CC4-5D6E-409C-BE32-E72D297353CC}">
              <c16:uniqueId val="{00000066-C90C-4760-9E73-0389EF18B42C}"/>
            </c:ext>
          </c:extLst>
        </c:ser>
        <c:ser>
          <c:idx val="103"/>
          <c:order val="103"/>
          <c:tx>
            <c:strRef>
              <c:f>'Energy Yearbook Data'!$DI$1:$DI$3</c:f>
              <c:strCache>
                <c:ptCount val="1"/>
                <c:pt idx="0">
                  <c:v>4.7. 生活消费 - 2015</c:v>
                </c:pt>
              </c:strCache>
            </c:strRef>
          </c:tx>
          <c:spPr>
            <a:solidFill>
              <a:schemeClr val="accent2">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Data'!$DI$4:$DI$35</c:f>
              <c:numCache>
                <c:formatCode>0_ </c:formatCode>
                <c:ptCount val="31"/>
                <c:pt idx="0">
                  <c:v>1157.4100000000001</c:v>
                </c:pt>
                <c:pt idx="1">
                  <c:v>4223</c:v>
                </c:pt>
                <c:pt idx="3">
                  <c:v>2260</c:v>
                </c:pt>
                <c:pt idx="6">
                  <c:v>18.39</c:v>
                </c:pt>
                <c:pt idx="8">
                  <c:v>7861.51</c:v>
                </c:pt>
                <c:pt idx="9">
                  <c:v>5320.67</c:v>
                </c:pt>
                <c:pt idx="10">
                  <c:v>22815.79</c:v>
                </c:pt>
                <c:pt idx="13">
                  <c:v>5257.45</c:v>
                </c:pt>
                <c:pt idx="14">
                  <c:v>447.74</c:v>
                </c:pt>
                <c:pt idx="16">
                  <c:v>23216.05</c:v>
                </c:pt>
                <c:pt idx="17">
                  <c:v>21187.439999999999</c:v>
                </c:pt>
                <c:pt idx="18">
                  <c:v>1304.6199999999999</c:v>
                </c:pt>
                <c:pt idx="19">
                  <c:v>324.67</c:v>
                </c:pt>
                <c:pt idx="20">
                  <c:v>93840.97</c:v>
                </c:pt>
                <c:pt idx="21">
                  <c:v>8216.14</c:v>
                </c:pt>
                <c:pt idx="22">
                  <c:v>8322</c:v>
                </c:pt>
                <c:pt idx="23">
                  <c:v>3899.9</c:v>
                </c:pt>
                <c:pt idx="24">
                  <c:v>0.33</c:v>
                </c:pt>
                <c:pt idx="26">
                  <c:v>9312.4</c:v>
                </c:pt>
                <c:pt idx="27">
                  <c:v>17917.52</c:v>
                </c:pt>
              </c:numCache>
            </c:numRef>
          </c:val>
          <c:extLst>
            <c:ext xmlns:c16="http://schemas.microsoft.com/office/drawing/2014/chart" uri="{C3380CC4-5D6E-409C-BE32-E72D297353CC}">
              <c16:uniqueId val="{00000067-C90C-4760-9E73-0389EF18B42C}"/>
            </c:ext>
          </c:extLst>
        </c:ser>
        <c:ser>
          <c:idx val="104"/>
          <c:order val="104"/>
          <c:tx>
            <c:strRef>
              <c:f>'Energy Yearbook Data'!$DJ$1:$DJ$3</c:f>
              <c:strCache>
                <c:ptCount val="1"/>
                <c:pt idx="0">
                  <c:v>4.7. 生活消费 - 2016</c:v>
                </c:pt>
              </c:strCache>
            </c:strRef>
          </c:tx>
          <c:spPr>
            <a:solidFill>
              <a:schemeClr val="accent3">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Data'!$DJ$4:$DJ$35</c:f>
              <c:numCache>
                <c:formatCode>0_ </c:formatCode>
                <c:ptCount val="31"/>
                <c:pt idx="0">
                  <c:v>1451.8112000000001</c:v>
                </c:pt>
                <c:pt idx="1">
                  <c:v>4476.4799999999996</c:v>
                </c:pt>
                <c:pt idx="3">
                  <c:v>2600</c:v>
                </c:pt>
                <c:pt idx="6">
                  <c:v>299</c:v>
                </c:pt>
                <c:pt idx="8">
                  <c:v>8952.68</c:v>
                </c:pt>
                <c:pt idx="9">
                  <c:v>8215.7159599999995</c:v>
                </c:pt>
                <c:pt idx="10">
                  <c:v>23062.2</c:v>
                </c:pt>
                <c:pt idx="13">
                  <c:v>5210.45</c:v>
                </c:pt>
                <c:pt idx="14">
                  <c:v>182.24</c:v>
                </c:pt>
                <c:pt idx="16">
                  <c:v>24246.799999999999</c:v>
                </c:pt>
                <c:pt idx="17">
                  <c:v>24022.529900000001</c:v>
                </c:pt>
                <c:pt idx="18">
                  <c:v>1336.088268</c:v>
                </c:pt>
                <c:pt idx="19">
                  <c:v>327.04009100000002</c:v>
                </c:pt>
                <c:pt idx="20">
                  <c:v>98622.61</c:v>
                </c:pt>
                <c:pt idx="21">
                  <c:v>9196.57</c:v>
                </c:pt>
                <c:pt idx="22">
                  <c:v>8365.34</c:v>
                </c:pt>
                <c:pt idx="23">
                  <c:v>4802.09</c:v>
                </c:pt>
                <c:pt idx="26">
                  <c:v>9612.76</c:v>
                </c:pt>
                <c:pt idx="27">
                  <c:v>14824.24</c:v>
                </c:pt>
              </c:numCache>
            </c:numRef>
          </c:val>
          <c:extLst>
            <c:ext xmlns:c16="http://schemas.microsoft.com/office/drawing/2014/chart" uri="{C3380CC4-5D6E-409C-BE32-E72D297353CC}">
              <c16:uniqueId val="{00000068-C90C-4760-9E73-0389EF18B42C}"/>
            </c:ext>
          </c:extLst>
        </c:ser>
        <c:ser>
          <c:idx val="105"/>
          <c:order val="105"/>
          <c:tx>
            <c:strRef>
              <c:f>'Energy Yearbook Data'!$DK$1:$DK$3</c:f>
              <c:strCache>
                <c:ptCount val="1"/>
                <c:pt idx="0">
                  <c:v>4.7. 生活消费 - 2017</c:v>
                </c:pt>
              </c:strCache>
            </c:strRef>
          </c:tx>
          <c:spPr>
            <a:solidFill>
              <a:schemeClr val="accent4">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Data'!$DK$4:$DK$35</c:f>
              <c:numCache>
                <c:formatCode>0_ </c:formatCode>
                <c:ptCount val="31"/>
                <c:pt idx="0">
                  <c:v>1562.3</c:v>
                </c:pt>
                <c:pt idx="1">
                  <c:v>4642.1099999999997</c:v>
                </c:pt>
                <c:pt idx="3">
                  <c:v>3133</c:v>
                </c:pt>
                <c:pt idx="6">
                  <c:v>387.83</c:v>
                </c:pt>
                <c:pt idx="8">
                  <c:v>11786.34</c:v>
                </c:pt>
                <c:pt idx="9">
                  <c:v>9089.5300000000007</c:v>
                </c:pt>
                <c:pt idx="10">
                  <c:v>24734.5</c:v>
                </c:pt>
                <c:pt idx="13">
                  <c:v>5470.45</c:v>
                </c:pt>
                <c:pt idx="14">
                  <c:v>171.1</c:v>
                </c:pt>
                <c:pt idx="16">
                  <c:v>24265.87</c:v>
                </c:pt>
                <c:pt idx="17">
                  <c:v>25993.54</c:v>
                </c:pt>
                <c:pt idx="18">
                  <c:v>1450</c:v>
                </c:pt>
                <c:pt idx="19">
                  <c:v>354.56</c:v>
                </c:pt>
                <c:pt idx="20">
                  <c:v>106329.97</c:v>
                </c:pt>
                <c:pt idx="21">
                  <c:v>9933.48</c:v>
                </c:pt>
                <c:pt idx="22">
                  <c:v>8965.34</c:v>
                </c:pt>
                <c:pt idx="23">
                  <c:v>5223.88</c:v>
                </c:pt>
                <c:pt idx="26">
                  <c:v>10218.36</c:v>
                </c:pt>
                <c:pt idx="27">
                  <c:v>15616.91</c:v>
                </c:pt>
              </c:numCache>
            </c:numRef>
          </c:val>
          <c:extLst>
            <c:ext xmlns:c16="http://schemas.microsoft.com/office/drawing/2014/chart" uri="{C3380CC4-5D6E-409C-BE32-E72D297353CC}">
              <c16:uniqueId val="{00000069-C90C-4760-9E73-0389EF18B42C}"/>
            </c:ext>
          </c:extLst>
        </c:ser>
        <c:ser>
          <c:idx val="106"/>
          <c:order val="106"/>
          <c:tx>
            <c:strRef>
              <c:f>'Energy Yearbook Data'!$DL$1:$DL$3</c:f>
              <c:strCache>
                <c:ptCount val="1"/>
                <c:pt idx="0">
                  <c:v>4.7. 生活消费 - 2018</c:v>
                </c:pt>
              </c:strCache>
            </c:strRef>
          </c:tx>
          <c:spPr>
            <a:solidFill>
              <a:schemeClr val="accent5">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Data'!$DL$4:$DL$35</c:f>
              <c:numCache>
                <c:formatCode>0_ </c:formatCode>
                <c:ptCount val="31"/>
                <c:pt idx="0">
                  <c:v>2325.17</c:v>
                </c:pt>
                <c:pt idx="1">
                  <c:v>4828</c:v>
                </c:pt>
                <c:pt idx="3">
                  <c:v>4485</c:v>
                </c:pt>
                <c:pt idx="6">
                  <c:v>453.31</c:v>
                </c:pt>
                <c:pt idx="8">
                  <c:v>10973.5</c:v>
                </c:pt>
                <c:pt idx="9">
                  <c:v>6481.81</c:v>
                </c:pt>
                <c:pt idx="10">
                  <c:v>29894.6</c:v>
                </c:pt>
                <c:pt idx="13">
                  <c:v>7302.71</c:v>
                </c:pt>
                <c:pt idx="14">
                  <c:v>191.37</c:v>
                </c:pt>
                <c:pt idx="16">
                  <c:v>24497.54</c:v>
                </c:pt>
                <c:pt idx="17">
                  <c:v>30111.84</c:v>
                </c:pt>
                <c:pt idx="18">
                  <c:v>1540.89</c:v>
                </c:pt>
                <c:pt idx="19">
                  <c:v>337.96</c:v>
                </c:pt>
                <c:pt idx="20">
                  <c:v>121684.32</c:v>
                </c:pt>
                <c:pt idx="21">
                  <c:v>22581.05</c:v>
                </c:pt>
                <c:pt idx="22">
                  <c:v>9600</c:v>
                </c:pt>
                <c:pt idx="23">
                  <c:v>5840.84</c:v>
                </c:pt>
                <c:pt idx="26">
                  <c:v>10866.9</c:v>
                </c:pt>
                <c:pt idx="27">
                  <c:v>17590.72</c:v>
                </c:pt>
              </c:numCache>
            </c:numRef>
          </c:val>
          <c:extLst>
            <c:ext xmlns:c16="http://schemas.microsoft.com/office/drawing/2014/chart" uri="{C3380CC4-5D6E-409C-BE32-E72D297353CC}">
              <c16:uniqueId val="{0000006A-C90C-4760-9E73-0389EF18B42C}"/>
            </c:ext>
          </c:extLst>
        </c:ser>
        <c:ser>
          <c:idx val="107"/>
          <c:order val="107"/>
          <c:tx>
            <c:strRef>
              <c:f>'Energy Yearbook Data'!$DM$1:$DM$3</c:f>
              <c:strCache>
                <c:ptCount val="1"/>
                <c:pt idx="0">
                  <c:v>4.7. 生活消费 - 2019</c:v>
                </c:pt>
              </c:strCache>
            </c:strRef>
          </c:tx>
          <c:spPr>
            <a:solidFill>
              <a:schemeClr val="accent6">
                <a:lumMod val="50000"/>
                <a:lumOff val="5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Data'!$DM$4:$DM$35</c:f>
              <c:numCache>
                <c:formatCode>0_ </c:formatCode>
                <c:ptCount val="31"/>
                <c:pt idx="0">
                  <c:v>1506.32</c:v>
                </c:pt>
                <c:pt idx="1">
                  <c:v>4935</c:v>
                </c:pt>
                <c:pt idx="3">
                  <c:v>4826.24</c:v>
                </c:pt>
                <c:pt idx="6">
                  <c:v>272.26</c:v>
                </c:pt>
                <c:pt idx="8">
                  <c:v>11357.02</c:v>
                </c:pt>
                <c:pt idx="9">
                  <c:v>8453.5300000000007</c:v>
                </c:pt>
                <c:pt idx="10">
                  <c:v>29461.79</c:v>
                </c:pt>
                <c:pt idx="13">
                  <c:v>8174.07</c:v>
                </c:pt>
                <c:pt idx="14">
                  <c:v>218.16</c:v>
                </c:pt>
                <c:pt idx="16">
                  <c:v>26047.75</c:v>
                </c:pt>
                <c:pt idx="17">
                  <c:v>30556.47</c:v>
                </c:pt>
                <c:pt idx="18">
                  <c:v>1849.06</c:v>
                </c:pt>
                <c:pt idx="19">
                  <c:v>237.96</c:v>
                </c:pt>
                <c:pt idx="20">
                  <c:v>128832.05</c:v>
                </c:pt>
                <c:pt idx="21">
                  <c:v>25420.560000000001</c:v>
                </c:pt>
                <c:pt idx="22">
                  <c:v>11770</c:v>
                </c:pt>
                <c:pt idx="23">
                  <c:v>6197.74</c:v>
                </c:pt>
                <c:pt idx="26">
                  <c:v>10791.5</c:v>
                </c:pt>
                <c:pt idx="27">
                  <c:v>18982.86</c:v>
                </c:pt>
              </c:numCache>
            </c:numRef>
          </c:val>
          <c:extLst>
            <c:ext xmlns:c16="http://schemas.microsoft.com/office/drawing/2014/chart" uri="{C3380CC4-5D6E-409C-BE32-E72D297353CC}">
              <c16:uniqueId val="{0000006B-C90C-4760-9E73-0389EF18B42C}"/>
            </c:ext>
          </c:extLst>
        </c:ser>
        <c:ser>
          <c:idx val="108"/>
          <c:order val="108"/>
          <c:tx>
            <c:strRef>
              <c:f>'Energy Yearbook Data'!$DN$1:$DN$3</c:f>
              <c:strCache>
                <c:ptCount val="1"/>
                <c:pt idx="0">
                  <c:v>4.7. 生活消费 - 2020</c:v>
                </c:pt>
              </c:strCache>
            </c:strRef>
          </c:tx>
          <c:spPr>
            <a:solidFill>
              <a:schemeClr val="accent1"/>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Data'!$DN$4:$DN$35</c:f>
              <c:numCache>
                <c:formatCode>0_ </c:formatCode>
                <c:ptCount val="31"/>
                <c:pt idx="0">
                  <c:v>2063.4499999999998</c:v>
                </c:pt>
                <c:pt idx="1">
                  <c:v>5457</c:v>
                </c:pt>
                <c:pt idx="3">
                  <c:v>5456.24</c:v>
                </c:pt>
                <c:pt idx="6">
                  <c:v>338.41</c:v>
                </c:pt>
                <c:pt idx="8">
                  <c:v>22222.65</c:v>
                </c:pt>
                <c:pt idx="9">
                  <c:v>8698.44</c:v>
                </c:pt>
                <c:pt idx="10">
                  <c:v>31369.01</c:v>
                </c:pt>
                <c:pt idx="11">
                  <c:v>319.29000000000002</c:v>
                </c:pt>
                <c:pt idx="13">
                  <c:v>8626.92</c:v>
                </c:pt>
                <c:pt idx="14">
                  <c:v>272.73</c:v>
                </c:pt>
                <c:pt idx="16">
                  <c:v>26765.13</c:v>
                </c:pt>
                <c:pt idx="17">
                  <c:v>31137.040000000001</c:v>
                </c:pt>
                <c:pt idx="18">
                  <c:v>1891.06</c:v>
                </c:pt>
                <c:pt idx="19">
                  <c:v>410.65</c:v>
                </c:pt>
                <c:pt idx="20">
                  <c:v>141349.38</c:v>
                </c:pt>
                <c:pt idx="21">
                  <c:v>26669.57</c:v>
                </c:pt>
                <c:pt idx="22">
                  <c:v>11880</c:v>
                </c:pt>
                <c:pt idx="23">
                  <c:v>7345.76</c:v>
                </c:pt>
                <c:pt idx="24">
                  <c:v>69.48</c:v>
                </c:pt>
                <c:pt idx="26">
                  <c:v>9813.42</c:v>
                </c:pt>
                <c:pt idx="27">
                  <c:v>19786.830000000002</c:v>
                </c:pt>
              </c:numCache>
            </c:numRef>
          </c:val>
          <c:extLst>
            <c:ext xmlns:c16="http://schemas.microsoft.com/office/drawing/2014/chart" uri="{C3380CC4-5D6E-409C-BE32-E72D297353CC}">
              <c16:uniqueId val="{0000006C-C90C-4760-9E73-0389EF18B42C}"/>
            </c:ext>
          </c:extLst>
        </c:ser>
        <c:ser>
          <c:idx val="109"/>
          <c:order val="109"/>
          <c:tx>
            <c:strRef>
              <c:f>'Energy Yearbook Data'!$DO$1:$DO$3</c:f>
              <c:strCache>
                <c:ptCount val="1"/>
                <c:pt idx="0">
                  <c:v>4.7. 生活消费 - 2021</c:v>
                </c:pt>
              </c:strCache>
            </c:strRef>
          </c:tx>
          <c:spPr>
            <a:solidFill>
              <a:schemeClr val="accent2"/>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Data'!$DO$4:$DO$35</c:f>
              <c:numCache>
                <c:formatCode>0_ </c:formatCode>
                <c:ptCount val="31"/>
                <c:pt idx="0">
                  <c:v>1715.57</c:v>
                </c:pt>
                <c:pt idx="1">
                  <c:v>5590</c:v>
                </c:pt>
                <c:pt idx="3">
                  <c:v>5751.49</c:v>
                </c:pt>
                <c:pt idx="6">
                  <c:v>262.52</c:v>
                </c:pt>
                <c:pt idx="8">
                  <c:v>25873.599999999999</c:v>
                </c:pt>
                <c:pt idx="9">
                  <c:v>8925.6</c:v>
                </c:pt>
                <c:pt idx="10">
                  <c:v>31808.18</c:v>
                </c:pt>
                <c:pt idx="11">
                  <c:v>319.29000000000002</c:v>
                </c:pt>
                <c:pt idx="12">
                  <c:v>50.71</c:v>
                </c:pt>
                <c:pt idx="13">
                  <c:v>9331.25</c:v>
                </c:pt>
                <c:pt idx="14">
                  <c:v>245</c:v>
                </c:pt>
                <c:pt idx="16">
                  <c:v>27192.31</c:v>
                </c:pt>
                <c:pt idx="17">
                  <c:v>32021.61</c:v>
                </c:pt>
                <c:pt idx="18">
                  <c:v>2001.51</c:v>
                </c:pt>
                <c:pt idx="19">
                  <c:v>467.26</c:v>
                </c:pt>
                <c:pt idx="20">
                  <c:v>158018.23999999999</c:v>
                </c:pt>
                <c:pt idx="21">
                  <c:v>26181.86</c:v>
                </c:pt>
                <c:pt idx="22">
                  <c:v>11899.8</c:v>
                </c:pt>
                <c:pt idx="23">
                  <c:v>8745.27</c:v>
                </c:pt>
                <c:pt idx="24">
                  <c:v>65</c:v>
                </c:pt>
                <c:pt idx="26">
                  <c:v>9706.65</c:v>
                </c:pt>
                <c:pt idx="27">
                  <c:v>22885.439999999999</c:v>
                </c:pt>
              </c:numCache>
            </c:numRef>
          </c:val>
          <c:extLst>
            <c:ext xmlns:c16="http://schemas.microsoft.com/office/drawing/2014/chart" uri="{C3380CC4-5D6E-409C-BE32-E72D297353CC}">
              <c16:uniqueId val="{0000006D-C90C-4760-9E73-0389EF18B42C}"/>
            </c:ext>
          </c:extLst>
        </c:ser>
        <c:ser>
          <c:idx val="110"/>
          <c:order val="110"/>
          <c:tx>
            <c:strRef>
              <c:f>'Energy Yearbook Data'!$DP$1:$DP$3</c:f>
              <c:strCache>
                <c:ptCount val="1"/>
                <c:pt idx="0">
                  <c:v>6. 消费量合计 - 2011</c:v>
                </c:pt>
              </c:strCache>
            </c:strRef>
          </c:tx>
          <c:spPr>
            <a:solidFill>
              <a:schemeClr val="accent3"/>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Data'!$DP$4:$DP$35</c:f>
              <c:numCache>
                <c:formatCode>0_ </c:formatCode>
                <c:ptCount val="31"/>
                <c:pt idx="0">
                  <c:v>8647.0965570000008</c:v>
                </c:pt>
                <c:pt idx="1">
                  <c:v>17539.088299999999</c:v>
                </c:pt>
                <c:pt idx="2">
                  <c:v>5757.92</c:v>
                </c:pt>
                <c:pt idx="3">
                  <c:v>9209.59</c:v>
                </c:pt>
                <c:pt idx="4">
                  <c:v>15068.73</c:v>
                </c:pt>
                <c:pt idx="5">
                  <c:v>8507.9</c:v>
                </c:pt>
                <c:pt idx="6">
                  <c:v>1934.78</c:v>
                </c:pt>
                <c:pt idx="7">
                  <c:v>263.98</c:v>
                </c:pt>
                <c:pt idx="8">
                  <c:v>29259.11</c:v>
                </c:pt>
                <c:pt idx="9">
                  <c:v>17107.581559999999</c:v>
                </c:pt>
                <c:pt idx="10">
                  <c:v>25737.200000000001</c:v>
                </c:pt>
                <c:pt idx="11">
                  <c:v>8681.06</c:v>
                </c:pt>
                <c:pt idx="12">
                  <c:v>13453.17964</c:v>
                </c:pt>
                <c:pt idx="13">
                  <c:v>25778.79</c:v>
                </c:pt>
                <c:pt idx="14">
                  <c:v>52715.53</c:v>
                </c:pt>
                <c:pt idx="15">
                  <c:v>1399.95</c:v>
                </c:pt>
                <c:pt idx="16">
                  <c:v>41411.230000000003</c:v>
                </c:pt>
                <c:pt idx="17">
                  <c:v>22547.575049999999</c:v>
                </c:pt>
                <c:pt idx="18">
                  <c:v>4513.2875270000004</c:v>
                </c:pt>
                <c:pt idx="19">
                  <c:v>510.6275354</c:v>
                </c:pt>
                <c:pt idx="20">
                  <c:v>353848.91</c:v>
                </c:pt>
                <c:pt idx="21">
                  <c:v>75127.673030000005</c:v>
                </c:pt>
                <c:pt idx="22">
                  <c:v>14472.47</c:v>
                </c:pt>
                <c:pt idx="23">
                  <c:v>5963.6093220000002</c:v>
                </c:pt>
                <c:pt idx="24">
                  <c:v>7714.2976520000002</c:v>
                </c:pt>
                <c:pt idx="25">
                  <c:v>3779.14</c:v>
                </c:pt>
                <c:pt idx="26">
                  <c:v>17208.810000000001</c:v>
                </c:pt>
                <c:pt idx="27">
                  <c:v>21898.57</c:v>
                </c:pt>
                <c:pt idx="28">
                  <c:v>2431.84</c:v>
                </c:pt>
                <c:pt idx="29">
                  <c:v>46826.160790000002</c:v>
                </c:pt>
                <c:pt idx="30">
                  <c:v>3184.460204</c:v>
                </c:pt>
              </c:numCache>
            </c:numRef>
          </c:val>
          <c:extLst>
            <c:ext xmlns:c16="http://schemas.microsoft.com/office/drawing/2014/chart" uri="{C3380CC4-5D6E-409C-BE32-E72D297353CC}">
              <c16:uniqueId val="{0000006E-C90C-4760-9E73-0389EF18B42C}"/>
            </c:ext>
          </c:extLst>
        </c:ser>
        <c:ser>
          <c:idx val="111"/>
          <c:order val="111"/>
          <c:tx>
            <c:strRef>
              <c:f>'Energy Yearbook Data'!$DQ$1:$DQ$3</c:f>
              <c:strCache>
                <c:ptCount val="1"/>
                <c:pt idx="0">
                  <c:v>6. 消费量合计 - 2012</c:v>
                </c:pt>
              </c:strCache>
            </c:strRef>
          </c:tx>
          <c:spPr>
            <a:solidFill>
              <a:schemeClr val="accent4"/>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Data'!$DQ$4:$DQ$35</c:f>
              <c:numCache>
                <c:formatCode>0_ </c:formatCode>
                <c:ptCount val="31"/>
                <c:pt idx="0">
                  <c:v>8908.49</c:v>
                </c:pt>
                <c:pt idx="1">
                  <c:v>17065.919999999998</c:v>
                </c:pt>
                <c:pt idx="2">
                  <c:v>6728.66</c:v>
                </c:pt>
                <c:pt idx="3">
                  <c:v>9811.85</c:v>
                </c:pt>
                <c:pt idx="4">
                  <c:v>16949.18</c:v>
                </c:pt>
                <c:pt idx="5">
                  <c:v>9386.18</c:v>
                </c:pt>
                <c:pt idx="6">
                  <c:v>2358.4899999999998</c:v>
                </c:pt>
                <c:pt idx="7">
                  <c:v>499.74</c:v>
                </c:pt>
                <c:pt idx="8">
                  <c:v>33122.19</c:v>
                </c:pt>
                <c:pt idx="9">
                  <c:v>19117.830000000002</c:v>
                </c:pt>
                <c:pt idx="10">
                  <c:v>27745.57</c:v>
                </c:pt>
                <c:pt idx="11">
                  <c:v>8832.0499999999993</c:v>
                </c:pt>
                <c:pt idx="12">
                  <c:v>15694.42</c:v>
                </c:pt>
                <c:pt idx="13">
                  <c:v>26040.2</c:v>
                </c:pt>
                <c:pt idx="14">
                  <c:v>53937.49</c:v>
                </c:pt>
                <c:pt idx="15">
                  <c:v>1582.89</c:v>
                </c:pt>
                <c:pt idx="16">
                  <c:v>43284.41</c:v>
                </c:pt>
                <c:pt idx="17">
                  <c:v>28025.51</c:v>
                </c:pt>
                <c:pt idx="18">
                  <c:v>5492.99</c:v>
                </c:pt>
                <c:pt idx="19">
                  <c:v>519.79</c:v>
                </c:pt>
                <c:pt idx="20">
                  <c:v>383721.84</c:v>
                </c:pt>
                <c:pt idx="21">
                  <c:v>79699.009999999995</c:v>
                </c:pt>
                <c:pt idx="22">
                  <c:v>16014.55</c:v>
                </c:pt>
                <c:pt idx="23">
                  <c:v>8417.4</c:v>
                </c:pt>
                <c:pt idx="24">
                  <c:v>7700.88</c:v>
                </c:pt>
                <c:pt idx="25">
                  <c:v>3672.75</c:v>
                </c:pt>
                <c:pt idx="26">
                  <c:v>19260.29</c:v>
                </c:pt>
                <c:pt idx="27">
                  <c:v>22696.58</c:v>
                </c:pt>
                <c:pt idx="28">
                  <c:v>2428.0300000000002</c:v>
                </c:pt>
                <c:pt idx="29">
                  <c:v>48308.39</c:v>
                </c:pt>
                <c:pt idx="30">
                  <c:v>5611.42</c:v>
                </c:pt>
              </c:numCache>
            </c:numRef>
          </c:val>
          <c:extLst>
            <c:ext xmlns:c16="http://schemas.microsoft.com/office/drawing/2014/chart" uri="{C3380CC4-5D6E-409C-BE32-E72D297353CC}">
              <c16:uniqueId val="{0000006F-C90C-4760-9E73-0389EF18B42C}"/>
            </c:ext>
          </c:extLst>
        </c:ser>
        <c:ser>
          <c:idx val="112"/>
          <c:order val="112"/>
          <c:tx>
            <c:strRef>
              <c:f>'Energy Yearbook Data'!$DR$1:$DR$3</c:f>
              <c:strCache>
                <c:ptCount val="1"/>
                <c:pt idx="0">
                  <c:v>6. 消费量合计 - 2013</c:v>
                </c:pt>
              </c:strCache>
            </c:strRef>
          </c:tx>
          <c:spPr>
            <a:solidFill>
              <a:schemeClr val="accent5"/>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Data'!$DR$4:$DR$35</c:f>
              <c:numCache>
                <c:formatCode>0_ </c:formatCode>
                <c:ptCount val="31"/>
                <c:pt idx="0">
                  <c:v>13576.34288</c:v>
                </c:pt>
                <c:pt idx="1">
                  <c:v>15408.21783</c:v>
                </c:pt>
                <c:pt idx="2">
                  <c:v>7006.73</c:v>
                </c:pt>
                <c:pt idx="3">
                  <c:v>11224.69</c:v>
                </c:pt>
                <c:pt idx="4">
                  <c:v>19886.13</c:v>
                </c:pt>
                <c:pt idx="5">
                  <c:v>10282.15</c:v>
                </c:pt>
                <c:pt idx="6">
                  <c:v>3110.03</c:v>
                </c:pt>
                <c:pt idx="7">
                  <c:v>608.20000000000005</c:v>
                </c:pt>
                <c:pt idx="8">
                  <c:v>40291.910000000003</c:v>
                </c:pt>
                <c:pt idx="9">
                  <c:v>21405.048999999999</c:v>
                </c:pt>
                <c:pt idx="10">
                  <c:v>34270.25</c:v>
                </c:pt>
                <c:pt idx="11">
                  <c:v>8947.6500909999995</c:v>
                </c:pt>
                <c:pt idx="12">
                  <c:v>15142.9</c:v>
                </c:pt>
                <c:pt idx="13">
                  <c:v>25821.200000000001</c:v>
                </c:pt>
                <c:pt idx="14">
                  <c:v>61510.28</c:v>
                </c:pt>
                <c:pt idx="15">
                  <c:v>4162.59</c:v>
                </c:pt>
                <c:pt idx="16">
                  <c:v>46904.73</c:v>
                </c:pt>
                <c:pt idx="17">
                  <c:v>28879.27</c:v>
                </c:pt>
                <c:pt idx="18">
                  <c:v>5465.9912000000004</c:v>
                </c:pt>
                <c:pt idx="19">
                  <c:v>472.79739999999998</c:v>
                </c:pt>
                <c:pt idx="20">
                  <c:v>413102.56</c:v>
                </c:pt>
                <c:pt idx="21">
                  <c:v>87634.475940000004</c:v>
                </c:pt>
                <c:pt idx="22">
                  <c:v>23570.799999999999</c:v>
                </c:pt>
                <c:pt idx="23">
                  <c:v>9322.0261360000004</c:v>
                </c:pt>
                <c:pt idx="24">
                  <c:v>11252.499900000001</c:v>
                </c:pt>
                <c:pt idx="25">
                  <c:v>3530.64</c:v>
                </c:pt>
                <c:pt idx="26">
                  <c:v>19600.810000000001</c:v>
                </c:pt>
                <c:pt idx="27">
                  <c:v>28331.56</c:v>
                </c:pt>
                <c:pt idx="28">
                  <c:v>1878.6739</c:v>
                </c:pt>
                <c:pt idx="29">
                  <c:v>42918.739710000002</c:v>
                </c:pt>
                <c:pt idx="30">
                  <c:v>6173.11</c:v>
                </c:pt>
              </c:numCache>
            </c:numRef>
          </c:val>
          <c:extLst>
            <c:ext xmlns:c16="http://schemas.microsoft.com/office/drawing/2014/chart" uri="{C3380CC4-5D6E-409C-BE32-E72D297353CC}">
              <c16:uniqueId val="{00000070-C90C-4760-9E73-0389EF18B42C}"/>
            </c:ext>
          </c:extLst>
        </c:ser>
        <c:ser>
          <c:idx val="113"/>
          <c:order val="113"/>
          <c:tx>
            <c:strRef>
              <c:f>'Energy Yearbook Data'!$DS$1:$DS$3</c:f>
              <c:strCache>
                <c:ptCount val="1"/>
                <c:pt idx="0">
                  <c:v>6. 消费量合计 - 2014</c:v>
                </c:pt>
              </c:strCache>
            </c:strRef>
          </c:tx>
          <c:spPr>
            <a:solidFill>
              <a:schemeClr val="accent6"/>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Data'!$DS$4:$DS$35</c:f>
              <c:numCache>
                <c:formatCode>0_ </c:formatCode>
                <c:ptCount val="31"/>
                <c:pt idx="0">
                  <c:v>13458.29</c:v>
                </c:pt>
                <c:pt idx="1">
                  <c:v>16577.785800000001</c:v>
                </c:pt>
                <c:pt idx="2">
                  <c:v>9877.08</c:v>
                </c:pt>
                <c:pt idx="3">
                  <c:v>11462.32</c:v>
                </c:pt>
                <c:pt idx="4">
                  <c:v>20307.75</c:v>
                </c:pt>
                <c:pt idx="5">
                  <c:v>11782.86</c:v>
                </c:pt>
                <c:pt idx="6">
                  <c:v>3047.95</c:v>
                </c:pt>
                <c:pt idx="7">
                  <c:v>974.28</c:v>
                </c:pt>
                <c:pt idx="8">
                  <c:v>39427.750650000002</c:v>
                </c:pt>
                <c:pt idx="9">
                  <c:v>23882.26</c:v>
                </c:pt>
                <c:pt idx="10">
                  <c:v>34799.4</c:v>
                </c:pt>
                <c:pt idx="11">
                  <c:v>9349.5123320000002</c:v>
                </c:pt>
                <c:pt idx="12">
                  <c:v>15134.5</c:v>
                </c:pt>
                <c:pt idx="13">
                  <c:v>23456.799999999999</c:v>
                </c:pt>
                <c:pt idx="14">
                  <c:v>62704.39</c:v>
                </c:pt>
                <c:pt idx="15">
                  <c:v>4509.1000000000004</c:v>
                </c:pt>
                <c:pt idx="16">
                  <c:v>49780.33</c:v>
                </c:pt>
                <c:pt idx="17">
                  <c:v>30425.55472</c:v>
                </c:pt>
                <c:pt idx="18">
                  <c:v>5054.250446</c:v>
                </c:pt>
                <c:pt idx="19">
                  <c:v>649.77880000000005</c:v>
                </c:pt>
                <c:pt idx="20">
                  <c:v>433440.34</c:v>
                </c:pt>
                <c:pt idx="21">
                  <c:v>86637.360400000005</c:v>
                </c:pt>
                <c:pt idx="22">
                  <c:v>26690.16</c:v>
                </c:pt>
                <c:pt idx="23">
                  <c:v>10274.522010000001</c:v>
                </c:pt>
                <c:pt idx="24">
                  <c:v>11012.85821</c:v>
                </c:pt>
                <c:pt idx="25">
                  <c:v>6213.89</c:v>
                </c:pt>
                <c:pt idx="26">
                  <c:v>20010.490000000002</c:v>
                </c:pt>
                <c:pt idx="27">
                  <c:v>28294.93</c:v>
                </c:pt>
                <c:pt idx="28">
                  <c:v>2104.677741</c:v>
                </c:pt>
                <c:pt idx="29">
                  <c:v>44089.106169999999</c:v>
                </c:pt>
                <c:pt idx="30">
                  <c:v>6306.12</c:v>
                </c:pt>
              </c:numCache>
            </c:numRef>
          </c:val>
          <c:extLst>
            <c:ext xmlns:c16="http://schemas.microsoft.com/office/drawing/2014/chart" uri="{C3380CC4-5D6E-409C-BE32-E72D297353CC}">
              <c16:uniqueId val="{00000071-C90C-4760-9E73-0389EF18B42C}"/>
            </c:ext>
          </c:extLst>
        </c:ser>
        <c:ser>
          <c:idx val="114"/>
          <c:order val="114"/>
          <c:tx>
            <c:strRef>
              <c:f>'Energy Yearbook Data'!$DT$1:$DT$3</c:f>
              <c:strCache>
                <c:ptCount val="1"/>
                <c:pt idx="0">
                  <c:v>6. 消费量合计 - 2015</c:v>
                </c:pt>
              </c:strCache>
            </c:strRef>
          </c:tx>
          <c:spPr>
            <a:solidFill>
              <a:schemeClr val="accent1">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Data'!$DT$4:$DT$35</c:f>
              <c:numCache>
                <c:formatCode>0_ </c:formatCode>
                <c:ptCount val="31"/>
                <c:pt idx="0">
                  <c:v>14671.85</c:v>
                </c:pt>
                <c:pt idx="1">
                  <c:v>16803.400000000001</c:v>
                </c:pt>
                <c:pt idx="2">
                  <c:v>9833.61</c:v>
                </c:pt>
                <c:pt idx="3">
                  <c:v>12008.12</c:v>
                </c:pt>
                <c:pt idx="4">
                  <c:v>22721.439999999999</c:v>
                </c:pt>
                <c:pt idx="5">
                  <c:v>12660.01</c:v>
                </c:pt>
                <c:pt idx="6">
                  <c:v>3342.61</c:v>
                </c:pt>
                <c:pt idx="7">
                  <c:v>1097.6099999999999</c:v>
                </c:pt>
                <c:pt idx="8">
                  <c:v>42242.55</c:v>
                </c:pt>
                <c:pt idx="9">
                  <c:v>20974.43</c:v>
                </c:pt>
                <c:pt idx="10">
                  <c:v>34948.550000000003</c:v>
                </c:pt>
                <c:pt idx="11">
                  <c:v>9975.4500000000007</c:v>
                </c:pt>
                <c:pt idx="12">
                  <c:v>12981.08</c:v>
                </c:pt>
                <c:pt idx="13">
                  <c:v>24615.93</c:v>
                </c:pt>
                <c:pt idx="14">
                  <c:v>63826.15</c:v>
                </c:pt>
                <c:pt idx="15">
                  <c:v>4729.63</c:v>
                </c:pt>
                <c:pt idx="16">
                  <c:v>52614.28</c:v>
                </c:pt>
                <c:pt idx="17">
                  <c:v>34796.239999999998</c:v>
                </c:pt>
                <c:pt idx="18">
                  <c:v>6214.88</c:v>
                </c:pt>
                <c:pt idx="19">
                  <c:v>3032.06</c:v>
                </c:pt>
                <c:pt idx="20">
                  <c:v>461106.64</c:v>
                </c:pt>
                <c:pt idx="21">
                  <c:v>94842.89</c:v>
                </c:pt>
                <c:pt idx="22">
                  <c:v>29913.040000000001</c:v>
                </c:pt>
                <c:pt idx="23">
                  <c:v>11727.86</c:v>
                </c:pt>
                <c:pt idx="24">
                  <c:v>11303.61</c:v>
                </c:pt>
                <c:pt idx="25">
                  <c:v>4202.57</c:v>
                </c:pt>
                <c:pt idx="26">
                  <c:v>20430.95</c:v>
                </c:pt>
                <c:pt idx="27">
                  <c:v>32556.61</c:v>
                </c:pt>
                <c:pt idx="28">
                  <c:v>2604.41</c:v>
                </c:pt>
                <c:pt idx="29">
                  <c:v>49045.46</c:v>
                </c:pt>
                <c:pt idx="30">
                  <c:v>5715.3</c:v>
                </c:pt>
              </c:numCache>
            </c:numRef>
          </c:val>
          <c:extLst>
            <c:ext xmlns:c16="http://schemas.microsoft.com/office/drawing/2014/chart" uri="{C3380CC4-5D6E-409C-BE32-E72D297353CC}">
              <c16:uniqueId val="{00000072-C90C-4760-9E73-0389EF18B42C}"/>
            </c:ext>
          </c:extLst>
        </c:ser>
        <c:ser>
          <c:idx val="115"/>
          <c:order val="115"/>
          <c:tx>
            <c:strRef>
              <c:f>'Energy Yearbook Data'!$DU$1:$DU$3</c:f>
              <c:strCache>
                <c:ptCount val="1"/>
                <c:pt idx="0">
                  <c:v>6. 消费量合计 - 2016</c:v>
                </c:pt>
              </c:strCache>
            </c:strRef>
          </c:tx>
          <c:spPr>
            <a:solidFill>
              <a:schemeClr val="accent2">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Data'!$DU$4:$DU$35</c:f>
              <c:numCache>
                <c:formatCode>0_ </c:formatCode>
                <c:ptCount val="31"/>
                <c:pt idx="0">
                  <c:v>15355.75</c:v>
                </c:pt>
                <c:pt idx="1">
                  <c:v>16659.828000000001</c:v>
                </c:pt>
                <c:pt idx="2">
                  <c:v>9556.0300000000007</c:v>
                </c:pt>
                <c:pt idx="3">
                  <c:v>11863.04</c:v>
                </c:pt>
                <c:pt idx="4">
                  <c:v>25797.22</c:v>
                </c:pt>
                <c:pt idx="5">
                  <c:v>13311.88</c:v>
                </c:pt>
                <c:pt idx="6">
                  <c:v>4024.1</c:v>
                </c:pt>
                <c:pt idx="7">
                  <c:v>1356.3</c:v>
                </c:pt>
                <c:pt idx="8">
                  <c:v>43150.15</c:v>
                </c:pt>
                <c:pt idx="9">
                  <c:v>26072.569319999999</c:v>
                </c:pt>
                <c:pt idx="10">
                  <c:v>38470.94</c:v>
                </c:pt>
                <c:pt idx="11">
                  <c:v>9417.1531350000005</c:v>
                </c:pt>
                <c:pt idx="12">
                  <c:v>8168.95</c:v>
                </c:pt>
                <c:pt idx="13">
                  <c:v>25404.87</c:v>
                </c:pt>
                <c:pt idx="14">
                  <c:v>64493.4</c:v>
                </c:pt>
                <c:pt idx="15">
                  <c:v>5329.82</c:v>
                </c:pt>
                <c:pt idx="16">
                  <c:v>55783.78</c:v>
                </c:pt>
                <c:pt idx="17">
                  <c:v>38563.199999999997</c:v>
                </c:pt>
                <c:pt idx="18">
                  <c:v>8668.6208029999998</c:v>
                </c:pt>
                <c:pt idx="19">
                  <c:v>3801.4276909999999</c:v>
                </c:pt>
                <c:pt idx="20">
                  <c:v>496544.52</c:v>
                </c:pt>
                <c:pt idx="21">
                  <c:v>104495.54270000001</c:v>
                </c:pt>
                <c:pt idx="22">
                  <c:v>31367.54</c:v>
                </c:pt>
                <c:pt idx="23">
                  <c:v>13730.56201</c:v>
                </c:pt>
                <c:pt idx="24">
                  <c:v>11049.56</c:v>
                </c:pt>
                <c:pt idx="25">
                  <c:v>4140.88</c:v>
                </c:pt>
                <c:pt idx="26">
                  <c:v>20317.97</c:v>
                </c:pt>
                <c:pt idx="27">
                  <c:v>36603.300000000003</c:v>
                </c:pt>
                <c:pt idx="28">
                  <c:v>3832.9679000000001</c:v>
                </c:pt>
                <c:pt idx="29">
                  <c:v>53326.69111</c:v>
                </c:pt>
                <c:pt idx="30">
                  <c:v>5878.69</c:v>
                </c:pt>
              </c:numCache>
            </c:numRef>
          </c:val>
          <c:extLst>
            <c:ext xmlns:c16="http://schemas.microsoft.com/office/drawing/2014/chart" uri="{C3380CC4-5D6E-409C-BE32-E72D297353CC}">
              <c16:uniqueId val="{00000073-C90C-4760-9E73-0389EF18B42C}"/>
            </c:ext>
          </c:extLst>
        </c:ser>
        <c:ser>
          <c:idx val="116"/>
          <c:order val="116"/>
          <c:tx>
            <c:strRef>
              <c:f>'Energy Yearbook Data'!$DV$1:$DV$3</c:f>
              <c:strCache>
                <c:ptCount val="1"/>
                <c:pt idx="0">
                  <c:v>6. 消费量合计 - 2017</c:v>
                </c:pt>
              </c:strCache>
            </c:strRef>
          </c:tx>
          <c:spPr>
            <a:solidFill>
              <a:schemeClr val="accent3">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Data'!$DV$4:$DV$35</c:f>
              <c:numCache>
                <c:formatCode>0_ </c:formatCode>
                <c:ptCount val="31"/>
                <c:pt idx="0">
                  <c:v>16078.5</c:v>
                </c:pt>
                <c:pt idx="1">
                  <c:v>17090.34</c:v>
                </c:pt>
                <c:pt idx="2">
                  <c:v>9805.14</c:v>
                </c:pt>
                <c:pt idx="3">
                  <c:v>12783.51</c:v>
                </c:pt>
                <c:pt idx="4">
                  <c:v>25112.95</c:v>
                </c:pt>
                <c:pt idx="5">
                  <c:v>15412.65</c:v>
                </c:pt>
                <c:pt idx="6">
                  <c:v>4200.54</c:v>
                </c:pt>
                <c:pt idx="7">
                  <c:v>1372.06</c:v>
                </c:pt>
                <c:pt idx="8">
                  <c:v>45087.1</c:v>
                </c:pt>
                <c:pt idx="9">
                  <c:v>26892.19</c:v>
                </c:pt>
                <c:pt idx="10">
                  <c:v>41474.43</c:v>
                </c:pt>
                <c:pt idx="11">
                  <c:v>11346.52</c:v>
                </c:pt>
                <c:pt idx="12">
                  <c:v>7935.95</c:v>
                </c:pt>
                <c:pt idx="13">
                  <c:v>27566.46</c:v>
                </c:pt>
                <c:pt idx="14">
                  <c:v>68755.789999999994</c:v>
                </c:pt>
                <c:pt idx="15">
                  <c:v>6482.67</c:v>
                </c:pt>
                <c:pt idx="16">
                  <c:v>60742.03</c:v>
                </c:pt>
                <c:pt idx="17">
                  <c:v>42270.27</c:v>
                </c:pt>
                <c:pt idx="18">
                  <c:v>9240.65</c:v>
                </c:pt>
                <c:pt idx="19">
                  <c:v>4472.76</c:v>
                </c:pt>
                <c:pt idx="20">
                  <c:v>530006.6</c:v>
                </c:pt>
                <c:pt idx="21">
                  <c:v>105865.39</c:v>
                </c:pt>
                <c:pt idx="22">
                  <c:v>34030.9</c:v>
                </c:pt>
                <c:pt idx="23">
                  <c:v>16557.599999999999</c:v>
                </c:pt>
                <c:pt idx="24">
                  <c:v>10747.73</c:v>
                </c:pt>
                <c:pt idx="25">
                  <c:v>4660.62</c:v>
                </c:pt>
                <c:pt idx="26">
                  <c:v>21334.92</c:v>
                </c:pt>
                <c:pt idx="27">
                  <c:v>41067.26</c:v>
                </c:pt>
                <c:pt idx="28">
                  <c:v>4353.78</c:v>
                </c:pt>
                <c:pt idx="29">
                  <c:v>57376.08</c:v>
                </c:pt>
                <c:pt idx="30">
                  <c:v>4979.8</c:v>
                </c:pt>
              </c:numCache>
            </c:numRef>
          </c:val>
          <c:extLst>
            <c:ext xmlns:c16="http://schemas.microsoft.com/office/drawing/2014/chart" uri="{C3380CC4-5D6E-409C-BE32-E72D297353CC}">
              <c16:uniqueId val="{00000074-C90C-4760-9E73-0389EF18B42C}"/>
            </c:ext>
          </c:extLst>
        </c:ser>
        <c:ser>
          <c:idx val="117"/>
          <c:order val="117"/>
          <c:tx>
            <c:strRef>
              <c:f>'Energy Yearbook Data'!$DW$1:$DW$3</c:f>
              <c:strCache>
                <c:ptCount val="1"/>
                <c:pt idx="0">
                  <c:v>6. 消费量合计 - 2018</c:v>
                </c:pt>
              </c:strCache>
            </c:strRef>
          </c:tx>
          <c:spPr>
            <a:solidFill>
              <a:schemeClr val="accent4">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Data'!$DW$4:$DW$35</c:f>
              <c:numCache>
                <c:formatCode>0_ </c:formatCode>
                <c:ptCount val="31"/>
                <c:pt idx="0">
                  <c:v>18420.560000000001</c:v>
                </c:pt>
                <c:pt idx="1">
                  <c:v>18921.330000000002</c:v>
                </c:pt>
                <c:pt idx="2">
                  <c:v>12798.98</c:v>
                </c:pt>
                <c:pt idx="3">
                  <c:v>15601.43</c:v>
                </c:pt>
                <c:pt idx="4">
                  <c:v>30149.43</c:v>
                </c:pt>
                <c:pt idx="5">
                  <c:v>13458.24</c:v>
                </c:pt>
                <c:pt idx="6">
                  <c:v>4625.18</c:v>
                </c:pt>
                <c:pt idx="7">
                  <c:v>1808.85</c:v>
                </c:pt>
                <c:pt idx="8">
                  <c:v>88078.31</c:v>
                </c:pt>
                <c:pt idx="9">
                  <c:v>31964.37</c:v>
                </c:pt>
                <c:pt idx="10">
                  <c:v>49096.29</c:v>
                </c:pt>
                <c:pt idx="11">
                  <c:v>12494.46</c:v>
                </c:pt>
                <c:pt idx="12">
                  <c:v>8291.9500000000007</c:v>
                </c:pt>
                <c:pt idx="13">
                  <c:v>31428.23</c:v>
                </c:pt>
                <c:pt idx="14">
                  <c:v>74681.649999999994</c:v>
                </c:pt>
                <c:pt idx="15">
                  <c:v>6313.29</c:v>
                </c:pt>
                <c:pt idx="16">
                  <c:v>67036.81</c:v>
                </c:pt>
                <c:pt idx="17">
                  <c:v>52197.99</c:v>
                </c:pt>
                <c:pt idx="18">
                  <c:v>10266.39</c:v>
                </c:pt>
                <c:pt idx="19">
                  <c:v>5273.28</c:v>
                </c:pt>
                <c:pt idx="20">
                  <c:v>620543.22</c:v>
                </c:pt>
                <c:pt idx="21">
                  <c:v>142897.71</c:v>
                </c:pt>
                <c:pt idx="22">
                  <c:v>35197.129999999997</c:v>
                </c:pt>
                <c:pt idx="23">
                  <c:v>18824.72</c:v>
                </c:pt>
                <c:pt idx="24">
                  <c:v>10290.56</c:v>
                </c:pt>
                <c:pt idx="25">
                  <c:v>9542.08</c:v>
                </c:pt>
                <c:pt idx="26">
                  <c:v>22592.48</c:v>
                </c:pt>
                <c:pt idx="27">
                  <c:v>50758.55</c:v>
                </c:pt>
                <c:pt idx="28">
                  <c:v>5536.24</c:v>
                </c:pt>
                <c:pt idx="29">
                  <c:v>63512.43</c:v>
                </c:pt>
                <c:pt idx="30">
                  <c:v>7277.83</c:v>
                </c:pt>
              </c:numCache>
            </c:numRef>
          </c:val>
          <c:extLst>
            <c:ext xmlns:c16="http://schemas.microsoft.com/office/drawing/2014/chart" uri="{C3380CC4-5D6E-409C-BE32-E72D297353CC}">
              <c16:uniqueId val="{00000075-C90C-4760-9E73-0389EF18B42C}"/>
            </c:ext>
          </c:extLst>
        </c:ser>
        <c:ser>
          <c:idx val="118"/>
          <c:order val="118"/>
          <c:tx>
            <c:strRef>
              <c:f>'Energy Yearbook Data'!$DX$1:$DX$3</c:f>
              <c:strCache>
                <c:ptCount val="1"/>
                <c:pt idx="0">
                  <c:v>6. 消费量合计 - 2019</c:v>
                </c:pt>
              </c:strCache>
            </c:strRef>
          </c:tx>
          <c:spPr>
            <a:solidFill>
              <a:schemeClr val="accent5">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Data'!$DX$4:$DX$35</c:f>
              <c:numCache>
                <c:formatCode>0_ </c:formatCode>
                <c:ptCount val="31"/>
                <c:pt idx="0">
                  <c:v>18319.849999999999</c:v>
                </c:pt>
                <c:pt idx="1">
                  <c:v>18755.63</c:v>
                </c:pt>
                <c:pt idx="2">
                  <c:v>17031.36</c:v>
                </c:pt>
                <c:pt idx="3">
                  <c:v>16853.8</c:v>
                </c:pt>
                <c:pt idx="4">
                  <c:v>33314.870000000003</c:v>
                </c:pt>
                <c:pt idx="5">
                  <c:v>15481.57</c:v>
                </c:pt>
                <c:pt idx="6">
                  <c:v>5433.85</c:v>
                </c:pt>
                <c:pt idx="7">
                  <c:v>2624.51</c:v>
                </c:pt>
                <c:pt idx="8">
                  <c:v>65779.12</c:v>
                </c:pt>
                <c:pt idx="9">
                  <c:v>36993.760000000002</c:v>
                </c:pt>
                <c:pt idx="10">
                  <c:v>49223.85</c:v>
                </c:pt>
                <c:pt idx="11">
                  <c:v>15575.78</c:v>
                </c:pt>
                <c:pt idx="12">
                  <c:v>8547.18</c:v>
                </c:pt>
                <c:pt idx="13">
                  <c:v>30970.49</c:v>
                </c:pt>
                <c:pt idx="14">
                  <c:v>75104.899999999994</c:v>
                </c:pt>
                <c:pt idx="15">
                  <c:v>7120.27</c:v>
                </c:pt>
                <c:pt idx="16">
                  <c:v>74075.34</c:v>
                </c:pt>
                <c:pt idx="17">
                  <c:v>58853.9</c:v>
                </c:pt>
                <c:pt idx="18">
                  <c:v>12091.41</c:v>
                </c:pt>
                <c:pt idx="19">
                  <c:v>5050.17</c:v>
                </c:pt>
                <c:pt idx="20">
                  <c:v>661736.52</c:v>
                </c:pt>
                <c:pt idx="21">
                  <c:v>162954.60999999999</c:v>
                </c:pt>
                <c:pt idx="22">
                  <c:v>38429.629999999997</c:v>
                </c:pt>
                <c:pt idx="23">
                  <c:v>22147.27</c:v>
                </c:pt>
                <c:pt idx="24">
                  <c:v>10751.52</c:v>
                </c:pt>
                <c:pt idx="25">
                  <c:v>12266.05</c:v>
                </c:pt>
                <c:pt idx="26">
                  <c:v>23796.58</c:v>
                </c:pt>
                <c:pt idx="27">
                  <c:v>57167.74</c:v>
                </c:pt>
                <c:pt idx="28">
                  <c:v>6232.61</c:v>
                </c:pt>
                <c:pt idx="29">
                  <c:v>66381.070000000007</c:v>
                </c:pt>
                <c:pt idx="30">
                  <c:v>8054.63</c:v>
                </c:pt>
              </c:numCache>
            </c:numRef>
          </c:val>
          <c:extLst>
            <c:ext xmlns:c16="http://schemas.microsoft.com/office/drawing/2014/chart" uri="{C3380CC4-5D6E-409C-BE32-E72D297353CC}">
              <c16:uniqueId val="{00000076-C90C-4760-9E73-0389EF18B42C}"/>
            </c:ext>
          </c:extLst>
        </c:ser>
        <c:ser>
          <c:idx val="119"/>
          <c:order val="119"/>
          <c:tx>
            <c:strRef>
              <c:f>'Energy Yearbook Data'!$DY$1:$DY$3</c:f>
              <c:strCache>
                <c:ptCount val="1"/>
                <c:pt idx="0">
                  <c:v>6. 消费量合计 - 2020</c:v>
                </c:pt>
              </c:strCache>
            </c:strRef>
          </c:tx>
          <c:spPr>
            <a:solidFill>
              <a:schemeClr val="accent6">
                <a:lumMod val="6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Data'!$DY$4:$DY$35</c:f>
              <c:numCache>
                <c:formatCode>0_ </c:formatCode>
                <c:ptCount val="31"/>
                <c:pt idx="0">
                  <c:v>22354.87</c:v>
                </c:pt>
                <c:pt idx="1">
                  <c:v>20923.03</c:v>
                </c:pt>
                <c:pt idx="2">
                  <c:v>19381.169999999998</c:v>
                </c:pt>
                <c:pt idx="3">
                  <c:v>18265</c:v>
                </c:pt>
                <c:pt idx="4">
                  <c:v>32804.550000000003</c:v>
                </c:pt>
                <c:pt idx="5">
                  <c:v>17127.03</c:v>
                </c:pt>
                <c:pt idx="6">
                  <c:v>5908.34</c:v>
                </c:pt>
                <c:pt idx="7">
                  <c:v>3727.7</c:v>
                </c:pt>
                <c:pt idx="8">
                  <c:v>73600.84</c:v>
                </c:pt>
                <c:pt idx="9">
                  <c:v>40508.89</c:v>
                </c:pt>
                <c:pt idx="10">
                  <c:v>55413.919999999998</c:v>
                </c:pt>
                <c:pt idx="11">
                  <c:v>15548.69</c:v>
                </c:pt>
                <c:pt idx="12">
                  <c:v>8813.76</c:v>
                </c:pt>
                <c:pt idx="13">
                  <c:v>33795.85</c:v>
                </c:pt>
                <c:pt idx="14">
                  <c:v>74556.69</c:v>
                </c:pt>
                <c:pt idx="15">
                  <c:v>10056.17</c:v>
                </c:pt>
                <c:pt idx="16">
                  <c:v>81647.09</c:v>
                </c:pt>
                <c:pt idx="17">
                  <c:v>67192.19</c:v>
                </c:pt>
                <c:pt idx="18">
                  <c:v>17609.060000000001</c:v>
                </c:pt>
                <c:pt idx="19">
                  <c:v>4155.51</c:v>
                </c:pt>
                <c:pt idx="20">
                  <c:v>724168.35</c:v>
                </c:pt>
                <c:pt idx="21">
                  <c:v>170914.24</c:v>
                </c:pt>
                <c:pt idx="22">
                  <c:v>39507.22</c:v>
                </c:pt>
                <c:pt idx="23">
                  <c:v>26915.38</c:v>
                </c:pt>
                <c:pt idx="24">
                  <c:v>10764.14</c:v>
                </c:pt>
                <c:pt idx="25">
                  <c:v>14174.84</c:v>
                </c:pt>
                <c:pt idx="26">
                  <c:v>24156.45</c:v>
                </c:pt>
                <c:pt idx="27">
                  <c:v>62239.93</c:v>
                </c:pt>
                <c:pt idx="28">
                  <c:v>7002.74</c:v>
                </c:pt>
                <c:pt idx="29">
                  <c:v>65170.84</c:v>
                </c:pt>
                <c:pt idx="30">
                  <c:v>8075.12</c:v>
                </c:pt>
              </c:numCache>
            </c:numRef>
          </c:val>
          <c:extLst>
            <c:ext xmlns:c16="http://schemas.microsoft.com/office/drawing/2014/chart" uri="{C3380CC4-5D6E-409C-BE32-E72D297353CC}">
              <c16:uniqueId val="{00000077-C90C-4760-9E73-0389EF18B42C}"/>
            </c:ext>
          </c:extLst>
        </c:ser>
        <c:ser>
          <c:idx val="120"/>
          <c:order val="120"/>
          <c:tx>
            <c:strRef>
              <c:f>'Energy Yearbook Data'!$DZ$1:$DZ$3</c:f>
              <c:strCache>
                <c:ptCount val="1"/>
                <c:pt idx="0">
                  <c:v>6. 消费量合计 - 2021</c:v>
                </c:pt>
              </c:strCache>
            </c:strRef>
          </c:tx>
          <c:spPr>
            <a:solidFill>
              <a:schemeClr val="accent1">
                <a:lumMod val="80000"/>
                <a:lumOff val="20000"/>
              </a:schemeClr>
            </a:solidFill>
            <a:ln>
              <a:noFill/>
            </a:ln>
            <a:effectLst/>
          </c:spPr>
          <c:invertIfNegative val="0"/>
          <c:cat>
            <c:strRef>
              <c:f>'Energy Yearbook Data'!$I$4:$I$35</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全国</c:v>
                </c:pt>
                <c:pt idx="21">
                  <c:v>山东省</c:v>
                </c:pt>
                <c:pt idx="22">
                  <c:v>山西省</c:v>
                </c:pt>
                <c:pt idx="23">
                  <c:v>陕西省</c:v>
                </c:pt>
                <c:pt idx="24">
                  <c:v>上海市</c:v>
                </c:pt>
                <c:pt idx="25">
                  <c:v>四川省</c:v>
                </c:pt>
                <c:pt idx="26">
                  <c:v>天津市</c:v>
                </c:pt>
                <c:pt idx="27">
                  <c:v>新疆维吾尔自治区</c:v>
                </c:pt>
                <c:pt idx="28">
                  <c:v>云南省</c:v>
                </c:pt>
                <c:pt idx="29">
                  <c:v>浙江省</c:v>
                </c:pt>
                <c:pt idx="30">
                  <c:v>重庆市</c:v>
                </c:pt>
              </c:strCache>
            </c:strRef>
          </c:cat>
          <c:val>
            <c:numRef>
              <c:f>'Energy Yearbook Data'!$DZ$4:$DZ$35</c:f>
              <c:numCache>
                <c:formatCode>0_ </c:formatCode>
                <c:ptCount val="31"/>
                <c:pt idx="0">
                  <c:v>24670.58</c:v>
                </c:pt>
                <c:pt idx="1">
                  <c:v>20393.36</c:v>
                </c:pt>
                <c:pt idx="2">
                  <c:v>25807.040000000001</c:v>
                </c:pt>
                <c:pt idx="3">
                  <c:v>19680.29</c:v>
                </c:pt>
                <c:pt idx="4">
                  <c:v>38085.279999999999</c:v>
                </c:pt>
                <c:pt idx="5">
                  <c:v>18626.29</c:v>
                </c:pt>
                <c:pt idx="6">
                  <c:v>6037.03</c:v>
                </c:pt>
                <c:pt idx="7">
                  <c:v>4354.1899999999996</c:v>
                </c:pt>
                <c:pt idx="8">
                  <c:v>80539.3</c:v>
                </c:pt>
                <c:pt idx="9">
                  <c:v>45268.67</c:v>
                </c:pt>
                <c:pt idx="10">
                  <c:v>61553.91</c:v>
                </c:pt>
                <c:pt idx="11">
                  <c:v>15548.69</c:v>
                </c:pt>
                <c:pt idx="12">
                  <c:v>9134.89</c:v>
                </c:pt>
                <c:pt idx="13">
                  <c:v>36860.43</c:v>
                </c:pt>
                <c:pt idx="14">
                  <c:v>76673.03</c:v>
                </c:pt>
                <c:pt idx="15">
                  <c:v>11267.52</c:v>
                </c:pt>
                <c:pt idx="16">
                  <c:v>84811.03</c:v>
                </c:pt>
                <c:pt idx="17">
                  <c:v>77487.53</c:v>
                </c:pt>
                <c:pt idx="18">
                  <c:v>18685.990000000002</c:v>
                </c:pt>
                <c:pt idx="19">
                  <c:v>4979.3900000000003</c:v>
                </c:pt>
                <c:pt idx="20">
                  <c:v>852046.06</c:v>
                </c:pt>
                <c:pt idx="21">
                  <c:v>188749.56</c:v>
                </c:pt>
                <c:pt idx="22">
                  <c:v>41114.14</c:v>
                </c:pt>
                <c:pt idx="23">
                  <c:v>31008.38</c:v>
                </c:pt>
                <c:pt idx="24">
                  <c:v>10992.96</c:v>
                </c:pt>
                <c:pt idx="25">
                  <c:v>14197.68</c:v>
                </c:pt>
                <c:pt idx="26">
                  <c:v>23182.71</c:v>
                </c:pt>
                <c:pt idx="27">
                  <c:v>75797.61</c:v>
                </c:pt>
                <c:pt idx="28">
                  <c:v>8061.8</c:v>
                </c:pt>
                <c:pt idx="29">
                  <c:v>71727.41</c:v>
                </c:pt>
                <c:pt idx="30">
                  <c:v>11260.3</c:v>
                </c:pt>
              </c:numCache>
            </c:numRef>
          </c:val>
          <c:extLst>
            <c:ext xmlns:c16="http://schemas.microsoft.com/office/drawing/2014/chart" uri="{C3380CC4-5D6E-409C-BE32-E72D297353CC}">
              <c16:uniqueId val="{00000078-C90C-4760-9E73-0389EF18B42C}"/>
            </c:ext>
          </c:extLst>
        </c:ser>
        <c:dLbls>
          <c:showLegendKey val="0"/>
          <c:showVal val="0"/>
          <c:showCatName val="0"/>
          <c:showSerName val="0"/>
          <c:showPercent val="0"/>
          <c:showBubbleSize val="0"/>
        </c:dLbls>
        <c:gapWidth val="219"/>
        <c:overlap val="-27"/>
        <c:axId val="1376471327"/>
        <c:axId val="1489785151"/>
      </c:barChart>
      <c:catAx>
        <c:axId val="137647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89785151"/>
        <c:crosses val="autoZero"/>
        <c:auto val="1"/>
        <c:lblAlgn val="ctr"/>
        <c:lblOffset val="100"/>
        <c:noMultiLvlLbl val="0"/>
      </c:catAx>
      <c:valAx>
        <c:axId val="1489785151"/>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647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[na-BAU Fraction of Heat from CHP.xlsx]Statistical Yearbook Data!数据透视表3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'Statistical Yearbook Data'!$G$1:$G$2</c:f>
              <c:strCache>
                <c:ptCount val="1"/>
                <c:pt idx="0">
                  <c:v>2011</c:v>
                </c:pt>
              </c:strCache>
            </c:strRef>
          </c:tx>
          <c:spPr>
            <a:solidFill>
              <a:schemeClr val="accent1"/>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Data'!$G$3:$G$34</c:f>
              <c:numCache>
                <c:formatCode>General</c:formatCode>
                <c:ptCount val="31"/>
                <c:pt idx="0">
                  <c:v>2602</c:v>
                </c:pt>
                <c:pt idx="1">
                  <c:v>36028</c:v>
                </c:pt>
                <c:pt idx="2">
                  <c:v>0</c:v>
                </c:pt>
                <c:pt idx="3">
                  <c:v>0</c:v>
                </c:pt>
                <c:pt idx="4">
                  <c:v>0</c:v>
                </c:pt>
                <c:pt idx="5">
                  <c:v>0</c:v>
                </c:pt>
                <c:pt idx="6">
                  <c:v>0</c:v>
                </c:pt>
                <c:pt idx="7">
                  <c:v>0</c:v>
                </c:pt>
                <c:pt idx="8">
                  <c:v>22806</c:v>
                </c:pt>
                <c:pt idx="9">
                  <c:v>6091</c:v>
                </c:pt>
                <c:pt idx="10">
                  <c:v>29118</c:v>
                </c:pt>
                <c:pt idx="11">
                  <c:v>784</c:v>
                </c:pt>
                <c:pt idx="12">
                  <c:v>0</c:v>
                </c:pt>
                <c:pt idx="13">
                  <c:v>23222</c:v>
                </c:pt>
                <c:pt idx="14">
                  <c:v>0</c:v>
                </c:pt>
                <c:pt idx="15">
                  <c:v>0</c:v>
                </c:pt>
                <c:pt idx="16">
                  <c:v>48525</c:v>
                </c:pt>
                <c:pt idx="17">
                  <c:v>17396</c:v>
                </c:pt>
                <c:pt idx="18">
                  <c:v>4051</c:v>
                </c:pt>
                <c:pt idx="19">
                  <c:v>0</c:v>
                </c:pt>
                <c:pt idx="20">
                  <c:v>33396</c:v>
                </c:pt>
                <c:pt idx="21">
                  <c:v>12234</c:v>
                </c:pt>
                <c:pt idx="22">
                  <c:v>5025</c:v>
                </c:pt>
                <c:pt idx="23">
                  <c:v>0</c:v>
                </c:pt>
                <c:pt idx="24">
                  <c:v>0</c:v>
                </c:pt>
                <c:pt idx="25">
                  <c:v>11676</c:v>
                </c:pt>
                <c:pt idx="26">
                  <c:v>0</c:v>
                </c:pt>
                <c:pt idx="27">
                  <c:v>16498</c:v>
                </c:pt>
                <c:pt idx="28">
                  <c:v>0</c:v>
                </c:pt>
                <c:pt idx="29">
                  <c:v>0</c:v>
                </c:pt>
                <c:pt idx="30">
                  <c:v>0</c:v>
                </c:pt>
              </c:numCache>
            </c:numRef>
          </c:val>
          <c:extLst>
            <c:ext xmlns:c16="http://schemas.microsoft.com/office/drawing/2014/chart" uri="{C3380CC4-5D6E-409C-BE32-E72D297353CC}">
              <c16:uniqueId val="{00000000-49D3-431B-893F-4019DD2F79CA}"/>
            </c:ext>
          </c:extLst>
        </c:ser>
        <c:ser>
          <c:idx val="1"/>
          <c:order val="1"/>
          <c:tx>
            <c:strRef>
              <c:f>'Statistical Yearbook Data'!$H$1:$H$2</c:f>
              <c:strCache>
                <c:ptCount val="1"/>
                <c:pt idx="0">
                  <c:v>2012</c:v>
                </c:pt>
              </c:strCache>
            </c:strRef>
          </c:tx>
          <c:spPr>
            <a:solidFill>
              <a:schemeClr val="accent2"/>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Data'!$H$3:$H$34</c:f>
              <c:numCache>
                <c:formatCode>General</c:formatCode>
                <c:ptCount val="31"/>
                <c:pt idx="0">
                  <c:v>2911</c:v>
                </c:pt>
                <c:pt idx="1">
                  <c:v>35511</c:v>
                </c:pt>
                <c:pt idx="2">
                  <c:v>0</c:v>
                </c:pt>
                <c:pt idx="3">
                  <c:v>7874</c:v>
                </c:pt>
                <c:pt idx="4">
                  <c:v>0</c:v>
                </c:pt>
                <c:pt idx="5">
                  <c:v>0</c:v>
                </c:pt>
                <c:pt idx="6">
                  <c:v>0</c:v>
                </c:pt>
                <c:pt idx="7">
                  <c:v>0</c:v>
                </c:pt>
                <c:pt idx="8">
                  <c:v>22687</c:v>
                </c:pt>
                <c:pt idx="9">
                  <c:v>6192</c:v>
                </c:pt>
                <c:pt idx="10">
                  <c:v>30269</c:v>
                </c:pt>
                <c:pt idx="11">
                  <c:v>934</c:v>
                </c:pt>
                <c:pt idx="12">
                  <c:v>0</c:v>
                </c:pt>
                <c:pt idx="13">
                  <c:v>20609</c:v>
                </c:pt>
                <c:pt idx="14">
                  <c:v>0</c:v>
                </c:pt>
                <c:pt idx="15">
                  <c:v>0</c:v>
                </c:pt>
                <c:pt idx="16">
                  <c:v>49068</c:v>
                </c:pt>
                <c:pt idx="17">
                  <c:v>19923</c:v>
                </c:pt>
                <c:pt idx="18">
                  <c:v>4945</c:v>
                </c:pt>
                <c:pt idx="19">
                  <c:v>0</c:v>
                </c:pt>
                <c:pt idx="20">
                  <c:v>38777</c:v>
                </c:pt>
                <c:pt idx="21">
                  <c:v>14062</c:v>
                </c:pt>
                <c:pt idx="22">
                  <c:v>5758</c:v>
                </c:pt>
                <c:pt idx="23">
                  <c:v>0</c:v>
                </c:pt>
                <c:pt idx="24">
                  <c:v>0</c:v>
                </c:pt>
                <c:pt idx="25">
                  <c:v>12001</c:v>
                </c:pt>
                <c:pt idx="26">
                  <c:v>0</c:v>
                </c:pt>
                <c:pt idx="27">
                  <c:v>17993</c:v>
                </c:pt>
                <c:pt idx="28">
                  <c:v>0</c:v>
                </c:pt>
                <c:pt idx="29">
                  <c:v>0</c:v>
                </c:pt>
                <c:pt idx="30">
                  <c:v>0</c:v>
                </c:pt>
              </c:numCache>
            </c:numRef>
          </c:val>
          <c:extLst>
            <c:ext xmlns:c16="http://schemas.microsoft.com/office/drawing/2014/chart" uri="{C3380CC4-5D6E-409C-BE32-E72D297353CC}">
              <c16:uniqueId val="{00000001-49D3-431B-893F-4019DD2F79CA}"/>
            </c:ext>
          </c:extLst>
        </c:ser>
        <c:ser>
          <c:idx val="2"/>
          <c:order val="2"/>
          <c:tx>
            <c:strRef>
              <c:f>'Statistical Yearbook Data'!$I$1:$I$2</c:f>
              <c:strCache>
                <c:ptCount val="1"/>
                <c:pt idx="0">
                  <c:v>2013</c:v>
                </c:pt>
              </c:strCache>
            </c:strRef>
          </c:tx>
          <c:spPr>
            <a:solidFill>
              <a:schemeClr val="accent3"/>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Data'!$I$3:$I$34</c:f>
              <c:numCache>
                <c:formatCode>General</c:formatCode>
                <c:ptCount val="31"/>
                <c:pt idx="0">
                  <c:v>3111</c:v>
                </c:pt>
                <c:pt idx="1">
                  <c:v>34128</c:v>
                </c:pt>
                <c:pt idx="2">
                  <c:v>0</c:v>
                </c:pt>
                <c:pt idx="3">
                  <c:v>12450</c:v>
                </c:pt>
                <c:pt idx="4">
                  <c:v>0</c:v>
                </c:pt>
                <c:pt idx="5">
                  <c:v>0</c:v>
                </c:pt>
                <c:pt idx="6">
                  <c:v>0</c:v>
                </c:pt>
                <c:pt idx="7">
                  <c:v>0</c:v>
                </c:pt>
                <c:pt idx="8">
                  <c:v>23329</c:v>
                </c:pt>
                <c:pt idx="9">
                  <c:v>6853</c:v>
                </c:pt>
                <c:pt idx="10">
                  <c:v>35411</c:v>
                </c:pt>
                <c:pt idx="11">
                  <c:v>1012</c:v>
                </c:pt>
                <c:pt idx="12">
                  <c:v>0</c:v>
                </c:pt>
                <c:pt idx="13">
                  <c:v>22047</c:v>
                </c:pt>
                <c:pt idx="14">
                  <c:v>0</c:v>
                </c:pt>
                <c:pt idx="15">
                  <c:v>0</c:v>
                </c:pt>
                <c:pt idx="16">
                  <c:v>50015</c:v>
                </c:pt>
                <c:pt idx="17">
                  <c:v>23038</c:v>
                </c:pt>
                <c:pt idx="18">
                  <c:v>4475</c:v>
                </c:pt>
                <c:pt idx="19">
                  <c:v>0</c:v>
                </c:pt>
                <c:pt idx="20">
                  <c:v>39900</c:v>
                </c:pt>
                <c:pt idx="21">
                  <c:v>17641</c:v>
                </c:pt>
                <c:pt idx="22">
                  <c:v>6785</c:v>
                </c:pt>
                <c:pt idx="23">
                  <c:v>0</c:v>
                </c:pt>
                <c:pt idx="24">
                  <c:v>0</c:v>
                </c:pt>
                <c:pt idx="25">
                  <c:v>13111</c:v>
                </c:pt>
                <c:pt idx="26">
                  <c:v>0</c:v>
                </c:pt>
                <c:pt idx="27">
                  <c:v>16329</c:v>
                </c:pt>
                <c:pt idx="28">
                  <c:v>0</c:v>
                </c:pt>
                <c:pt idx="29">
                  <c:v>9649</c:v>
                </c:pt>
                <c:pt idx="30">
                  <c:v>0</c:v>
                </c:pt>
              </c:numCache>
            </c:numRef>
          </c:val>
          <c:extLst>
            <c:ext xmlns:c16="http://schemas.microsoft.com/office/drawing/2014/chart" uri="{C3380CC4-5D6E-409C-BE32-E72D297353CC}">
              <c16:uniqueId val="{00000002-49D3-431B-893F-4019DD2F79CA}"/>
            </c:ext>
          </c:extLst>
        </c:ser>
        <c:ser>
          <c:idx val="3"/>
          <c:order val="3"/>
          <c:tx>
            <c:strRef>
              <c:f>'Statistical Yearbook Data'!$J$1:$J$2</c:f>
              <c:strCache>
                <c:ptCount val="1"/>
                <c:pt idx="0">
                  <c:v>2014</c:v>
                </c:pt>
              </c:strCache>
            </c:strRef>
          </c:tx>
          <c:spPr>
            <a:solidFill>
              <a:schemeClr val="accent4"/>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Data'!$J$3:$J$34</c:f>
              <c:numCache>
                <c:formatCode>General</c:formatCode>
                <c:ptCount val="31"/>
                <c:pt idx="0">
                  <c:v>2916</c:v>
                </c:pt>
                <c:pt idx="1">
                  <c:v>35466</c:v>
                </c:pt>
                <c:pt idx="2">
                  <c:v>0</c:v>
                </c:pt>
                <c:pt idx="3">
                  <c:v>9263</c:v>
                </c:pt>
                <c:pt idx="4">
                  <c:v>0</c:v>
                </c:pt>
                <c:pt idx="5">
                  <c:v>0</c:v>
                </c:pt>
                <c:pt idx="6">
                  <c:v>0</c:v>
                </c:pt>
                <c:pt idx="7">
                  <c:v>0</c:v>
                </c:pt>
                <c:pt idx="8">
                  <c:v>24828</c:v>
                </c:pt>
                <c:pt idx="9">
                  <c:v>8722</c:v>
                </c:pt>
                <c:pt idx="10">
                  <c:v>37979</c:v>
                </c:pt>
                <c:pt idx="11">
                  <c:v>1323</c:v>
                </c:pt>
                <c:pt idx="12">
                  <c:v>0</c:v>
                </c:pt>
                <c:pt idx="13">
                  <c:v>22922</c:v>
                </c:pt>
                <c:pt idx="14">
                  <c:v>0</c:v>
                </c:pt>
                <c:pt idx="15">
                  <c:v>0</c:v>
                </c:pt>
                <c:pt idx="16">
                  <c:v>51588</c:v>
                </c:pt>
                <c:pt idx="17">
                  <c:v>27767</c:v>
                </c:pt>
                <c:pt idx="18">
                  <c:v>5094</c:v>
                </c:pt>
                <c:pt idx="19">
                  <c:v>0</c:v>
                </c:pt>
                <c:pt idx="20">
                  <c:v>39025</c:v>
                </c:pt>
                <c:pt idx="21">
                  <c:v>15901</c:v>
                </c:pt>
                <c:pt idx="22">
                  <c:v>8022</c:v>
                </c:pt>
                <c:pt idx="23">
                  <c:v>0</c:v>
                </c:pt>
                <c:pt idx="24">
                  <c:v>0</c:v>
                </c:pt>
                <c:pt idx="25">
                  <c:v>12792</c:v>
                </c:pt>
                <c:pt idx="26">
                  <c:v>0</c:v>
                </c:pt>
                <c:pt idx="27">
                  <c:v>17141</c:v>
                </c:pt>
                <c:pt idx="28">
                  <c:v>0</c:v>
                </c:pt>
                <c:pt idx="29">
                  <c:v>0</c:v>
                </c:pt>
                <c:pt idx="30">
                  <c:v>0</c:v>
                </c:pt>
              </c:numCache>
            </c:numRef>
          </c:val>
          <c:extLst>
            <c:ext xmlns:c16="http://schemas.microsoft.com/office/drawing/2014/chart" uri="{C3380CC4-5D6E-409C-BE32-E72D297353CC}">
              <c16:uniqueId val="{00000003-49D3-431B-893F-4019DD2F79CA}"/>
            </c:ext>
          </c:extLst>
        </c:ser>
        <c:ser>
          <c:idx val="4"/>
          <c:order val="4"/>
          <c:tx>
            <c:strRef>
              <c:f>'Statistical Yearbook Data'!$K$1:$K$2</c:f>
              <c:strCache>
                <c:ptCount val="1"/>
                <c:pt idx="0">
                  <c:v>2015</c:v>
                </c:pt>
              </c:strCache>
            </c:strRef>
          </c:tx>
          <c:spPr>
            <a:solidFill>
              <a:schemeClr val="accent5"/>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Data'!$K$3:$K$34</c:f>
              <c:numCache>
                <c:formatCode>General</c:formatCode>
                <c:ptCount val="31"/>
                <c:pt idx="0">
                  <c:v>2987</c:v>
                </c:pt>
                <c:pt idx="1">
                  <c:v>36023</c:v>
                </c:pt>
                <c:pt idx="2">
                  <c:v>0</c:v>
                </c:pt>
                <c:pt idx="3">
                  <c:v>9160</c:v>
                </c:pt>
                <c:pt idx="4">
                  <c:v>0</c:v>
                </c:pt>
                <c:pt idx="5">
                  <c:v>0</c:v>
                </c:pt>
                <c:pt idx="6">
                  <c:v>0</c:v>
                </c:pt>
                <c:pt idx="7">
                  <c:v>0</c:v>
                </c:pt>
                <c:pt idx="8">
                  <c:v>26334</c:v>
                </c:pt>
                <c:pt idx="9">
                  <c:v>9373</c:v>
                </c:pt>
                <c:pt idx="10">
                  <c:v>39182</c:v>
                </c:pt>
                <c:pt idx="11">
                  <c:v>1785</c:v>
                </c:pt>
                <c:pt idx="12">
                  <c:v>0</c:v>
                </c:pt>
                <c:pt idx="13">
                  <c:v>25437</c:v>
                </c:pt>
                <c:pt idx="14">
                  <c:v>0</c:v>
                </c:pt>
                <c:pt idx="15">
                  <c:v>0</c:v>
                </c:pt>
                <c:pt idx="16">
                  <c:v>56213</c:v>
                </c:pt>
                <c:pt idx="17">
                  <c:v>32896</c:v>
                </c:pt>
                <c:pt idx="18">
                  <c:v>5094</c:v>
                </c:pt>
                <c:pt idx="19">
                  <c:v>0</c:v>
                </c:pt>
                <c:pt idx="20">
                  <c:v>40998</c:v>
                </c:pt>
                <c:pt idx="21">
                  <c:v>20278</c:v>
                </c:pt>
                <c:pt idx="22">
                  <c:v>9235</c:v>
                </c:pt>
                <c:pt idx="23">
                  <c:v>0</c:v>
                </c:pt>
                <c:pt idx="24">
                  <c:v>0</c:v>
                </c:pt>
                <c:pt idx="25">
                  <c:v>13633</c:v>
                </c:pt>
                <c:pt idx="26">
                  <c:v>0</c:v>
                </c:pt>
                <c:pt idx="27">
                  <c:v>17285</c:v>
                </c:pt>
                <c:pt idx="28">
                  <c:v>0</c:v>
                </c:pt>
                <c:pt idx="29">
                  <c:v>0</c:v>
                </c:pt>
                <c:pt idx="30">
                  <c:v>0</c:v>
                </c:pt>
              </c:numCache>
            </c:numRef>
          </c:val>
          <c:extLst>
            <c:ext xmlns:c16="http://schemas.microsoft.com/office/drawing/2014/chart" uri="{C3380CC4-5D6E-409C-BE32-E72D297353CC}">
              <c16:uniqueId val="{00000004-49D3-431B-893F-4019DD2F79CA}"/>
            </c:ext>
          </c:extLst>
        </c:ser>
        <c:ser>
          <c:idx val="5"/>
          <c:order val="5"/>
          <c:tx>
            <c:strRef>
              <c:f>'Statistical Yearbook Data'!$L$1:$L$2</c:f>
              <c:strCache>
                <c:ptCount val="1"/>
                <c:pt idx="0">
                  <c:v>2016</c:v>
                </c:pt>
              </c:strCache>
            </c:strRef>
          </c:tx>
          <c:spPr>
            <a:solidFill>
              <a:schemeClr val="accent6"/>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Data'!$L$3:$L$34</c:f>
              <c:numCache>
                <c:formatCode>General</c:formatCode>
                <c:ptCount val="31"/>
                <c:pt idx="0">
                  <c:v>1526</c:v>
                </c:pt>
                <c:pt idx="1">
                  <c:v>37734</c:v>
                </c:pt>
                <c:pt idx="2">
                  <c:v>0</c:v>
                </c:pt>
                <c:pt idx="3">
                  <c:v>10259</c:v>
                </c:pt>
                <c:pt idx="4">
                  <c:v>0</c:v>
                </c:pt>
                <c:pt idx="5">
                  <c:v>0</c:v>
                </c:pt>
                <c:pt idx="6">
                  <c:v>0</c:v>
                </c:pt>
                <c:pt idx="7">
                  <c:v>0</c:v>
                </c:pt>
                <c:pt idx="8">
                  <c:v>28143</c:v>
                </c:pt>
                <c:pt idx="9">
                  <c:v>10511</c:v>
                </c:pt>
                <c:pt idx="10">
                  <c:v>40467</c:v>
                </c:pt>
                <c:pt idx="11">
                  <c:v>0</c:v>
                </c:pt>
                <c:pt idx="12">
                  <c:v>0</c:v>
                </c:pt>
                <c:pt idx="13">
                  <c:v>25385</c:v>
                </c:pt>
                <c:pt idx="14">
                  <c:v>0</c:v>
                </c:pt>
                <c:pt idx="15">
                  <c:v>0</c:v>
                </c:pt>
                <c:pt idx="16">
                  <c:v>58585</c:v>
                </c:pt>
                <c:pt idx="17">
                  <c:v>30822</c:v>
                </c:pt>
                <c:pt idx="18">
                  <c:v>5556</c:v>
                </c:pt>
                <c:pt idx="19">
                  <c:v>0</c:v>
                </c:pt>
                <c:pt idx="20">
                  <c:v>45707</c:v>
                </c:pt>
                <c:pt idx="21">
                  <c:v>17573</c:v>
                </c:pt>
                <c:pt idx="22">
                  <c:v>10873</c:v>
                </c:pt>
                <c:pt idx="23">
                  <c:v>0</c:v>
                </c:pt>
                <c:pt idx="24">
                  <c:v>0</c:v>
                </c:pt>
                <c:pt idx="25">
                  <c:v>14891</c:v>
                </c:pt>
                <c:pt idx="26">
                  <c:v>0</c:v>
                </c:pt>
                <c:pt idx="27">
                  <c:v>19808</c:v>
                </c:pt>
                <c:pt idx="28">
                  <c:v>0</c:v>
                </c:pt>
                <c:pt idx="29">
                  <c:v>0</c:v>
                </c:pt>
                <c:pt idx="30">
                  <c:v>0</c:v>
                </c:pt>
              </c:numCache>
            </c:numRef>
          </c:val>
          <c:extLst>
            <c:ext xmlns:c16="http://schemas.microsoft.com/office/drawing/2014/chart" uri="{C3380CC4-5D6E-409C-BE32-E72D297353CC}">
              <c16:uniqueId val="{00000005-49D3-431B-893F-4019DD2F79CA}"/>
            </c:ext>
          </c:extLst>
        </c:ser>
        <c:ser>
          <c:idx val="6"/>
          <c:order val="6"/>
          <c:tx>
            <c:strRef>
              <c:f>'Statistical Yearbook Data'!$M$1:$M$2</c:f>
              <c:strCache>
                <c:ptCount val="1"/>
                <c:pt idx="0">
                  <c:v>2017</c:v>
                </c:pt>
              </c:strCache>
            </c:strRef>
          </c:tx>
          <c:spPr>
            <a:solidFill>
              <a:schemeClr val="accent1">
                <a:lumMod val="60000"/>
              </a:schemeClr>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Data'!$M$3:$M$34</c:f>
              <c:numCache>
                <c:formatCode>General</c:formatCode>
                <c:ptCount val="31"/>
                <c:pt idx="0">
                  <c:v>1592</c:v>
                </c:pt>
                <c:pt idx="1">
                  <c:v>25043</c:v>
                </c:pt>
                <c:pt idx="2">
                  <c:v>0</c:v>
                </c:pt>
                <c:pt idx="3">
                  <c:v>10787</c:v>
                </c:pt>
                <c:pt idx="4">
                  <c:v>0</c:v>
                </c:pt>
                <c:pt idx="5">
                  <c:v>0</c:v>
                </c:pt>
                <c:pt idx="6">
                  <c:v>0</c:v>
                </c:pt>
                <c:pt idx="7">
                  <c:v>0</c:v>
                </c:pt>
                <c:pt idx="8">
                  <c:v>29607</c:v>
                </c:pt>
                <c:pt idx="9">
                  <c:v>12647</c:v>
                </c:pt>
                <c:pt idx="10">
                  <c:v>42496</c:v>
                </c:pt>
                <c:pt idx="11">
                  <c:v>749</c:v>
                </c:pt>
                <c:pt idx="12">
                  <c:v>0</c:v>
                </c:pt>
                <c:pt idx="13">
                  <c:v>27212</c:v>
                </c:pt>
                <c:pt idx="14">
                  <c:v>0</c:v>
                </c:pt>
                <c:pt idx="15">
                  <c:v>0</c:v>
                </c:pt>
                <c:pt idx="16">
                  <c:v>59887</c:v>
                </c:pt>
                <c:pt idx="17">
                  <c:v>28232</c:v>
                </c:pt>
                <c:pt idx="18">
                  <c:v>5979</c:v>
                </c:pt>
                <c:pt idx="19">
                  <c:v>0</c:v>
                </c:pt>
                <c:pt idx="20">
                  <c:v>49262</c:v>
                </c:pt>
                <c:pt idx="21">
                  <c:v>19809</c:v>
                </c:pt>
                <c:pt idx="22">
                  <c:v>13862</c:v>
                </c:pt>
                <c:pt idx="23">
                  <c:v>0</c:v>
                </c:pt>
                <c:pt idx="24">
                  <c:v>0</c:v>
                </c:pt>
                <c:pt idx="25">
                  <c:v>15996</c:v>
                </c:pt>
                <c:pt idx="26">
                  <c:v>0</c:v>
                </c:pt>
                <c:pt idx="27">
                  <c:v>19869</c:v>
                </c:pt>
                <c:pt idx="28">
                  <c:v>0</c:v>
                </c:pt>
                <c:pt idx="29">
                  <c:v>0</c:v>
                </c:pt>
                <c:pt idx="30">
                  <c:v>0</c:v>
                </c:pt>
              </c:numCache>
            </c:numRef>
          </c:val>
          <c:extLst>
            <c:ext xmlns:c16="http://schemas.microsoft.com/office/drawing/2014/chart" uri="{C3380CC4-5D6E-409C-BE32-E72D297353CC}">
              <c16:uniqueId val="{00000006-49D3-431B-893F-4019DD2F79CA}"/>
            </c:ext>
          </c:extLst>
        </c:ser>
        <c:ser>
          <c:idx val="7"/>
          <c:order val="7"/>
          <c:tx>
            <c:strRef>
              <c:f>'Statistical Yearbook Data'!$N$1:$N$2</c:f>
              <c:strCache>
                <c:ptCount val="1"/>
                <c:pt idx="0">
                  <c:v>2018</c:v>
                </c:pt>
              </c:strCache>
            </c:strRef>
          </c:tx>
          <c:spPr>
            <a:solidFill>
              <a:schemeClr val="accent2">
                <a:lumMod val="60000"/>
              </a:schemeClr>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Data'!$N$3:$N$34</c:f>
              <c:numCache>
                <c:formatCode>General</c:formatCode>
                <c:ptCount val="31"/>
                <c:pt idx="0">
                  <c:v>1311</c:v>
                </c:pt>
                <c:pt idx="1">
                  <c:v>20350</c:v>
                </c:pt>
                <c:pt idx="2">
                  <c:v>0</c:v>
                </c:pt>
                <c:pt idx="3">
                  <c:v>11101</c:v>
                </c:pt>
                <c:pt idx="4">
                  <c:v>0</c:v>
                </c:pt>
                <c:pt idx="5">
                  <c:v>0</c:v>
                </c:pt>
                <c:pt idx="6">
                  <c:v>0</c:v>
                </c:pt>
                <c:pt idx="7">
                  <c:v>0</c:v>
                </c:pt>
                <c:pt idx="8">
                  <c:v>34218</c:v>
                </c:pt>
                <c:pt idx="9">
                  <c:v>14956</c:v>
                </c:pt>
                <c:pt idx="10">
                  <c:v>43182</c:v>
                </c:pt>
                <c:pt idx="11">
                  <c:v>696</c:v>
                </c:pt>
                <c:pt idx="12">
                  <c:v>0</c:v>
                </c:pt>
                <c:pt idx="13">
                  <c:v>27921</c:v>
                </c:pt>
                <c:pt idx="14">
                  <c:v>0</c:v>
                </c:pt>
                <c:pt idx="15">
                  <c:v>0</c:v>
                </c:pt>
                <c:pt idx="16">
                  <c:v>62141</c:v>
                </c:pt>
                <c:pt idx="17">
                  <c:v>31419</c:v>
                </c:pt>
                <c:pt idx="18">
                  <c:v>6962</c:v>
                </c:pt>
                <c:pt idx="19">
                  <c:v>0</c:v>
                </c:pt>
                <c:pt idx="20">
                  <c:v>49668</c:v>
                </c:pt>
                <c:pt idx="21">
                  <c:v>21457</c:v>
                </c:pt>
                <c:pt idx="22">
                  <c:v>12826</c:v>
                </c:pt>
                <c:pt idx="23">
                  <c:v>0</c:v>
                </c:pt>
                <c:pt idx="24">
                  <c:v>0</c:v>
                </c:pt>
                <c:pt idx="25">
                  <c:v>17425</c:v>
                </c:pt>
                <c:pt idx="26">
                  <c:v>0</c:v>
                </c:pt>
                <c:pt idx="27">
                  <c:v>20207</c:v>
                </c:pt>
                <c:pt idx="28">
                  <c:v>0</c:v>
                </c:pt>
                <c:pt idx="29">
                  <c:v>0</c:v>
                </c:pt>
                <c:pt idx="30">
                  <c:v>0</c:v>
                </c:pt>
              </c:numCache>
            </c:numRef>
          </c:val>
          <c:extLst>
            <c:ext xmlns:c16="http://schemas.microsoft.com/office/drawing/2014/chart" uri="{C3380CC4-5D6E-409C-BE32-E72D297353CC}">
              <c16:uniqueId val="{00000007-49D3-431B-893F-4019DD2F79CA}"/>
            </c:ext>
          </c:extLst>
        </c:ser>
        <c:ser>
          <c:idx val="8"/>
          <c:order val="8"/>
          <c:tx>
            <c:strRef>
              <c:f>'Statistical Yearbook Data'!$O$1:$O$2</c:f>
              <c:strCache>
                <c:ptCount val="1"/>
                <c:pt idx="0">
                  <c:v>2019</c:v>
                </c:pt>
              </c:strCache>
            </c:strRef>
          </c:tx>
          <c:spPr>
            <a:solidFill>
              <a:schemeClr val="accent3">
                <a:lumMod val="60000"/>
              </a:schemeClr>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Data'!$O$3:$O$34</c:f>
              <c:numCache>
                <c:formatCode>General</c:formatCode>
                <c:ptCount val="31"/>
                <c:pt idx="0">
                  <c:v>3280</c:v>
                </c:pt>
                <c:pt idx="1">
                  <c:v>18995</c:v>
                </c:pt>
                <c:pt idx="2">
                  <c:v>0</c:v>
                </c:pt>
                <c:pt idx="3">
                  <c:v>12498</c:v>
                </c:pt>
                <c:pt idx="4">
                  <c:v>0</c:v>
                </c:pt>
                <c:pt idx="5">
                  <c:v>0</c:v>
                </c:pt>
                <c:pt idx="6">
                  <c:v>0</c:v>
                </c:pt>
                <c:pt idx="7">
                  <c:v>0</c:v>
                </c:pt>
                <c:pt idx="8">
                  <c:v>35022</c:v>
                </c:pt>
                <c:pt idx="9">
                  <c:v>16620</c:v>
                </c:pt>
                <c:pt idx="10">
                  <c:v>43680</c:v>
                </c:pt>
                <c:pt idx="11">
                  <c:v>756</c:v>
                </c:pt>
                <c:pt idx="12">
                  <c:v>0</c:v>
                </c:pt>
                <c:pt idx="13">
                  <c:v>27466</c:v>
                </c:pt>
                <c:pt idx="14">
                  <c:v>0</c:v>
                </c:pt>
                <c:pt idx="15">
                  <c:v>0</c:v>
                </c:pt>
                <c:pt idx="16">
                  <c:v>57475</c:v>
                </c:pt>
                <c:pt idx="17">
                  <c:v>33943</c:v>
                </c:pt>
                <c:pt idx="18">
                  <c:v>6616</c:v>
                </c:pt>
                <c:pt idx="19">
                  <c:v>0</c:v>
                </c:pt>
                <c:pt idx="20">
                  <c:v>53055</c:v>
                </c:pt>
                <c:pt idx="21">
                  <c:v>24935</c:v>
                </c:pt>
                <c:pt idx="22">
                  <c:v>14194</c:v>
                </c:pt>
                <c:pt idx="23">
                  <c:v>0</c:v>
                </c:pt>
                <c:pt idx="24">
                  <c:v>0</c:v>
                </c:pt>
                <c:pt idx="25">
                  <c:v>17688</c:v>
                </c:pt>
                <c:pt idx="26">
                  <c:v>0</c:v>
                </c:pt>
                <c:pt idx="27">
                  <c:v>21058</c:v>
                </c:pt>
                <c:pt idx="28">
                  <c:v>0</c:v>
                </c:pt>
                <c:pt idx="29">
                  <c:v>0</c:v>
                </c:pt>
                <c:pt idx="30">
                  <c:v>0</c:v>
                </c:pt>
              </c:numCache>
            </c:numRef>
          </c:val>
          <c:extLst>
            <c:ext xmlns:c16="http://schemas.microsoft.com/office/drawing/2014/chart" uri="{C3380CC4-5D6E-409C-BE32-E72D297353CC}">
              <c16:uniqueId val="{00000008-49D3-431B-893F-4019DD2F79CA}"/>
            </c:ext>
          </c:extLst>
        </c:ser>
        <c:ser>
          <c:idx val="9"/>
          <c:order val="9"/>
          <c:tx>
            <c:strRef>
              <c:f>'Statistical Yearbook Data'!$P$1:$P$2</c:f>
              <c:strCache>
                <c:ptCount val="1"/>
                <c:pt idx="0">
                  <c:v>2020</c:v>
                </c:pt>
              </c:strCache>
            </c:strRef>
          </c:tx>
          <c:spPr>
            <a:solidFill>
              <a:schemeClr val="accent4">
                <a:lumMod val="60000"/>
              </a:schemeClr>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Data'!$P$3:$P$34</c:f>
              <c:numCache>
                <c:formatCode>General</c:formatCode>
                <c:ptCount val="31"/>
                <c:pt idx="0">
                  <c:v>3466</c:v>
                </c:pt>
                <c:pt idx="1">
                  <c:v>19189</c:v>
                </c:pt>
                <c:pt idx="2">
                  <c:v>0</c:v>
                </c:pt>
                <c:pt idx="3">
                  <c:v>12967</c:v>
                </c:pt>
                <c:pt idx="4">
                  <c:v>0</c:v>
                </c:pt>
                <c:pt idx="5">
                  <c:v>0</c:v>
                </c:pt>
                <c:pt idx="6">
                  <c:v>0</c:v>
                </c:pt>
                <c:pt idx="7">
                  <c:v>0</c:v>
                </c:pt>
                <c:pt idx="8">
                  <c:v>35097</c:v>
                </c:pt>
                <c:pt idx="9">
                  <c:v>19524</c:v>
                </c:pt>
                <c:pt idx="10">
                  <c:v>45385</c:v>
                </c:pt>
                <c:pt idx="11">
                  <c:v>1036</c:v>
                </c:pt>
                <c:pt idx="12">
                  <c:v>0</c:v>
                </c:pt>
                <c:pt idx="13">
                  <c:v>28554</c:v>
                </c:pt>
                <c:pt idx="14">
                  <c:v>0</c:v>
                </c:pt>
                <c:pt idx="15">
                  <c:v>0</c:v>
                </c:pt>
                <c:pt idx="16">
                  <c:v>63191</c:v>
                </c:pt>
                <c:pt idx="17">
                  <c:v>35659</c:v>
                </c:pt>
                <c:pt idx="18">
                  <c:v>6511</c:v>
                </c:pt>
                <c:pt idx="19">
                  <c:v>0</c:v>
                </c:pt>
                <c:pt idx="20">
                  <c:v>52547</c:v>
                </c:pt>
                <c:pt idx="21">
                  <c:v>26754</c:v>
                </c:pt>
                <c:pt idx="22">
                  <c:v>15633</c:v>
                </c:pt>
                <c:pt idx="23">
                  <c:v>0</c:v>
                </c:pt>
                <c:pt idx="24">
                  <c:v>0</c:v>
                </c:pt>
                <c:pt idx="25">
                  <c:v>18139</c:v>
                </c:pt>
                <c:pt idx="26">
                  <c:v>0</c:v>
                </c:pt>
                <c:pt idx="27">
                  <c:v>20746</c:v>
                </c:pt>
                <c:pt idx="28">
                  <c:v>0</c:v>
                </c:pt>
                <c:pt idx="29">
                  <c:v>0</c:v>
                </c:pt>
                <c:pt idx="30">
                  <c:v>0</c:v>
                </c:pt>
              </c:numCache>
            </c:numRef>
          </c:val>
          <c:extLst>
            <c:ext xmlns:c16="http://schemas.microsoft.com/office/drawing/2014/chart" uri="{C3380CC4-5D6E-409C-BE32-E72D297353CC}">
              <c16:uniqueId val="{00000009-49D3-431B-893F-4019DD2F79CA}"/>
            </c:ext>
          </c:extLst>
        </c:ser>
        <c:ser>
          <c:idx val="10"/>
          <c:order val="10"/>
          <c:tx>
            <c:strRef>
              <c:f>'Statistical Yearbook Data'!$Q$1:$Q$2</c:f>
              <c:strCache>
                <c:ptCount val="1"/>
                <c:pt idx="0">
                  <c:v>2021</c:v>
                </c:pt>
              </c:strCache>
            </c:strRef>
          </c:tx>
          <c:spPr>
            <a:solidFill>
              <a:schemeClr val="accent5">
                <a:lumMod val="60000"/>
              </a:schemeClr>
            </a:solidFill>
            <a:ln>
              <a:noFill/>
            </a:ln>
            <a:effectLst/>
          </c:spPr>
          <c:invertIfNegative val="0"/>
          <c:cat>
            <c:strRef>
              <c:f>'Statistical Yearbook Data'!$F$3:$F$34</c:f>
              <c:strCache>
                <c:ptCount val="31"/>
                <c:pt idx="0">
                  <c:v>安徽省</c:v>
                </c:pt>
                <c:pt idx="1">
                  <c:v>北京市</c:v>
                </c:pt>
                <c:pt idx="2">
                  <c:v>福建省</c:v>
                </c:pt>
                <c:pt idx="3">
                  <c:v>甘肃省</c:v>
                </c:pt>
                <c:pt idx="4">
                  <c:v>广东省</c:v>
                </c:pt>
                <c:pt idx="5">
                  <c:v>广西壮族自治区</c:v>
                </c:pt>
                <c:pt idx="6">
                  <c:v>贵州省</c:v>
                </c:pt>
                <c:pt idx="7">
                  <c:v>海南省</c:v>
                </c:pt>
                <c:pt idx="8">
                  <c:v>河北省</c:v>
                </c:pt>
                <c:pt idx="9">
                  <c:v>河南省</c:v>
                </c:pt>
                <c:pt idx="10">
                  <c:v>黑龙江省</c:v>
                </c:pt>
                <c:pt idx="11">
                  <c:v>湖北省</c:v>
                </c:pt>
                <c:pt idx="12">
                  <c:v>湖南省</c:v>
                </c:pt>
                <c:pt idx="13">
                  <c:v>吉林省</c:v>
                </c:pt>
                <c:pt idx="14">
                  <c:v>江苏省</c:v>
                </c:pt>
                <c:pt idx="15">
                  <c:v>江西省</c:v>
                </c:pt>
                <c:pt idx="16">
                  <c:v>辽宁省</c:v>
                </c:pt>
                <c:pt idx="17">
                  <c:v>内蒙古自治区</c:v>
                </c:pt>
                <c:pt idx="18">
                  <c:v>宁夏回族自治区</c:v>
                </c:pt>
                <c:pt idx="19">
                  <c:v>青海省</c:v>
                </c:pt>
                <c:pt idx="20">
                  <c:v>山东省</c:v>
                </c:pt>
                <c:pt idx="21">
                  <c:v>山西省</c:v>
                </c:pt>
                <c:pt idx="22">
                  <c:v>陕西省</c:v>
                </c:pt>
                <c:pt idx="23">
                  <c:v>上海市</c:v>
                </c:pt>
                <c:pt idx="24">
                  <c:v>四川省</c:v>
                </c:pt>
                <c:pt idx="25">
                  <c:v>天津市</c:v>
                </c:pt>
                <c:pt idx="26">
                  <c:v>西藏自治区</c:v>
                </c:pt>
                <c:pt idx="27">
                  <c:v>新疆维吾尔自治区</c:v>
                </c:pt>
                <c:pt idx="28">
                  <c:v>云南省</c:v>
                </c:pt>
                <c:pt idx="29">
                  <c:v>浙江省</c:v>
                </c:pt>
                <c:pt idx="30">
                  <c:v>重庆市</c:v>
                </c:pt>
              </c:strCache>
            </c:strRef>
          </c:cat>
          <c:val>
            <c:numRef>
              <c:f>'Statistical Yearbook Data'!$Q$3:$Q$34</c:f>
              <c:numCache>
                <c:formatCode>General</c:formatCode>
                <c:ptCount val="31"/>
                <c:pt idx="0">
                  <c:v>3892</c:v>
                </c:pt>
                <c:pt idx="1">
                  <c:v>19614</c:v>
                </c:pt>
                <c:pt idx="2">
                  <c:v>0</c:v>
                </c:pt>
                <c:pt idx="3">
                  <c:v>12783</c:v>
                </c:pt>
                <c:pt idx="4">
                  <c:v>0</c:v>
                </c:pt>
                <c:pt idx="5">
                  <c:v>0</c:v>
                </c:pt>
                <c:pt idx="6">
                  <c:v>57</c:v>
                </c:pt>
                <c:pt idx="7">
                  <c:v>0</c:v>
                </c:pt>
                <c:pt idx="8">
                  <c:v>35372</c:v>
                </c:pt>
                <c:pt idx="9">
                  <c:v>18722</c:v>
                </c:pt>
                <c:pt idx="10">
                  <c:v>46218</c:v>
                </c:pt>
                <c:pt idx="11">
                  <c:v>1637</c:v>
                </c:pt>
                <c:pt idx="12">
                  <c:v>0</c:v>
                </c:pt>
                <c:pt idx="13">
                  <c:v>29860</c:v>
                </c:pt>
                <c:pt idx="14">
                  <c:v>1752</c:v>
                </c:pt>
                <c:pt idx="15">
                  <c:v>0</c:v>
                </c:pt>
                <c:pt idx="16">
                  <c:v>65268</c:v>
                </c:pt>
                <c:pt idx="17">
                  <c:v>39324</c:v>
                </c:pt>
                <c:pt idx="18">
                  <c:v>7020</c:v>
                </c:pt>
                <c:pt idx="19">
                  <c:v>5421</c:v>
                </c:pt>
                <c:pt idx="20">
                  <c:v>54722</c:v>
                </c:pt>
                <c:pt idx="21">
                  <c:v>28543</c:v>
                </c:pt>
                <c:pt idx="22">
                  <c:v>14225</c:v>
                </c:pt>
                <c:pt idx="23">
                  <c:v>0</c:v>
                </c:pt>
                <c:pt idx="24">
                  <c:v>0</c:v>
                </c:pt>
                <c:pt idx="25">
                  <c:v>16804</c:v>
                </c:pt>
                <c:pt idx="26">
                  <c:v>110</c:v>
                </c:pt>
                <c:pt idx="27">
                  <c:v>24458</c:v>
                </c:pt>
                <c:pt idx="28">
                  <c:v>76</c:v>
                </c:pt>
                <c:pt idx="29">
                  <c:v>0</c:v>
                </c:pt>
                <c:pt idx="30">
                  <c:v>0</c:v>
                </c:pt>
              </c:numCache>
            </c:numRef>
          </c:val>
          <c:extLst>
            <c:ext xmlns:c16="http://schemas.microsoft.com/office/drawing/2014/chart" uri="{C3380CC4-5D6E-409C-BE32-E72D297353CC}">
              <c16:uniqueId val="{0000000A-49D3-431B-893F-4019DD2F79CA}"/>
            </c:ext>
          </c:extLst>
        </c:ser>
        <c:dLbls>
          <c:showLegendKey val="0"/>
          <c:showVal val="0"/>
          <c:showCatName val="0"/>
          <c:showSerName val="0"/>
          <c:showPercent val="0"/>
          <c:showBubbleSize val="0"/>
        </c:dLbls>
        <c:gapWidth val="219"/>
        <c:overlap val="-27"/>
        <c:axId val="1548212383"/>
        <c:axId val="1587662207"/>
      </c:barChart>
      <c:catAx>
        <c:axId val="154821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87662207"/>
        <c:crosses val="autoZero"/>
        <c:auto val="1"/>
        <c:lblAlgn val="ctr"/>
        <c:lblOffset val="100"/>
        <c:noMultiLvlLbl val="0"/>
      </c:catAx>
      <c:valAx>
        <c:axId val="158766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4821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995362</xdr:colOff>
      <xdr:row>5</xdr:row>
      <xdr:rowOff>142875</xdr:rowOff>
    </xdr:from>
    <xdr:to>
      <xdr:col>7</xdr:col>
      <xdr:colOff>42862</xdr:colOff>
      <xdr:row>20</xdr:row>
      <xdr:rowOff>171450</xdr:rowOff>
    </xdr:to>
    <xdr:graphicFrame macro="">
      <xdr:nvGraphicFramePr>
        <xdr:cNvPr id="2" name="图表 1">
          <a:extLst>
            <a:ext uri="{FF2B5EF4-FFF2-40B4-BE49-F238E27FC236}">
              <a16:creationId xmlns:a16="http://schemas.microsoft.com/office/drawing/2014/main" id="{1CD389D3-864A-2815-6D87-548E70A14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207308</xdr:colOff>
      <xdr:row>7</xdr:row>
      <xdr:rowOff>71158</xdr:rowOff>
    </xdr:from>
    <xdr:to>
      <xdr:col>29</xdr:col>
      <xdr:colOff>296955</xdr:colOff>
      <xdr:row>22</xdr:row>
      <xdr:rowOff>82924</xdr:rowOff>
    </xdr:to>
    <xdr:graphicFrame macro="">
      <xdr:nvGraphicFramePr>
        <xdr:cNvPr id="3" name="图表 2">
          <a:extLst>
            <a:ext uri="{FF2B5EF4-FFF2-40B4-BE49-F238E27FC236}">
              <a16:creationId xmlns:a16="http://schemas.microsoft.com/office/drawing/2014/main" id="{6E12DB8A-9467-1799-D176-BE60A21F6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17</xdr:col>
      <xdr:colOff>528993</xdr:colOff>
      <xdr:row>45</xdr:row>
      <xdr:rowOff>76503</xdr:rowOff>
    </xdr:to>
    <xdr:pic>
      <xdr:nvPicPr>
        <xdr:cNvPr id="7" name="图片 6">
          <a:extLst>
            <a:ext uri="{FF2B5EF4-FFF2-40B4-BE49-F238E27FC236}">
              <a16:creationId xmlns:a16="http://schemas.microsoft.com/office/drawing/2014/main" id="{752A473D-A3F9-B861-1F01-337CC7CEC16E}"/>
            </a:ext>
          </a:extLst>
        </xdr:cNvPr>
        <xdr:cNvPicPr>
          <a:picLocks noChangeAspect="1"/>
        </xdr:cNvPicPr>
      </xdr:nvPicPr>
      <xdr:blipFill>
        <a:blip xmlns:r="http://schemas.openxmlformats.org/officeDocument/2006/relationships" r:embed="rId1"/>
        <a:stretch>
          <a:fillRect/>
        </a:stretch>
      </xdr:blipFill>
      <xdr:spPr>
        <a:xfrm>
          <a:off x="680357" y="176893"/>
          <a:ext cx="11361905" cy="7514286"/>
        </a:xfrm>
        <a:prstGeom prst="rect">
          <a:avLst/>
        </a:prstGeom>
      </xdr:spPr>
    </xdr:pic>
    <xdr:clientData/>
  </xdr:twoCellAnchor>
  <xdr:twoCellAnchor editAs="oneCell">
    <xdr:from>
      <xdr:col>1</xdr:col>
      <xdr:colOff>0</xdr:colOff>
      <xdr:row>44</xdr:row>
      <xdr:rowOff>0</xdr:rowOff>
    </xdr:from>
    <xdr:to>
      <xdr:col>17</xdr:col>
      <xdr:colOff>390476</xdr:colOff>
      <xdr:row>87</xdr:row>
      <xdr:rowOff>12655</xdr:rowOff>
    </xdr:to>
    <xdr:pic>
      <xdr:nvPicPr>
        <xdr:cNvPr id="8" name="图片 7">
          <a:extLst>
            <a:ext uri="{FF2B5EF4-FFF2-40B4-BE49-F238E27FC236}">
              <a16:creationId xmlns:a16="http://schemas.microsoft.com/office/drawing/2014/main" id="{667C4414-4631-92AA-D3B4-78CA9F05E762}"/>
            </a:ext>
          </a:extLst>
        </xdr:cNvPr>
        <xdr:cNvPicPr>
          <a:picLocks noChangeAspect="1"/>
        </xdr:cNvPicPr>
      </xdr:nvPicPr>
      <xdr:blipFill>
        <a:blip xmlns:r="http://schemas.openxmlformats.org/officeDocument/2006/relationships" r:embed="rId2"/>
        <a:stretch>
          <a:fillRect/>
        </a:stretch>
      </xdr:blipFill>
      <xdr:spPr>
        <a:xfrm>
          <a:off x="680357" y="7783286"/>
          <a:ext cx="11276190" cy="7619048"/>
        </a:xfrm>
        <a:prstGeom prst="rect">
          <a:avLst/>
        </a:prstGeom>
      </xdr:spPr>
    </xdr:pic>
    <xdr:clientData/>
  </xdr:twoCellAnchor>
  <xdr:twoCellAnchor editAs="oneCell">
    <xdr:from>
      <xdr:col>1</xdr:col>
      <xdr:colOff>0</xdr:colOff>
      <xdr:row>88</xdr:row>
      <xdr:rowOff>0</xdr:rowOff>
    </xdr:from>
    <xdr:to>
      <xdr:col>17</xdr:col>
      <xdr:colOff>419743</xdr:colOff>
      <xdr:row>130</xdr:row>
      <xdr:rowOff>13536</xdr:rowOff>
    </xdr:to>
    <xdr:pic>
      <xdr:nvPicPr>
        <xdr:cNvPr id="10" name="图片 9">
          <a:extLst>
            <a:ext uri="{FF2B5EF4-FFF2-40B4-BE49-F238E27FC236}">
              <a16:creationId xmlns:a16="http://schemas.microsoft.com/office/drawing/2014/main" id="{AFE82911-3388-456C-831B-471DA1ED5868}"/>
            </a:ext>
          </a:extLst>
        </xdr:cNvPr>
        <xdr:cNvPicPr>
          <a:picLocks noChangeAspect="1"/>
        </xdr:cNvPicPr>
      </xdr:nvPicPr>
      <xdr:blipFill>
        <a:blip xmlns:r="http://schemas.openxmlformats.org/officeDocument/2006/relationships" r:embed="rId3"/>
        <a:stretch>
          <a:fillRect/>
        </a:stretch>
      </xdr:blipFill>
      <xdr:spPr>
        <a:xfrm>
          <a:off x="680357" y="15566571"/>
          <a:ext cx="11305457" cy="7443036"/>
        </a:xfrm>
        <a:prstGeom prst="rect">
          <a:avLst/>
        </a:prstGeom>
      </xdr:spPr>
    </xdr:pic>
    <xdr:clientData/>
  </xdr:twoCellAnchor>
  <xdr:twoCellAnchor editAs="oneCell">
    <xdr:from>
      <xdr:col>25</xdr:col>
      <xdr:colOff>0</xdr:colOff>
      <xdr:row>1</xdr:row>
      <xdr:rowOff>0</xdr:rowOff>
    </xdr:from>
    <xdr:to>
      <xdr:col>41</xdr:col>
      <xdr:colOff>333333</xdr:colOff>
      <xdr:row>43</xdr:row>
      <xdr:rowOff>94309</xdr:rowOff>
    </xdr:to>
    <xdr:pic>
      <xdr:nvPicPr>
        <xdr:cNvPr id="21" name="图片 20">
          <a:extLst>
            <a:ext uri="{FF2B5EF4-FFF2-40B4-BE49-F238E27FC236}">
              <a16:creationId xmlns:a16="http://schemas.microsoft.com/office/drawing/2014/main" id="{94176ABE-908D-45C4-B432-55F109C8E730}"/>
            </a:ext>
          </a:extLst>
        </xdr:cNvPr>
        <xdr:cNvPicPr>
          <a:picLocks noChangeAspect="1"/>
        </xdr:cNvPicPr>
      </xdr:nvPicPr>
      <xdr:blipFill>
        <a:blip xmlns:r="http://schemas.openxmlformats.org/officeDocument/2006/relationships" r:embed="rId4"/>
        <a:stretch>
          <a:fillRect/>
        </a:stretch>
      </xdr:blipFill>
      <xdr:spPr>
        <a:xfrm>
          <a:off x="17008929" y="176893"/>
          <a:ext cx="11219047" cy="7523809"/>
        </a:xfrm>
        <a:prstGeom prst="rect">
          <a:avLst/>
        </a:prstGeom>
      </xdr:spPr>
    </xdr:pic>
    <xdr:clientData/>
  </xdr:twoCellAnchor>
  <xdr:twoCellAnchor editAs="oneCell">
    <xdr:from>
      <xdr:col>25</xdr:col>
      <xdr:colOff>0</xdr:colOff>
      <xdr:row>88</xdr:row>
      <xdr:rowOff>0</xdr:rowOff>
    </xdr:from>
    <xdr:to>
      <xdr:col>41</xdr:col>
      <xdr:colOff>560533</xdr:colOff>
      <xdr:row>130</xdr:row>
      <xdr:rowOff>46669</xdr:rowOff>
    </xdr:to>
    <xdr:pic>
      <xdr:nvPicPr>
        <xdr:cNvPr id="25" name="图片 24">
          <a:extLst>
            <a:ext uri="{FF2B5EF4-FFF2-40B4-BE49-F238E27FC236}">
              <a16:creationId xmlns:a16="http://schemas.microsoft.com/office/drawing/2014/main" id="{43D4DE99-F6B5-41E1-9C50-C75DAB40C953}"/>
            </a:ext>
          </a:extLst>
        </xdr:cNvPr>
        <xdr:cNvPicPr>
          <a:picLocks noChangeAspect="1"/>
        </xdr:cNvPicPr>
      </xdr:nvPicPr>
      <xdr:blipFill>
        <a:blip xmlns:r="http://schemas.openxmlformats.org/officeDocument/2006/relationships" r:embed="rId5"/>
        <a:stretch>
          <a:fillRect/>
        </a:stretch>
      </xdr:blipFill>
      <xdr:spPr>
        <a:xfrm>
          <a:off x="17008929" y="15566571"/>
          <a:ext cx="11446247" cy="7476169"/>
        </a:xfrm>
        <a:prstGeom prst="rect">
          <a:avLst/>
        </a:prstGeom>
      </xdr:spPr>
    </xdr:pic>
    <xdr:clientData/>
  </xdr:twoCellAnchor>
  <xdr:twoCellAnchor editAs="oneCell">
    <xdr:from>
      <xdr:col>27</xdr:col>
      <xdr:colOff>132198</xdr:colOff>
      <xdr:row>51</xdr:row>
      <xdr:rowOff>108857</xdr:rowOff>
    </xdr:from>
    <xdr:to>
      <xdr:col>34</xdr:col>
      <xdr:colOff>76917</xdr:colOff>
      <xdr:row>84</xdr:row>
      <xdr:rowOff>170643</xdr:rowOff>
    </xdr:to>
    <xdr:pic>
      <xdr:nvPicPr>
        <xdr:cNvPr id="29" name="图片 28">
          <a:extLst>
            <a:ext uri="{FF2B5EF4-FFF2-40B4-BE49-F238E27FC236}">
              <a16:creationId xmlns:a16="http://schemas.microsoft.com/office/drawing/2014/main" id="{5FC6A62F-E66C-4F82-BAE2-6C71AEBD93CF}"/>
            </a:ext>
          </a:extLst>
        </xdr:cNvPr>
        <xdr:cNvPicPr>
          <a:picLocks noChangeAspect="1"/>
        </xdr:cNvPicPr>
      </xdr:nvPicPr>
      <xdr:blipFill>
        <a:blip xmlns:r="http://schemas.openxmlformats.org/officeDocument/2006/relationships" r:embed="rId6"/>
        <a:stretch>
          <a:fillRect/>
        </a:stretch>
      </xdr:blipFill>
      <xdr:spPr>
        <a:xfrm>
          <a:off x="18501841" y="9130393"/>
          <a:ext cx="4707219" cy="5899250"/>
        </a:xfrm>
        <a:prstGeom prst="rect">
          <a:avLst/>
        </a:prstGeom>
      </xdr:spPr>
    </xdr:pic>
    <xdr:clientData/>
  </xdr:twoCellAnchor>
  <xdr:twoCellAnchor editAs="oneCell">
    <xdr:from>
      <xdr:col>34</xdr:col>
      <xdr:colOff>272143</xdr:colOff>
      <xdr:row>62</xdr:row>
      <xdr:rowOff>68035</xdr:rowOff>
    </xdr:from>
    <xdr:to>
      <xdr:col>41</xdr:col>
      <xdr:colOff>347738</xdr:colOff>
      <xdr:row>84</xdr:row>
      <xdr:rowOff>128774</xdr:rowOff>
    </xdr:to>
    <xdr:pic>
      <xdr:nvPicPr>
        <xdr:cNvPr id="32" name="图片 31">
          <a:extLst>
            <a:ext uri="{FF2B5EF4-FFF2-40B4-BE49-F238E27FC236}">
              <a16:creationId xmlns:a16="http://schemas.microsoft.com/office/drawing/2014/main" id="{5C2883EA-6BE1-4914-B95C-2B07ED3CA8CB}"/>
            </a:ext>
          </a:extLst>
        </xdr:cNvPr>
        <xdr:cNvPicPr>
          <a:picLocks noChangeAspect="1"/>
        </xdr:cNvPicPr>
      </xdr:nvPicPr>
      <xdr:blipFill>
        <a:blip xmlns:r="http://schemas.openxmlformats.org/officeDocument/2006/relationships" r:embed="rId7"/>
        <a:stretch>
          <a:fillRect/>
        </a:stretch>
      </xdr:blipFill>
      <xdr:spPr>
        <a:xfrm>
          <a:off x="23404286" y="11035392"/>
          <a:ext cx="4838095" cy="3952382"/>
        </a:xfrm>
        <a:prstGeom prst="rect">
          <a:avLst/>
        </a:prstGeom>
      </xdr:spPr>
    </xdr:pic>
    <xdr:clientData/>
  </xdr:twoCellAnchor>
  <xdr:twoCellAnchor editAs="oneCell">
    <xdr:from>
      <xdr:col>34</xdr:col>
      <xdr:colOff>122464</xdr:colOff>
      <xdr:row>46</xdr:row>
      <xdr:rowOff>13608</xdr:rowOff>
    </xdr:from>
    <xdr:to>
      <xdr:col>43</xdr:col>
      <xdr:colOff>9797</xdr:colOff>
      <xdr:row>60</xdr:row>
      <xdr:rowOff>8165</xdr:rowOff>
    </xdr:to>
    <xdr:pic>
      <xdr:nvPicPr>
        <xdr:cNvPr id="34" name="图片 33">
          <a:extLst>
            <a:ext uri="{FF2B5EF4-FFF2-40B4-BE49-F238E27FC236}">
              <a16:creationId xmlns:a16="http://schemas.microsoft.com/office/drawing/2014/main" id="{FA1F8E70-02EB-47D4-BB82-13FB585102EC}"/>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866" t="24422" r="5918" b="10313"/>
        <a:stretch/>
      </xdr:blipFill>
      <xdr:spPr bwMode="auto">
        <a:xfrm>
          <a:off x="23254607" y="8150679"/>
          <a:ext cx="6010547" cy="2471057"/>
        </a:xfrm>
        <a:prstGeom prst="rect">
          <a:avLst/>
        </a:prstGeom>
        <a:noFill/>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ogramming\EPS\Github%20Push\China\eps4.0-china-smart-trans\InputData\dist-heat\BFoHPbF\nd-BAU%20Frac%20of%20Heat%20Provided%20by%20Fuel.xlsx" TargetMode="External"/><Relationship Id="rId1" Type="http://schemas.openxmlformats.org/officeDocument/2006/relationships/externalLinkPath" Target="file:///D:\Programming\EPS\Github%20Push\China\eps4.0-china-smart-trans\InputData\dist-heat\BFoHPbF\nd-BAU%20Frac%20of%20Heat%20Provided%20by%20Fu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Region Selector"/>
      <sheetName val=" Energy Balance"/>
      <sheetName val="Calculation"/>
      <sheetName val="Fuel Category and Heat Rate"/>
      <sheetName val="BFoHPbF"/>
    </sheetNames>
    <sheetDataSet>
      <sheetData sheetId="0">
        <row r="16">
          <cell r="B16" t="str">
            <v>全国 National</v>
          </cell>
        </row>
      </sheetData>
      <sheetData sheetId="1">
        <row r="1">
          <cell r="B1" t="str">
            <v>Name</v>
          </cell>
          <cell r="C1" t="str">
            <v>Region</v>
          </cell>
          <cell r="D1" t="str">
            <v>Region (short)</v>
          </cell>
          <cell r="E1" t="str">
            <v>Region (EN)</v>
          </cell>
        </row>
        <row r="2">
          <cell r="B2" t="str">
            <v>全国 National</v>
          </cell>
          <cell r="C2" t="str">
            <v>全国</v>
          </cell>
          <cell r="D2" t="str">
            <v>全国</v>
          </cell>
          <cell r="E2" t="str">
            <v>National</v>
          </cell>
        </row>
        <row r="3">
          <cell r="B3" t="str">
            <v>北京市 Beijing</v>
          </cell>
          <cell r="C3" t="str">
            <v>北京市</v>
          </cell>
          <cell r="D3" t="str">
            <v>北京</v>
          </cell>
          <cell r="E3" t="str">
            <v>Beijing</v>
          </cell>
        </row>
        <row r="4">
          <cell r="B4" t="str">
            <v>天津市 Tianjin</v>
          </cell>
          <cell r="C4" t="str">
            <v>天津市</v>
          </cell>
          <cell r="D4" t="str">
            <v>天津</v>
          </cell>
          <cell r="E4" t="str">
            <v>Tianjin</v>
          </cell>
        </row>
        <row r="5">
          <cell r="B5" t="str">
            <v>河北省 Hebei</v>
          </cell>
          <cell r="C5" t="str">
            <v>河北省</v>
          </cell>
          <cell r="D5" t="str">
            <v>河北</v>
          </cell>
          <cell r="E5" t="str">
            <v>Hebei</v>
          </cell>
        </row>
        <row r="6">
          <cell r="B6" t="str">
            <v>山西省 Shanxi</v>
          </cell>
          <cell r="C6" t="str">
            <v>山西省</v>
          </cell>
          <cell r="D6" t="str">
            <v>山西</v>
          </cell>
          <cell r="E6" t="str">
            <v>Shanxi</v>
          </cell>
        </row>
        <row r="7">
          <cell r="B7" t="str">
            <v>内蒙古自治区 Inner Mongolia</v>
          </cell>
          <cell r="C7" t="str">
            <v>内蒙古自治区</v>
          </cell>
          <cell r="D7" t="str">
            <v>内蒙古</v>
          </cell>
          <cell r="E7" t="str">
            <v>Inner Mongolia</v>
          </cell>
        </row>
        <row r="8">
          <cell r="B8" t="str">
            <v>辽宁省 Liaoning</v>
          </cell>
          <cell r="C8" t="str">
            <v>辽宁省</v>
          </cell>
          <cell r="D8" t="str">
            <v>辽宁</v>
          </cell>
          <cell r="E8" t="str">
            <v>Liaoning</v>
          </cell>
        </row>
        <row r="9">
          <cell r="B9" t="str">
            <v>吉林省 Jilin</v>
          </cell>
          <cell r="C9" t="str">
            <v>吉林省</v>
          </cell>
          <cell r="D9" t="str">
            <v>吉林</v>
          </cell>
          <cell r="E9" t="str">
            <v>Jilin</v>
          </cell>
        </row>
        <row r="10">
          <cell r="B10" t="str">
            <v>黑龙江省 Heilongjiang</v>
          </cell>
          <cell r="C10" t="str">
            <v>黑龙江省</v>
          </cell>
          <cell r="D10" t="str">
            <v>黑龙江</v>
          </cell>
          <cell r="E10" t="str">
            <v>Heilongjiang</v>
          </cell>
        </row>
        <row r="11">
          <cell r="B11" t="str">
            <v>上海市 Shanghai</v>
          </cell>
          <cell r="C11" t="str">
            <v>上海市</v>
          </cell>
          <cell r="D11" t="str">
            <v>上海</v>
          </cell>
          <cell r="E11" t="str">
            <v>Shanghai</v>
          </cell>
        </row>
        <row r="12">
          <cell r="B12" t="str">
            <v>江苏省 Jiangsu</v>
          </cell>
          <cell r="C12" t="str">
            <v>江苏省</v>
          </cell>
          <cell r="D12" t="str">
            <v>江苏</v>
          </cell>
          <cell r="E12" t="str">
            <v>Jiangsu</v>
          </cell>
        </row>
        <row r="13">
          <cell r="B13" t="str">
            <v>浙江省 Zhejiang</v>
          </cell>
          <cell r="C13" t="str">
            <v>浙江省</v>
          </cell>
          <cell r="D13" t="str">
            <v>浙江</v>
          </cell>
          <cell r="E13" t="str">
            <v>Zhejiang</v>
          </cell>
        </row>
        <row r="14">
          <cell r="B14" t="str">
            <v>安徽省 Anhui</v>
          </cell>
          <cell r="C14" t="str">
            <v>安徽省</v>
          </cell>
          <cell r="D14" t="str">
            <v>安徽</v>
          </cell>
          <cell r="E14" t="str">
            <v>Anhui</v>
          </cell>
        </row>
        <row r="15">
          <cell r="B15" t="str">
            <v>福建省 Fujian</v>
          </cell>
          <cell r="C15" t="str">
            <v>福建省</v>
          </cell>
          <cell r="D15" t="str">
            <v>福建</v>
          </cell>
          <cell r="E15" t="str">
            <v>Fujian</v>
          </cell>
        </row>
        <row r="16">
          <cell r="B16" t="str">
            <v>江西省 Jiangxi</v>
          </cell>
          <cell r="C16" t="str">
            <v>江西省</v>
          </cell>
          <cell r="D16" t="str">
            <v>江西</v>
          </cell>
          <cell r="E16" t="str">
            <v>Jiangxi</v>
          </cell>
        </row>
        <row r="17">
          <cell r="B17" t="str">
            <v>山东省 Shandong</v>
          </cell>
          <cell r="C17" t="str">
            <v>山东省</v>
          </cell>
          <cell r="D17" t="str">
            <v>山东</v>
          </cell>
          <cell r="E17" t="str">
            <v>Shandong</v>
          </cell>
        </row>
        <row r="18">
          <cell r="B18" t="str">
            <v>河南省 Henan</v>
          </cell>
          <cell r="C18" t="str">
            <v>河南省</v>
          </cell>
          <cell r="D18" t="str">
            <v>河南</v>
          </cell>
          <cell r="E18" t="str">
            <v>Henan</v>
          </cell>
        </row>
        <row r="19">
          <cell r="B19" t="str">
            <v>湖北省 Hubei</v>
          </cell>
          <cell r="C19" t="str">
            <v>湖北省</v>
          </cell>
          <cell r="D19" t="str">
            <v>湖北</v>
          </cell>
          <cell r="E19" t="str">
            <v>Hubei</v>
          </cell>
        </row>
        <row r="20">
          <cell r="B20" t="str">
            <v>湖南省 Hunan</v>
          </cell>
          <cell r="C20" t="str">
            <v>湖南省</v>
          </cell>
          <cell r="D20" t="str">
            <v>湖南</v>
          </cell>
          <cell r="E20" t="str">
            <v>Hunan</v>
          </cell>
        </row>
        <row r="21">
          <cell r="B21" t="str">
            <v>广东省 Guangdong</v>
          </cell>
          <cell r="C21" t="str">
            <v>广东省</v>
          </cell>
          <cell r="D21" t="str">
            <v>广东</v>
          </cell>
          <cell r="E21" t="str">
            <v>Guangdong</v>
          </cell>
        </row>
        <row r="22">
          <cell r="B22" t="str">
            <v>广西壮族自治区 Guangxi</v>
          </cell>
          <cell r="C22" t="str">
            <v>广西壮族自治区</v>
          </cell>
          <cell r="D22" t="str">
            <v>广西</v>
          </cell>
          <cell r="E22" t="str">
            <v>Guangxi</v>
          </cell>
        </row>
        <row r="23">
          <cell r="B23" t="str">
            <v>海南省 Hainan</v>
          </cell>
          <cell r="C23" t="str">
            <v>海南省</v>
          </cell>
          <cell r="D23" t="str">
            <v>海南</v>
          </cell>
          <cell r="E23" t="str">
            <v>Hainan</v>
          </cell>
        </row>
        <row r="24">
          <cell r="B24" t="str">
            <v>重庆市 Chongqing</v>
          </cell>
          <cell r="C24" t="str">
            <v>重庆市</v>
          </cell>
          <cell r="D24" t="str">
            <v>重庆</v>
          </cell>
          <cell r="E24" t="str">
            <v>Chongqing</v>
          </cell>
        </row>
        <row r="25">
          <cell r="B25" t="str">
            <v>四川省 Sichuan</v>
          </cell>
          <cell r="C25" t="str">
            <v>四川省</v>
          </cell>
          <cell r="D25" t="str">
            <v>四川</v>
          </cell>
          <cell r="E25" t="str">
            <v>Sichuan</v>
          </cell>
        </row>
        <row r="26">
          <cell r="B26" t="str">
            <v>贵州省 Guizhou</v>
          </cell>
          <cell r="C26" t="str">
            <v>贵州省</v>
          </cell>
          <cell r="D26" t="str">
            <v>贵州</v>
          </cell>
          <cell r="E26" t="str">
            <v>Guizhou</v>
          </cell>
        </row>
        <row r="27">
          <cell r="B27" t="str">
            <v>云南省 Yunnan</v>
          </cell>
          <cell r="C27" t="str">
            <v>云南省</v>
          </cell>
          <cell r="D27" t="str">
            <v>云南</v>
          </cell>
          <cell r="E27" t="str">
            <v>Yunnan</v>
          </cell>
        </row>
        <row r="28">
          <cell r="B28" t="str">
            <v>西藏自治区 Tibet</v>
          </cell>
          <cell r="C28" t="str">
            <v>西藏自治区</v>
          </cell>
          <cell r="D28" t="str">
            <v>西藏</v>
          </cell>
          <cell r="E28" t="str">
            <v>Tibet</v>
          </cell>
        </row>
        <row r="29">
          <cell r="B29" t="str">
            <v>陕西省 Shaanxi</v>
          </cell>
          <cell r="C29" t="str">
            <v>陕西省</v>
          </cell>
          <cell r="D29" t="str">
            <v>陕西</v>
          </cell>
          <cell r="E29" t="str">
            <v>Shaanxi</v>
          </cell>
        </row>
        <row r="30">
          <cell r="B30" t="str">
            <v>甘肃省 Gansu</v>
          </cell>
          <cell r="C30" t="str">
            <v>甘肃省</v>
          </cell>
          <cell r="D30" t="str">
            <v>甘肃</v>
          </cell>
          <cell r="E30" t="str">
            <v>Gansu</v>
          </cell>
        </row>
        <row r="31">
          <cell r="B31" t="str">
            <v>青海省 Qinghai</v>
          </cell>
          <cell r="C31" t="str">
            <v>青海省</v>
          </cell>
          <cell r="D31" t="str">
            <v>青海</v>
          </cell>
          <cell r="E31" t="str">
            <v>Qinghai</v>
          </cell>
        </row>
        <row r="32">
          <cell r="B32" t="str">
            <v>宁夏回族自治区 Ningxia</v>
          </cell>
          <cell r="C32" t="str">
            <v>宁夏回族自治区</v>
          </cell>
          <cell r="D32" t="str">
            <v>宁夏</v>
          </cell>
          <cell r="E32" t="str">
            <v>Ningxia</v>
          </cell>
        </row>
        <row r="33">
          <cell r="B33" t="str">
            <v>新疆维吾尔自治区 Xijiang</v>
          </cell>
          <cell r="C33" t="str">
            <v>新疆维吾尔自治区</v>
          </cell>
          <cell r="D33" t="str">
            <v>新疆</v>
          </cell>
          <cell r="E33" t="str">
            <v>Xinjiang</v>
          </cell>
        </row>
      </sheetData>
      <sheetData sheetId="2"/>
      <sheetData sheetId="3" refreshError="1"/>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289.461202777777" createdVersion="8" refreshedVersion="8" minRefreshableVersion="3" recordCount="5798" xr:uid="{72EAEFC6-2D16-46CE-AC40-043BC518CB37}">
  <cacheSource type="worksheet">
    <worksheetSource ref="A1:F1048576" sheet="Energy Yearbook Data"/>
  </cacheSource>
  <cacheFields count="6">
    <cacheField name="索引" numFmtId="0">
      <sharedItems containsString="0" containsBlank="1" containsNumber="1" containsInteger="1" minValue="55172" maxValue="73605"/>
    </cacheField>
    <cacheField name="地区" numFmtId="0">
      <sharedItems containsBlank="1" count="32">
        <s v="上海市"/>
        <s v="云南省"/>
        <s v="全国"/>
        <s v="内蒙古自治区"/>
        <s v="北京市"/>
        <s v="吉林省"/>
        <s v="四川省"/>
        <s v="天津市"/>
        <s v="宁夏回族自治区"/>
        <s v="安徽省"/>
        <s v="山东省"/>
        <s v="山西省"/>
        <s v="广东省"/>
        <s v="广西壮族自治区"/>
        <s v="新疆维吾尔自治区"/>
        <s v="江苏省"/>
        <s v="江西省"/>
        <s v="河北省"/>
        <s v="河南省"/>
        <s v="浙江省"/>
        <s v="海南省"/>
        <s v="湖北省"/>
        <s v="湖南省"/>
        <s v="甘肃省"/>
        <s v="福建省"/>
        <s v="贵州省"/>
        <s v="辽宁省"/>
        <s v="重庆市"/>
        <s v="陕西省"/>
        <s v="青海省"/>
        <s v="黑龙江省"/>
        <m/>
      </sharedItems>
    </cacheField>
    <cacheField name="年份" numFmtId="0">
      <sharedItems containsString="0" containsBlank="1" containsNumber="1" containsInteger="1" minValue="2005" maxValue="2021" count="18">
        <n v="2021"/>
        <n v="2005"/>
        <n v="2006"/>
        <n v="2007"/>
        <n v="2008"/>
        <n v="2009"/>
        <n v="2010"/>
        <n v="2011"/>
        <n v="2012"/>
        <n v="2013"/>
        <n v="2014"/>
        <n v="2015"/>
        <n v="2016"/>
        <n v="2017"/>
        <n v="2018"/>
        <n v="2019"/>
        <n v="2020"/>
        <m/>
      </sharedItems>
    </cacheField>
    <cacheField name="项目" numFmtId="0">
      <sharedItems containsBlank="1" count="12">
        <s v="2.2. 供热"/>
        <s v="2.9. 回收能"/>
        <s v="4. 终端消费量"/>
        <s v="4.1. 农、林、牧、渔业"/>
        <s v="4.2. 工业"/>
        <s v="4.3. 建筑业"/>
        <s v="4.4. 交通运输、仓储和邮政业"/>
        <s v="4.5. 批发、零售业和住宿、餐饮业"/>
        <s v="4.6. 其他"/>
        <s v="4.7. 生活消费"/>
        <s v="6. 消费量合计"/>
        <m/>
      </sharedItems>
    </cacheField>
    <cacheField name="能源品种" numFmtId="0">
      <sharedItems containsBlank="1"/>
    </cacheField>
    <cacheField name="实物消费量" numFmtId="0">
      <sharedItems containsString="0" containsBlank="1" containsNumber="1" minValue="0" maxValue="852046.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289.488568055553" createdVersion="8" refreshedVersion="8" minRefreshableVersion="3" recordCount="652" xr:uid="{F69D9DCA-83B6-46BA-A9E2-4389B4F3CDB0}">
  <cacheSource type="worksheet">
    <worksheetSource ref="A1:C1048576" sheet="Statistical Yearbook Data"/>
  </cacheSource>
  <cacheFields count="3">
    <cacheField name="地区" numFmtId="0">
      <sharedItems containsBlank="1" count="32">
        <s v="北京市"/>
        <s v="天津市"/>
        <s v="河北省"/>
        <s v="山西省"/>
        <s v="内蒙古自治区"/>
        <s v="辽宁省"/>
        <s v="吉林省"/>
        <s v="黑龙江省"/>
        <s v="上海市"/>
        <s v="江苏省"/>
        <s v="浙江省"/>
        <s v="安徽省"/>
        <s v="福建省"/>
        <s v="江西省"/>
        <s v="山东省"/>
        <s v="河南省"/>
        <s v="湖北省"/>
        <s v="湖南省"/>
        <s v="广东省"/>
        <s v="广西壮族自治区"/>
        <s v="海南省"/>
        <s v="重庆市"/>
        <s v="四川省"/>
        <s v="贵州省"/>
        <s v="云南省"/>
        <s v="西藏自治区"/>
        <s v="陕西省"/>
        <s v="甘肃省"/>
        <s v="青海省"/>
        <s v="宁夏回族自治区"/>
        <s v="新疆维吾尔自治区"/>
        <m/>
      </sharedItems>
    </cacheField>
    <cacheField name="年份" numFmtId="0">
      <sharedItems containsString="0" containsBlank="1" containsNumber="1" containsInteger="1" minValue="2001" maxValue="2021" count="22">
        <n v="2020"/>
        <n v="2019"/>
        <n v="2018"/>
        <n v="2017"/>
        <n v="2016"/>
        <n v="2015"/>
        <n v="2014"/>
        <n v="2013"/>
        <n v="2012"/>
        <n v="2011"/>
        <n v="2010"/>
        <n v="2009"/>
        <n v="2008"/>
        <n v="2007"/>
        <n v="2006"/>
        <n v="2005"/>
        <n v="2004"/>
        <n v="2003"/>
        <n v="2002"/>
        <n v="2001"/>
        <n v="2021"/>
        <m/>
      </sharedItems>
    </cacheField>
    <cacheField name="热值/万吉焦" numFmtId="0">
      <sharedItems containsString="0" containsBlank="1" containsNumber="1" containsInteger="1" minValue="0" maxValue="6526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98">
  <r>
    <n v="55172"/>
    <x v="0"/>
    <x v="0"/>
    <x v="0"/>
    <s v="热力(万百万千焦)"/>
    <n v="6535.28"/>
  </r>
  <r>
    <n v="55181"/>
    <x v="0"/>
    <x v="0"/>
    <x v="1"/>
    <s v="热力(万百万千焦)"/>
    <n v="4467.97"/>
  </r>
  <r>
    <n v="55183"/>
    <x v="0"/>
    <x v="0"/>
    <x v="2"/>
    <s v="热力(万百万千焦)"/>
    <n v="9799.7800000000007"/>
  </r>
  <r>
    <n v="55184"/>
    <x v="0"/>
    <x v="0"/>
    <x v="3"/>
    <s v="热力(万百万千焦)"/>
    <n v="55.51"/>
  </r>
  <r>
    <n v="55185"/>
    <x v="0"/>
    <x v="0"/>
    <x v="4"/>
    <s v="热力(万百万千焦)"/>
    <n v="9344.2000000000007"/>
  </r>
  <r>
    <n v="55187"/>
    <x v="0"/>
    <x v="0"/>
    <x v="5"/>
    <s v="热力(万百万千焦)"/>
    <n v="8.82"/>
  </r>
  <r>
    <n v="55188"/>
    <x v="0"/>
    <x v="0"/>
    <x v="6"/>
    <s v="热力(万百万千焦)"/>
    <n v="1.52"/>
  </r>
  <r>
    <n v="55189"/>
    <x v="0"/>
    <x v="0"/>
    <x v="7"/>
    <s v="热力(万百万千焦)"/>
    <n v="63.91"/>
  </r>
  <r>
    <n v="55190"/>
    <x v="0"/>
    <x v="0"/>
    <x v="8"/>
    <s v="热力(万百万千焦)"/>
    <n v="260.82"/>
  </r>
  <r>
    <n v="55191"/>
    <x v="0"/>
    <x v="0"/>
    <x v="9"/>
    <s v="热力(万百万千焦)"/>
    <n v="65"/>
  </r>
  <r>
    <n v="55195"/>
    <x v="0"/>
    <x v="0"/>
    <x v="10"/>
    <s v="热力(万百万千焦)"/>
    <n v="10992.96"/>
  </r>
  <r>
    <n v="55207"/>
    <x v="1"/>
    <x v="0"/>
    <x v="0"/>
    <s v="热力(万百万千焦)"/>
    <n v="1599.32"/>
  </r>
  <r>
    <n v="55216"/>
    <x v="1"/>
    <x v="0"/>
    <x v="1"/>
    <s v="热力(万百万千焦)"/>
    <n v="6462.48"/>
  </r>
  <r>
    <n v="55218"/>
    <x v="1"/>
    <x v="0"/>
    <x v="2"/>
    <s v="热力(万百万千焦)"/>
    <n v="2557.8000000000002"/>
  </r>
  <r>
    <n v="55219"/>
    <x v="1"/>
    <x v="0"/>
    <x v="3"/>
    <s v="热力(万百万千焦)"/>
    <m/>
  </r>
  <r>
    <n v="55220"/>
    <x v="1"/>
    <x v="0"/>
    <x v="4"/>
    <s v="热力(万百万千焦)"/>
    <n v="2555.8000000000002"/>
  </r>
  <r>
    <n v="55222"/>
    <x v="1"/>
    <x v="0"/>
    <x v="5"/>
    <s v="热力(万百万千焦)"/>
    <m/>
  </r>
  <r>
    <n v="55223"/>
    <x v="1"/>
    <x v="0"/>
    <x v="6"/>
    <s v="热力(万百万千焦)"/>
    <m/>
  </r>
  <r>
    <n v="55224"/>
    <x v="1"/>
    <x v="0"/>
    <x v="7"/>
    <s v="热力(万百万千焦)"/>
    <n v="1"/>
  </r>
  <r>
    <n v="55225"/>
    <x v="1"/>
    <x v="0"/>
    <x v="8"/>
    <s v="热力(万百万千焦)"/>
    <n v="1"/>
  </r>
  <r>
    <n v="55226"/>
    <x v="1"/>
    <x v="0"/>
    <x v="9"/>
    <s v="热力(万百万千焦)"/>
    <m/>
  </r>
  <r>
    <n v="55230"/>
    <x v="1"/>
    <x v="0"/>
    <x v="10"/>
    <s v="热力(万百万千焦)"/>
    <n v="8061.8"/>
  </r>
  <r>
    <n v="55242"/>
    <x v="2"/>
    <x v="0"/>
    <x v="0"/>
    <s v="热力(万百万千焦)"/>
    <n v="726952.12"/>
  </r>
  <r>
    <n v="55251"/>
    <x v="2"/>
    <x v="0"/>
    <x v="1"/>
    <s v="热力(万百万千焦)"/>
    <n v="125426.04"/>
  </r>
  <r>
    <n v="55253"/>
    <x v="2"/>
    <x v="0"/>
    <x v="2"/>
    <s v="热力(万百万千焦)"/>
    <n v="710502.01"/>
  </r>
  <r>
    <n v="55254"/>
    <x v="2"/>
    <x v="0"/>
    <x v="3"/>
    <s v="热力(万百万千焦)"/>
    <n v="140.9"/>
  </r>
  <r>
    <n v="55255"/>
    <x v="2"/>
    <x v="0"/>
    <x v="4"/>
    <s v="热力(万百万千焦)"/>
    <n v="512220.94"/>
  </r>
  <r>
    <n v="55257"/>
    <x v="2"/>
    <x v="0"/>
    <x v="5"/>
    <s v="热力(万百万千焦)"/>
    <n v="2017.1"/>
  </r>
  <r>
    <n v="55258"/>
    <x v="2"/>
    <x v="0"/>
    <x v="6"/>
    <s v="热力(万百万千焦)"/>
    <n v="4145.5200000000004"/>
  </r>
  <r>
    <n v="55259"/>
    <x v="2"/>
    <x v="0"/>
    <x v="7"/>
    <s v="热力(万百万千焦)"/>
    <n v="11845.87"/>
  </r>
  <r>
    <n v="55260"/>
    <x v="2"/>
    <x v="0"/>
    <x v="8"/>
    <s v="热力(万百万千焦)"/>
    <n v="22113.43"/>
  </r>
  <r>
    <n v="55261"/>
    <x v="2"/>
    <x v="0"/>
    <x v="9"/>
    <s v="热力(万百万千焦)"/>
    <n v="158018.23999999999"/>
  </r>
  <r>
    <n v="55265"/>
    <x v="2"/>
    <x v="0"/>
    <x v="10"/>
    <s v="热力(万百万千焦)"/>
    <n v="852046.06"/>
  </r>
  <r>
    <n v="55277"/>
    <x v="3"/>
    <x v="0"/>
    <x v="0"/>
    <s v="热力(万百万千焦)"/>
    <n v="66287.7"/>
  </r>
  <r>
    <n v="55286"/>
    <x v="3"/>
    <x v="0"/>
    <x v="1"/>
    <s v="热力(万百万千焦)"/>
    <n v="11435.51"/>
  </r>
  <r>
    <n v="55288"/>
    <x v="3"/>
    <x v="0"/>
    <x v="2"/>
    <s v="热力(万百万千焦)"/>
    <n v="71320.28"/>
  </r>
  <r>
    <n v="55289"/>
    <x v="3"/>
    <x v="0"/>
    <x v="3"/>
    <s v="热力(万百万千焦)"/>
    <n v="49.97"/>
  </r>
  <r>
    <n v="55290"/>
    <x v="3"/>
    <x v="0"/>
    <x v="4"/>
    <s v="热力(万百万千焦)"/>
    <n v="28046.87"/>
  </r>
  <r>
    <n v="55292"/>
    <x v="3"/>
    <x v="0"/>
    <x v="5"/>
    <s v="热力(万百万千焦)"/>
    <n v="270.08"/>
  </r>
  <r>
    <n v="55293"/>
    <x v="3"/>
    <x v="0"/>
    <x v="6"/>
    <s v="热力(万百万千焦)"/>
    <n v="423.64"/>
  </r>
  <r>
    <n v="55294"/>
    <x v="3"/>
    <x v="0"/>
    <x v="7"/>
    <s v="热力(万百万千焦)"/>
    <n v="4550.59"/>
  </r>
  <r>
    <n v="55295"/>
    <x v="3"/>
    <x v="0"/>
    <x v="8"/>
    <s v="热力(万百万千焦)"/>
    <n v="5957.52"/>
  </r>
  <r>
    <n v="55296"/>
    <x v="3"/>
    <x v="0"/>
    <x v="9"/>
    <s v="热力(万百万千焦)"/>
    <n v="32021.61"/>
  </r>
  <r>
    <n v="55300"/>
    <x v="3"/>
    <x v="0"/>
    <x v="10"/>
    <s v="热力(万百万千焦)"/>
    <n v="77487.53"/>
  </r>
  <r>
    <n v="55312"/>
    <x v="4"/>
    <x v="0"/>
    <x v="0"/>
    <s v="热力(万百万千焦)"/>
    <n v="19178.12"/>
  </r>
  <r>
    <n v="55321"/>
    <x v="4"/>
    <x v="0"/>
    <x v="1"/>
    <s v="热力(万百万千焦)"/>
    <n v="362.66"/>
  </r>
  <r>
    <n v="55323"/>
    <x v="4"/>
    <x v="0"/>
    <x v="2"/>
    <s v="热力(万百万千焦)"/>
    <n v="20064.830000000002"/>
  </r>
  <r>
    <n v="55324"/>
    <x v="4"/>
    <x v="0"/>
    <x v="3"/>
    <s v="热力(万百万千焦)"/>
    <m/>
  </r>
  <r>
    <n v="55325"/>
    <x v="4"/>
    <x v="0"/>
    <x v="4"/>
    <s v="热力(万百万千焦)"/>
    <n v="4366.32"/>
  </r>
  <r>
    <n v="55327"/>
    <x v="4"/>
    <x v="0"/>
    <x v="5"/>
    <s v="热力(万百万千焦)"/>
    <n v="127.72"/>
  </r>
  <r>
    <n v="55328"/>
    <x v="4"/>
    <x v="0"/>
    <x v="6"/>
    <s v="热力(万百万千焦)"/>
    <n v="600.49"/>
  </r>
  <r>
    <n v="55329"/>
    <x v="4"/>
    <x v="0"/>
    <x v="7"/>
    <s v="热力(万百万千焦)"/>
    <n v="1248.9100000000001"/>
  </r>
  <r>
    <n v="55330"/>
    <x v="4"/>
    <x v="0"/>
    <x v="8"/>
    <s v="热力(万百万千焦)"/>
    <n v="8131.4"/>
  </r>
  <r>
    <n v="55331"/>
    <x v="4"/>
    <x v="0"/>
    <x v="9"/>
    <s v="热力(万百万千焦)"/>
    <n v="5590"/>
  </r>
  <r>
    <n v="55335"/>
    <x v="4"/>
    <x v="0"/>
    <x v="10"/>
    <s v="热力(万百万千焦)"/>
    <n v="20393.36"/>
  </r>
  <r>
    <n v="55347"/>
    <x v="5"/>
    <x v="0"/>
    <x v="0"/>
    <s v="热力(万百万千焦)"/>
    <n v="35537.199999999997"/>
  </r>
  <r>
    <n v="55356"/>
    <x v="5"/>
    <x v="0"/>
    <x v="1"/>
    <s v="热力(万百万千焦)"/>
    <n v="1323.23"/>
  </r>
  <r>
    <n v="55358"/>
    <x v="5"/>
    <x v="0"/>
    <x v="2"/>
    <s v="热力(万百万千焦)"/>
    <n v="32996.85"/>
  </r>
  <r>
    <n v="55359"/>
    <x v="5"/>
    <x v="0"/>
    <x v="3"/>
    <s v="热力(万百万千焦)"/>
    <m/>
  </r>
  <r>
    <n v="55360"/>
    <x v="5"/>
    <x v="0"/>
    <x v="4"/>
    <s v="热力(万百万千焦)"/>
    <n v="13113.53"/>
  </r>
  <r>
    <n v="55362"/>
    <x v="5"/>
    <x v="0"/>
    <x v="5"/>
    <s v="热力(万百万千焦)"/>
    <n v="1240"/>
  </r>
  <r>
    <n v="55363"/>
    <x v="5"/>
    <x v="0"/>
    <x v="6"/>
    <s v="热力(万百万千焦)"/>
    <n v="1699.73"/>
  </r>
  <r>
    <n v="55364"/>
    <x v="5"/>
    <x v="0"/>
    <x v="7"/>
    <s v="热力(万百万千焦)"/>
    <n v="1545.66"/>
  </r>
  <r>
    <n v="55365"/>
    <x v="5"/>
    <x v="0"/>
    <x v="8"/>
    <s v="热力(万百万千焦)"/>
    <n v="6066.68"/>
  </r>
  <r>
    <n v="55366"/>
    <x v="5"/>
    <x v="0"/>
    <x v="9"/>
    <s v="热力(万百万千焦)"/>
    <n v="9331.25"/>
  </r>
  <r>
    <n v="55370"/>
    <x v="5"/>
    <x v="0"/>
    <x v="10"/>
    <s v="热力(万百万千焦)"/>
    <n v="36860.43"/>
  </r>
  <r>
    <n v="55382"/>
    <x v="6"/>
    <x v="0"/>
    <x v="0"/>
    <s v="热力(万百万千焦)"/>
    <n v="7546.37"/>
  </r>
  <r>
    <n v="55391"/>
    <x v="6"/>
    <x v="0"/>
    <x v="1"/>
    <s v="热力(万百万千焦)"/>
    <n v="6651.31"/>
  </r>
  <r>
    <n v="55393"/>
    <x v="6"/>
    <x v="0"/>
    <x v="2"/>
    <s v="热力(万百万千焦)"/>
    <n v="10041.5"/>
  </r>
  <r>
    <n v="55394"/>
    <x v="6"/>
    <x v="0"/>
    <x v="3"/>
    <s v="热力(万百万千焦)"/>
    <m/>
  </r>
  <r>
    <n v="55395"/>
    <x v="6"/>
    <x v="0"/>
    <x v="4"/>
    <s v="热力(万百万千焦)"/>
    <n v="10041.5"/>
  </r>
  <r>
    <n v="55397"/>
    <x v="6"/>
    <x v="0"/>
    <x v="5"/>
    <s v="热力(万百万千焦)"/>
    <m/>
  </r>
  <r>
    <n v="55398"/>
    <x v="6"/>
    <x v="0"/>
    <x v="6"/>
    <s v="热力(万百万千焦)"/>
    <m/>
  </r>
  <r>
    <n v="55399"/>
    <x v="6"/>
    <x v="0"/>
    <x v="7"/>
    <s v="热力(万百万千焦)"/>
    <m/>
  </r>
  <r>
    <n v="55400"/>
    <x v="6"/>
    <x v="0"/>
    <x v="8"/>
    <s v="热力(万百万千焦)"/>
    <m/>
  </r>
  <r>
    <n v="55401"/>
    <x v="6"/>
    <x v="0"/>
    <x v="9"/>
    <s v="热力(万百万千焦)"/>
    <m/>
  </r>
  <r>
    <n v="55405"/>
    <x v="6"/>
    <x v="0"/>
    <x v="10"/>
    <s v="热力(万百万千焦)"/>
    <n v="14197.68"/>
  </r>
  <r>
    <n v="55417"/>
    <x v="7"/>
    <x v="0"/>
    <x v="0"/>
    <s v="热力(万百万千焦)"/>
    <n v="21158.49"/>
  </r>
  <r>
    <n v="55426"/>
    <x v="7"/>
    <x v="0"/>
    <x v="1"/>
    <s v="热力(万百万千焦)"/>
    <n v="2024.22"/>
  </r>
  <r>
    <n v="55428"/>
    <x v="7"/>
    <x v="0"/>
    <x v="2"/>
    <s v="热力(万百万千焦)"/>
    <n v="21988.95"/>
  </r>
  <r>
    <n v="55429"/>
    <x v="7"/>
    <x v="0"/>
    <x v="3"/>
    <s v="热力(万百万千焦)"/>
    <m/>
  </r>
  <r>
    <n v="55430"/>
    <x v="7"/>
    <x v="0"/>
    <x v="4"/>
    <s v="热力(万百万千焦)"/>
    <n v="9109.08"/>
  </r>
  <r>
    <n v="55432"/>
    <x v="7"/>
    <x v="0"/>
    <x v="5"/>
    <s v="热力(万百万千焦)"/>
    <n v="75.760000000000005"/>
  </r>
  <r>
    <n v="55433"/>
    <x v="7"/>
    <x v="0"/>
    <x v="6"/>
    <s v="热力(万百万千焦)"/>
    <n v="365.47"/>
  </r>
  <r>
    <n v="55434"/>
    <x v="7"/>
    <x v="0"/>
    <x v="7"/>
    <s v="热力(万百万千焦)"/>
    <n v="422.38"/>
  </r>
  <r>
    <n v="55435"/>
    <x v="7"/>
    <x v="0"/>
    <x v="8"/>
    <s v="热力(万百万千焦)"/>
    <n v="2309.61"/>
  </r>
  <r>
    <n v="55436"/>
    <x v="7"/>
    <x v="0"/>
    <x v="9"/>
    <s v="热力(万百万千焦)"/>
    <n v="9706.65"/>
  </r>
  <r>
    <n v="55440"/>
    <x v="7"/>
    <x v="0"/>
    <x v="10"/>
    <s v="热力(万百万千焦)"/>
    <n v="23182.71"/>
  </r>
  <r>
    <n v="55452"/>
    <x v="8"/>
    <x v="0"/>
    <x v="0"/>
    <s v="热力(万百万千焦)"/>
    <n v="16011.02"/>
  </r>
  <r>
    <n v="55461"/>
    <x v="8"/>
    <x v="0"/>
    <x v="1"/>
    <s v="热力(万百万千焦)"/>
    <n v="2674.97"/>
  </r>
  <r>
    <n v="55463"/>
    <x v="8"/>
    <x v="0"/>
    <x v="2"/>
    <s v="热力(万百万千焦)"/>
    <n v="17989.02"/>
  </r>
  <r>
    <n v="55464"/>
    <x v="8"/>
    <x v="0"/>
    <x v="3"/>
    <s v="热力(万百万千焦)"/>
    <m/>
  </r>
  <r>
    <n v="55465"/>
    <x v="8"/>
    <x v="0"/>
    <x v="4"/>
    <s v="热力(万百万千焦)"/>
    <n v="14538.43"/>
  </r>
  <r>
    <n v="55467"/>
    <x v="8"/>
    <x v="0"/>
    <x v="5"/>
    <s v="热力(万百万千焦)"/>
    <n v="103.44"/>
  </r>
  <r>
    <n v="55468"/>
    <x v="8"/>
    <x v="0"/>
    <x v="6"/>
    <s v="热力(万百万千焦)"/>
    <n v="25.01"/>
  </r>
  <r>
    <n v="55469"/>
    <x v="8"/>
    <x v="0"/>
    <x v="7"/>
    <s v="热力(万百万千焦)"/>
    <n v="511.68"/>
  </r>
  <r>
    <n v="55470"/>
    <x v="8"/>
    <x v="0"/>
    <x v="8"/>
    <s v="热力(万百万千焦)"/>
    <n v="808.95"/>
  </r>
  <r>
    <n v="55471"/>
    <x v="8"/>
    <x v="0"/>
    <x v="9"/>
    <s v="热力(万百万千焦)"/>
    <n v="2001.51"/>
  </r>
  <r>
    <n v="55475"/>
    <x v="8"/>
    <x v="0"/>
    <x v="10"/>
    <s v="热力(万百万千焦)"/>
    <n v="18685.990000000002"/>
  </r>
  <r>
    <n v="55487"/>
    <x v="9"/>
    <x v="0"/>
    <x v="0"/>
    <s v="热力(万百万千焦)"/>
    <n v="14244.01"/>
  </r>
  <r>
    <n v="55496"/>
    <x v="9"/>
    <x v="0"/>
    <x v="1"/>
    <s v="热力(万百万千焦)"/>
    <n v="10426.57"/>
  </r>
  <r>
    <n v="55498"/>
    <x v="9"/>
    <x v="0"/>
    <x v="2"/>
    <s v="热力(万百万千焦)"/>
    <n v="16033.26"/>
  </r>
  <r>
    <n v="55499"/>
    <x v="9"/>
    <x v="0"/>
    <x v="3"/>
    <s v="热力(万百万千焦)"/>
    <m/>
  </r>
  <r>
    <n v="55500"/>
    <x v="9"/>
    <x v="0"/>
    <x v="4"/>
    <s v="热力(万百万千焦)"/>
    <n v="13712.06"/>
  </r>
  <r>
    <n v="55502"/>
    <x v="9"/>
    <x v="0"/>
    <x v="5"/>
    <s v="热力(万百万千焦)"/>
    <m/>
  </r>
  <r>
    <n v="55503"/>
    <x v="9"/>
    <x v="0"/>
    <x v="6"/>
    <s v="热力(万百万千焦)"/>
    <n v="2.56"/>
  </r>
  <r>
    <n v="55504"/>
    <x v="9"/>
    <x v="0"/>
    <x v="7"/>
    <s v="热力(万百万千焦)"/>
    <n v="603.07000000000005"/>
  </r>
  <r>
    <n v="55505"/>
    <x v="9"/>
    <x v="0"/>
    <x v="8"/>
    <s v="热力(万百万千焦)"/>
    <m/>
  </r>
  <r>
    <n v="55506"/>
    <x v="9"/>
    <x v="0"/>
    <x v="9"/>
    <s v="热力(万百万千焦)"/>
    <n v="1715.57"/>
  </r>
  <r>
    <n v="55510"/>
    <x v="9"/>
    <x v="0"/>
    <x v="10"/>
    <s v="热力(万百万千焦)"/>
    <n v="24670.58"/>
  </r>
  <r>
    <n v="55522"/>
    <x v="10"/>
    <x v="0"/>
    <x v="0"/>
    <s v="热力(万百万千焦)"/>
    <n v="172492.35"/>
  </r>
  <r>
    <n v="55531"/>
    <x v="10"/>
    <x v="0"/>
    <x v="1"/>
    <s v="热力(万百万千焦)"/>
    <n v="16257.21"/>
  </r>
  <r>
    <n v="55533"/>
    <x v="10"/>
    <x v="0"/>
    <x v="2"/>
    <s v="热力(万百万千焦)"/>
    <n v="176934.82"/>
  </r>
  <r>
    <n v="55534"/>
    <x v="10"/>
    <x v="0"/>
    <x v="3"/>
    <s v="热力(万百万千焦)"/>
    <m/>
  </r>
  <r>
    <n v="55535"/>
    <x v="10"/>
    <x v="0"/>
    <x v="4"/>
    <s v="热力(万百万千焦)"/>
    <n v="142255.73000000001"/>
  </r>
  <r>
    <n v="55537"/>
    <x v="10"/>
    <x v="0"/>
    <x v="5"/>
    <s v="热力(万百万千焦)"/>
    <n v="718.2"/>
  </r>
  <r>
    <n v="55538"/>
    <x v="10"/>
    <x v="0"/>
    <x v="6"/>
    <s v="热力(万百万千焦)"/>
    <n v="835.64"/>
  </r>
  <r>
    <n v="55539"/>
    <x v="10"/>
    <x v="0"/>
    <x v="7"/>
    <s v="热力(万百万千焦)"/>
    <n v="3426.77"/>
  </r>
  <r>
    <n v="55540"/>
    <x v="10"/>
    <x v="0"/>
    <x v="8"/>
    <s v="热力(万百万千焦)"/>
    <n v="3516.61"/>
  </r>
  <r>
    <n v="55541"/>
    <x v="10"/>
    <x v="0"/>
    <x v="9"/>
    <s v="热力(万百万千焦)"/>
    <n v="26181.86"/>
  </r>
  <r>
    <n v="55545"/>
    <x v="10"/>
    <x v="0"/>
    <x v="10"/>
    <s v="热力(万百万千焦)"/>
    <n v="188749.56"/>
  </r>
  <r>
    <n v="55557"/>
    <x v="11"/>
    <x v="0"/>
    <x v="0"/>
    <s v="热力(万百万千焦)"/>
    <n v="32785.769999999997"/>
  </r>
  <r>
    <n v="55566"/>
    <x v="11"/>
    <x v="0"/>
    <x v="1"/>
    <s v="热力(万百万千焦)"/>
    <n v="8328.3700000000008"/>
  </r>
  <r>
    <n v="55568"/>
    <x v="11"/>
    <x v="0"/>
    <x v="2"/>
    <s v="热力(万百万千焦)"/>
    <n v="32192.17"/>
  </r>
  <r>
    <n v="55569"/>
    <x v="11"/>
    <x v="0"/>
    <x v="3"/>
    <s v="热力(万百万千焦)"/>
    <m/>
  </r>
  <r>
    <n v="55570"/>
    <x v="11"/>
    <x v="0"/>
    <x v="4"/>
    <s v="热力(万百万千焦)"/>
    <n v="17538.78"/>
  </r>
  <r>
    <n v="55572"/>
    <x v="11"/>
    <x v="0"/>
    <x v="5"/>
    <s v="热力(万百万千焦)"/>
    <n v="28.57"/>
  </r>
  <r>
    <n v="55573"/>
    <x v="11"/>
    <x v="0"/>
    <x v="6"/>
    <s v="热力(万百万千焦)"/>
    <n v="537.24"/>
  </r>
  <r>
    <n v="55574"/>
    <x v="11"/>
    <x v="0"/>
    <x v="7"/>
    <s v="热力(万百万千焦)"/>
    <n v="784.53"/>
  </r>
  <r>
    <n v="55575"/>
    <x v="11"/>
    <x v="0"/>
    <x v="8"/>
    <s v="热力(万百万千焦)"/>
    <n v="1403.25"/>
  </r>
  <r>
    <n v="55576"/>
    <x v="11"/>
    <x v="0"/>
    <x v="9"/>
    <s v="热力(万百万千焦)"/>
    <n v="11899.8"/>
  </r>
  <r>
    <n v="55580"/>
    <x v="11"/>
    <x v="0"/>
    <x v="10"/>
    <s v="热力(万百万千焦)"/>
    <n v="41114.14"/>
  </r>
  <r>
    <n v="55592"/>
    <x v="12"/>
    <x v="0"/>
    <x v="0"/>
    <s v="热力(万百万千焦)"/>
    <n v="36045.11"/>
  </r>
  <r>
    <n v="55601"/>
    <x v="12"/>
    <x v="0"/>
    <x v="1"/>
    <s v="热力(万百万千焦)"/>
    <n v="7912.9"/>
  </r>
  <r>
    <n v="55603"/>
    <x v="12"/>
    <x v="0"/>
    <x v="2"/>
    <s v="热力(万百万千焦)"/>
    <n v="32675.279999999999"/>
  </r>
  <r>
    <n v="55604"/>
    <x v="12"/>
    <x v="0"/>
    <x v="3"/>
    <s v="热力(万百万千焦)"/>
    <m/>
  </r>
  <r>
    <n v="55605"/>
    <x v="12"/>
    <x v="0"/>
    <x v="4"/>
    <s v="热力(万百万千焦)"/>
    <n v="32671.35"/>
  </r>
  <r>
    <n v="55607"/>
    <x v="12"/>
    <x v="0"/>
    <x v="5"/>
    <s v="热力(万百万千焦)"/>
    <n v="1.04"/>
  </r>
  <r>
    <n v="55608"/>
    <x v="12"/>
    <x v="0"/>
    <x v="6"/>
    <s v="热力(万百万千焦)"/>
    <n v="2.89"/>
  </r>
  <r>
    <n v="55609"/>
    <x v="12"/>
    <x v="0"/>
    <x v="7"/>
    <s v="热力(万百万千焦)"/>
    <m/>
  </r>
  <r>
    <n v="55610"/>
    <x v="12"/>
    <x v="0"/>
    <x v="8"/>
    <s v="热力(万百万千焦)"/>
    <m/>
  </r>
  <r>
    <n v="55611"/>
    <x v="12"/>
    <x v="0"/>
    <x v="9"/>
    <s v="热力(万百万千焦)"/>
    <m/>
  </r>
  <r>
    <n v="55615"/>
    <x v="12"/>
    <x v="0"/>
    <x v="10"/>
    <s v="热力(万百万千焦)"/>
    <n v="38085.279999999999"/>
  </r>
  <r>
    <n v="55627"/>
    <x v="13"/>
    <x v="0"/>
    <x v="0"/>
    <s v="热力(万百万千焦)"/>
    <n v="10535.11"/>
  </r>
  <r>
    <n v="55636"/>
    <x v="13"/>
    <x v="0"/>
    <x v="1"/>
    <s v="热力(万百万千焦)"/>
    <n v="8091.18"/>
  </r>
  <r>
    <n v="55638"/>
    <x v="13"/>
    <x v="0"/>
    <x v="2"/>
    <s v="热力(万百万千焦)"/>
    <n v="11383.41"/>
  </r>
  <r>
    <n v="55639"/>
    <x v="13"/>
    <x v="0"/>
    <x v="3"/>
    <s v="热力(万百万千焦)"/>
    <m/>
  </r>
  <r>
    <n v="55640"/>
    <x v="13"/>
    <x v="0"/>
    <x v="4"/>
    <s v="热力(万百万千焦)"/>
    <n v="11383.41"/>
  </r>
  <r>
    <n v="55642"/>
    <x v="13"/>
    <x v="0"/>
    <x v="5"/>
    <s v="热力(万百万千焦)"/>
    <m/>
  </r>
  <r>
    <n v="55643"/>
    <x v="13"/>
    <x v="0"/>
    <x v="6"/>
    <s v="热力(万百万千焦)"/>
    <m/>
  </r>
  <r>
    <n v="55644"/>
    <x v="13"/>
    <x v="0"/>
    <x v="7"/>
    <s v="热力(万百万千焦)"/>
    <m/>
  </r>
  <r>
    <n v="55645"/>
    <x v="13"/>
    <x v="0"/>
    <x v="8"/>
    <s v="热力(万百万千焦)"/>
    <m/>
  </r>
  <r>
    <n v="55646"/>
    <x v="13"/>
    <x v="0"/>
    <x v="9"/>
    <s v="热力(万百万千焦)"/>
    <m/>
  </r>
  <r>
    <n v="55650"/>
    <x v="13"/>
    <x v="0"/>
    <x v="10"/>
    <s v="热力(万百万千焦)"/>
    <n v="18626.29"/>
  </r>
  <r>
    <n v="55662"/>
    <x v="14"/>
    <x v="0"/>
    <x v="0"/>
    <s v="热力(万百万千焦)"/>
    <n v="68616.679999999993"/>
  </r>
  <r>
    <n v="55671"/>
    <x v="14"/>
    <x v="0"/>
    <x v="1"/>
    <s v="热力(万百万千焦)"/>
    <n v="7180.93"/>
  </r>
  <r>
    <n v="55673"/>
    <x v="14"/>
    <x v="0"/>
    <x v="2"/>
    <s v="热力(万百万千焦)"/>
    <n v="71125.33"/>
  </r>
  <r>
    <n v="55674"/>
    <x v="14"/>
    <x v="0"/>
    <x v="3"/>
    <s v="热力(万百万千焦)"/>
    <n v="22.55"/>
  </r>
  <r>
    <n v="55675"/>
    <x v="14"/>
    <x v="0"/>
    <x v="4"/>
    <s v="热力(万百万千焦)"/>
    <n v="38622.04"/>
  </r>
  <r>
    <n v="55677"/>
    <x v="14"/>
    <x v="0"/>
    <x v="5"/>
    <s v="热力(万百万千焦)"/>
    <n v="35.24"/>
  </r>
  <r>
    <n v="55678"/>
    <x v="14"/>
    <x v="0"/>
    <x v="6"/>
    <s v="热力(万百万千焦)"/>
    <n v="145.97999999999999"/>
  </r>
  <r>
    <n v="55679"/>
    <x v="14"/>
    <x v="0"/>
    <x v="7"/>
    <s v="热力(万百万千焦)"/>
    <n v="4473.4799999999996"/>
  </r>
  <r>
    <n v="55680"/>
    <x v="14"/>
    <x v="0"/>
    <x v="8"/>
    <s v="热力(万百万千焦)"/>
    <n v="4940.6000000000004"/>
  </r>
  <r>
    <n v="55681"/>
    <x v="14"/>
    <x v="0"/>
    <x v="9"/>
    <s v="热力(万百万千焦)"/>
    <n v="22885.439999999999"/>
  </r>
  <r>
    <n v="55685"/>
    <x v="14"/>
    <x v="0"/>
    <x v="10"/>
    <s v="热力(万百万千焦)"/>
    <n v="75797.61"/>
  </r>
  <r>
    <n v="55697"/>
    <x v="15"/>
    <x v="0"/>
    <x v="0"/>
    <s v="热力(万百万千焦)"/>
    <n v="62034.62"/>
  </r>
  <r>
    <n v="55706"/>
    <x v="15"/>
    <x v="0"/>
    <x v="1"/>
    <s v="热力(万百万千焦)"/>
    <n v="14638.41"/>
  </r>
  <r>
    <n v="55708"/>
    <x v="15"/>
    <x v="0"/>
    <x v="2"/>
    <s v="热力(万百万千焦)"/>
    <n v="67779.509999999995"/>
  </r>
  <r>
    <n v="55709"/>
    <x v="15"/>
    <x v="0"/>
    <x v="3"/>
    <s v="热力(万百万千焦)"/>
    <m/>
  </r>
  <r>
    <n v="55710"/>
    <x v="15"/>
    <x v="0"/>
    <x v="4"/>
    <s v="热力(万百万千焦)"/>
    <n v="67529.399999999994"/>
  </r>
  <r>
    <n v="55712"/>
    <x v="15"/>
    <x v="0"/>
    <x v="5"/>
    <s v="热力(万百万千焦)"/>
    <m/>
  </r>
  <r>
    <n v="55713"/>
    <x v="15"/>
    <x v="0"/>
    <x v="6"/>
    <s v="热力(万百万千焦)"/>
    <n v="5.1100000000000003"/>
  </r>
  <r>
    <n v="55714"/>
    <x v="15"/>
    <x v="0"/>
    <x v="7"/>
    <s v="热力(万百万千焦)"/>
    <m/>
  </r>
  <r>
    <n v="55715"/>
    <x v="15"/>
    <x v="0"/>
    <x v="8"/>
    <s v="热力(万百万千焦)"/>
    <m/>
  </r>
  <r>
    <n v="55716"/>
    <x v="15"/>
    <x v="0"/>
    <x v="9"/>
    <s v="热力(万百万千焦)"/>
    <n v="245"/>
  </r>
  <r>
    <n v="55720"/>
    <x v="15"/>
    <x v="0"/>
    <x v="10"/>
    <s v="热力(万百万千焦)"/>
    <n v="76673.03"/>
  </r>
  <r>
    <n v="55732"/>
    <x v="16"/>
    <x v="0"/>
    <x v="0"/>
    <s v="热力(万百万千焦)"/>
    <n v="6730.54"/>
  </r>
  <r>
    <n v="55741"/>
    <x v="16"/>
    <x v="0"/>
    <x v="1"/>
    <s v="热力(万百万千焦)"/>
    <n v="4536.9799999999996"/>
  </r>
  <r>
    <n v="55743"/>
    <x v="16"/>
    <x v="0"/>
    <x v="2"/>
    <s v="热力(万百万千焦)"/>
    <n v="6442.08"/>
  </r>
  <r>
    <n v="55744"/>
    <x v="16"/>
    <x v="0"/>
    <x v="3"/>
    <s v="热力(万百万千焦)"/>
    <m/>
  </r>
  <r>
    <n v="55745"/>
    <x v="16"/>
    <x v="0"/>
    <x v="4"/>
    <s v="热力(万百万千焦)"/>
    <n v="6442.08"/>
  </r>
  <r>
    <n v="55747"/>
    <x v="16"/>
    <x v="0"/>
    <x v="5"/>
    <s v="热力(万百万千焦)"/>
    <m/>
  </r>
  <r>
    <n v="55748"/>
    <x v="16"/>
    <x v="0"/>
    <x v="6"/>
    <s v="热力(万百万千焦)"/>
    <m/>
  </r>
  <r>
    <n v="55749"/>
    <x v="16"/>
    <x v="0"/>
    <x v="7"/>
    <s v="热力(万百万千焦)"/>
    <m/>
  </r>
  <r>
    <n v="55750"/>
    <x v="16"/>
    <x v="0"/>
    <x v="8"/>
    <s v="热力(万百万千焦)"/>
    <m/>
  </r>
  <r>
    <n v="55751"/>
    <x v="16"/>
    <x v="0"/>
    <x v="9"/>
    <s v="热力(万百万千焦)"/>
    <m/>
  </r>
  <r>
    <n v="55755"/>
    <x v="16"/>
    <x v="0"/>
    <x v="10"/>
    <s v="热力(万百万千焦)"/>
    <n v="11267.52"/>
  </r>
  <r>
    <n v="55767"/>
    <x v="17"/>
    <x v="0"/>
    <x v="0"/>
    <s v="热力(万百万千焦)"/>
    <n v="59721.52"/>
  </r>
  <r>
    <n v="55776"/>
    <x v="17"/>
    <x v="0"/>
    <x v="1"/>
    <s v="热力(万百万千焦)"/>
    <n v="21071.06"/>
  </r>
  <r>
    <n v="55778"/>
    <x v="17"/>
    <x v="0"/>
    <x v="2"/>
    <s v="热力(万百万千焦)"/>
    <n v="64163.1"/>
  </r>
  <r>
    <n v="55779"/>
    <x v="17"/>
    <x v="0"/>
    <x v="3"/>
    <s v="热力(万百万千焦)"/>
    <m/>
  </r>
  <r>
    <n v="55780"/>
    <x v="17"/>
    <x v="0"/>
    <x v="4"/>
    <s v="热力(万百万千焦)"/>
    <n v="24525.72"/>
  </r>
  <r>
    <n v="55782"/>
    <x v="17"/>
    <x v="0"/>
    <x v="5"/>
    <s v="热力(万百万千焦)"/>
    <n v="121.73"/>
  </r>
  <r>
    <n v="55783"/>
    <x v="17"/>
    <x v="0"/>
    <x v="6"/>
    <s v="热力(万百万千焦)"/>
    <n v="905.61"/>
  </r>
  <r>
    <n v="55784"/>
    <x v="17"/>
    <x v="0"/>
    <x v="7"/>
    <s v="热力(万百万千焦)"/>
    <n v="5659.44"/>
  </r>
  <r>
    <n v="55785"/>
    <x v="17"/>
    <x v="0"/>
    <x v="8"/>
    <s v="热力(万百万千焦)"/>
    <n v="7077"/>
  </r>
  <r>
    <n v="55786"/>
    <x v="17"/>
    <x v="0"/>
    <x v="9"/>
    <s v="热力(万百万千焦)"/>
    <n v="25873.599999999999"/>
  </r>
  <r>
    <n v="55790"/>
    <x v="17"/>
    <x v="0"/>
    <x v="10"/>
    <s v="热力(万百万千焦)"/>
    <n v="80539.3"/>
  </r>
  <r>
    <n v="55802"/>
    <x v="18"/>
    <x v="0"/>
    <x v="0"/>
    <s v="热力(万百万千焦)"/>
    <n v="40048.79"/>
  </r>
  <r>
    <n v="55811"/>
    <x v="18"/>
    <x v="0"/>
    <x v="1"/>
    <s v="热力(万百万千焦)"/>
    <n v="5219.2299999999996"/>
  </r>
  <r>
    <n v="55813"/>
    <x v="18"/>
    <x v="0"/>
    <x v="2"/>
    <s v="热力(万百万千焦)"/>
    <n v="41258.15"/>
  </r>
  <r>
    <n v="55814"/>
    <x v="18"/>
    <x v="0"/>
    <x v="3"/>
    <s v="热力(万百万千焦)"/>
    <m/>
  </r>
  <r>
    <n v="55815"/>
    <x v="18"/>
    <x v="0"/>
    <x v="4"/>
    <s v="热力(万百万千焦)"/>
    <n v="24121.96"/>
  </r>
  <r>
    <n v="55817"/>
    <x v="18"/>
    <x v="0"/>
    <x v="5"/>
    <s v="热力(万百万千焦)"/>
    <n v="26.5"/>
  </r>
  <r>
    <n v="55818"/>
    <x v="18"/>
    <x v="0"/>
    <x v="6"/>
    <s v="热力(万百万千焦)"/>
    <n v="36.22"/>
  </r>
  <r>
    <n v="55819"/>
    <x v="18"/>
    <x v="0"/>
    <x v="7"/>
    <s v="热力(万百万千焦)"/>
    <n v="4243.2299999999996"/>
  </r>
  <r>
    <n v="55820"/>
    <x v="18"/>
    <x v="0"/>
    <x v="8"/>
    <s v="热力(万百万千焦)"/>
    <n v="3904.64"/>
  </r>
  <r>
    <n v="55821"/>
    <x v="18"/>
    <x v="0"/>
    <x v="9"/>
    <s v="热力(万百万千焦)"/>
    <n v="8925.6"/>
  </r>
  <r>
    <n v="55825"/>
    <x v="18"/>
    <x v="0"/>
    <x v="10"/>
    <s v="热力(万百万千焦)"/>
    <n v="45268.67"/>
  </r>
  <r>
    <n v="55837"/>
    <x v="19"/>
    <x v="0"/>
    <x v="0"/>
    <s v="热力(万百万千焦)"/>
    <n v="61189.37"/>
  </r>
  <r>
    <n v="55846"/>
    <x v="19"/>
    <x v="0"/>
    <x v="1"/>
    <s v="热力(万百万千焦)"/>
    <n v="10538.04"/>
  </r>
  <r>
    <n v="55848"/>
    <x v="19"/>
    <x v="0"/>
    <x v="2"/>
    <s v="热力(万百万千焦)"/>
    <n v="62271.79"/>
  </r>
  <r>
    <n v="55849"/>
    <x v="19"/>
    <x v="0"/>
    <x v="3"/>
    <s v="热力(万百万千焦)"/>
    <m/>
  </r>
  <r>
    <n v="55850"/>
    <x v="19"/>
    <x v="0"/>
    <x v="4"/>
    <s v="热力(万百万千焦)"/>
    <n v="57824.04"/>
  </r>
  <r>
    <n v="55852"/>
    <x v="19"/>
    <x v="0"/>
    <x v="5"/>
    <s v="热力(万百万千焦)"/>
    <m/>
  </r>
  <r>
    <n v="55853"/>
    <x v="19"/>
    <x v="0"/>
    <x v="6"/>
    <s v="热力(万百万千焦)"/>
    <n v="2.74"/>
  </r>
  <r>
    <n v="55854"/>
    <x v="19"/>
    <x v="0"/>
    <x v="7"/>
    <s v="热力(万百万千焦)"/>
    <n v="3070.01"/>
  </r>
  <r>
    <n v="55855"/>
    <x v="19"/>
    <x v="0"/>
    <x v="8"/>
    <s v="热力(万百万千焦)"/>
    <n v="1375"/>
  </r>
  <r>
    <n v="55856"/>
    <x v="19"/>
    <x v="0"/>
    <x v="9"/>
    <s v="热力(万百万千焦)"/>
    <m/>
  </r>
  <r>
    <n v="55860"/>
    <x v="19"/>
    <x v="0"/>
    <x v="10"/>
    <s v="热力(万百万千焦)"/>
    <n v="71727.41"/>
  </r>
  <r>
    <n v="55872"/>
    <x v="20"/>
    <x v="0"/>
    <x v="0"/>
    <s v="热力(万百万千焦)"/>
    <n v="2992.08"/>
  </r>
  <r>
    <n v="55881"/>
    <x v="20"/>
    <x v="0"/>
    <x v="1"/>
    <s v="热力(万百万千焦)"/>
    <n v="1362.11"/>
  </r>
  <r>
    <n v="55883"/>
    <x v="20"/>
    <x v="0"/>
    <x v="2"/>
    <s v="热力(万百万千焦)"/>
    <n v="2992.08"/>
  </r>
  <r>
    <n v="55884"/>
    <x v="20"/>
    <x v="0"/>
    <x v="3"/>
    <s v="热力(万百万千焦)"/>
    <m/>
  </r>
  <r>
    <n v="55885"/>
    <x v="20"/>
    <x v="0"/>
    <x v="4"/>
    <s v="热力(万百万千焦)"/>
    <n v="2992.08"/>
  </r>
  <r>
    <n v="55887"/>
    <x v="20"/>
    <x v="0"/>
    <x v="5"/>
    <s v="热力(万百万千焦)"/>
    <m/>
  </r>
  <r>
    <n v="55888"/>
    <x v="20"/>
    <x v="0"/>
    <x v="6"/>
    <s v="热力(万百万千焦)"/>
    <m/>
  </r>
  <r>
    <n v="55889"/>
    <x v="20"/>
    <x v="0"/>
    <x v="7"/>
    <s v="热力(万百万千焦)"/>
    <m/>
  </r>
  <r>
    <n v="55890"/>
    <x v="20"/>
    <x v="0"/>
    <x v="8"/>
    <s v="热力(万百万千焦)"/>
    <m/>
  </r>
  <r>
    <n v="55891"/>
    <x v="20"/>
    <x v="0"/>
    <x v="9"/>
    <s v="热力(万百万千焦)"/>
    <m/>
  </r>
  <r>
    <n v="55895"/>
    <x v="20"/>
    <x v="0"/>
    <x v="10"/>
    <s v="热力(万百万千焦)"/>
    <n v="4354.1899999999996"/>
  </r>
  <r>
    <n v="55907"/>
    <x v="21"/>
    <x v="0"/>
    <x v="0"/>
    <s v="热力(万百万千焦)"/>
    <n v="11809.16"/>
  </r>
  <r>
    <n v="55916"/>
    <x v="21"/>
    <x v="0"/>
    <x v="1"/>
    <s v="热力(万百万千焦)"/>
    <n v="3739.53"/>
  </r>
  <r>
    <n v="55918"/>
    <x v="21"/>
    <x v="0"/>
    <x v="2"/>
    <s v="热力(万百万千焦)"/>
    <n v="11836.96"/>
  </r>
  <r>
    <n v="55919"/>
    <x v="21"/>
    <x v="0"/>
    <x v="3"/>
    <s v="热力(万百万千焦)"/>
    <m/>
  </r>
  <r>
    <n v="55920"/>
    <x v="21"/>
    <x v="0"/>
    <x v="4"/>
    <s v="热力(万百万千焦)"/>
    <n v="11511.23"/>
  </r>
  <r>
    <n v="55922"/>
    <x v="21"/>
    <x v="0"/>
    <x v="5"/>
    <s v="热力(万百万千焦)"/>
    <m/>
  </r>
  <r>
    <n v="55923"/>
    <x v="21"/>
    <x v="0"/>
    <x v="6"/>
    <s v="热力(万百万千焦)"/>
    <n v="5.27"/>
  </r>
  <r>
    <n v="55924"/>
    <x v="21"/>
    <x v="0"/>
    <x v="7"/>
    <s v="热力(万百万千焦)"/>
    <n v="1.17"/>
  </r>
  <r>
    <n v="55925"/>
    <x v="21"/>
    <x v="0"/>
    <x v="8"/>
    <s v="热力(万百万千焦)"/>
    <m/>
  </r>
  <r>
    <n v="55926"/>
    <x v="21"/>
    <x v="0"/>
    <x v="9"/>
    <s v="热力(万百万千焦)"/>
    <n v="319.29000000000002"/>
  </r>
  <r>
    <n v="55930"/>
    <x v="21"/>
    <x v="0"/>
    <x v="10"/>
    <s v="热力(万百万千焦)"/>
    <n v="15548.69"/>
  </r>
  <r>
    <n v="55942"/>
    <x v="22"/>
    <x v="0"/>
    <x v="0"/>
    <s v="热力(万百万千焦)"/>
    <n v="5347.18"/>
  </r>
  <r>
    <n v="55951"/>
    <x v="22"/>
    <x v="0"/>
    <x v="1"/>
    <s v="热力(万百万千焦)"/>
    <n v="3780.8"/>
  </r>
  <r>
    <n v="55953"/>
    <x v="22"/>
    <x v="0"/>
    <x v="2"/>
    <s v="热力(万百万千焦)"/>
    <n v="6952.88"/>
  </r>
  <r>
    <n v="55954"/>
    <x v="22"/>
    <x v="0"/>
    <x v="3"/>
    <s v="热力(万百万千焦)"/>
    <m/>
  </r>
  <r>
    <n v="55955"/>
    <x v="22"/>
    <x v="0"/>
    <x v="4"/>
    <s v="热力(万百万千焦)"/>
    <n v="6835.52"/>
  </r>
  <r>
    <n v="55957"/>
    <x v="22"/>
    <x v="0"/>
    <x v="5"/>
    <s v="热力(万百万千焦)"/>
    <m/>
  </r>
  <r>
    <n v="55958"/>
    <x v="22"/>
    <x v="0"/>
    <x v="6"/>
    <s v="热力(万百万千焦)"/>
    <m/>
  </r>
  <r>
    <n v="55959"/>
    <x v="22"/>
    <x v="0"/>
    <x v="7"/>
    <s v="热力(万百万千焦)"/>
    <n v="27.31"/>
  </r>
  <r>
    <n v="55960"/>
    <x v="22"/>
    <x v="0"/>
    <x v="8"/>
    <s v="热力(万百万千焦)"/>
    <n v="39.340000000000003"/>
  </r>
  <r>
    <n v="55961"/>
    <x v="22"/>
    <x v="0"/>
    <x v="9"/>
    <s v="热力(万百万千焦)"/>
    <n v="50.71"/>
  </r>
  <r>
    <n v="55965"/>
    <x v="22"/>
    <x v="0"/>
    <x v="10"/>
    <s v="热力(万百万千焦)"/>
    <n v="9134.89"/>
  </r>
  <r>
    <n v="55977"/>
    <x v="23"/>
    <x v="0"/>
    <x v="0"/>
    <s v="热力(万百万千焦)"/>
    <n v="16506.84"/>
  </r>
  <r>
    <n v="55986"/>
    <x v="23"/>
    <x v="0"/>
    <x v="1"/>
    <s v="热力(万百万千焦)"/>
    <n v="3173.45"/>
  </r>
  <r>
    <n v="55988"/>
    <x v="23"/>
    <x v="0"/>
    <x v="2"/>
    <s v="热力(万百万千焦)"/>
    <n v="18421.82"/>
  </r>
  <r>
    <n v="55989"/>
    <x v="23"/>
    <x v="0"/>
    <x v="3"/>
    <s v="热力(万百万千焦)"/>
    <m/>
  </r>
  <r>
    <n v="55990"/>
    <x v="23"/>
    <x v="0"/>
    <x v="4"/>
    <s v="热力(万百万千焦)"/>
    <n v="10055.25"/>
  </r>
  <r>
    <n v="55992"/>
    <x v="23"/>
    <x v="0"/>
    <x v="5"/>
    <s v="热力(万百万千焦)"/>
    <n v="100.3"/>
  </r>
  <r>
    <n v="55993"/>
    <x v="23"/>
    <x v="0"/>
    <x v="6"/>
    <s v="热力(万百万千焦)"/>
    <n v="441.78"/>
  </r>
  <r>
    <n v="55994"/>
    <x v="23"/>
    <x v="0"/>
    <x v="7"/>
    <s v="热力(万百万千焦)"/>
    <n v="1030"/>
  </r>
  <r>
    <n v="55995"/>
    <x v="23"/>
    <x v="0"/>
    <x v="8"/>
    <s v="热力(万百万千焦)"/>
    <n v="1043"/>
  </r>
  <r>
    <n v="55996"/>
    <x v="23"/>
    <x v="0"/>
    <x v="9"/>
    <s v="热力(万百万千焦)"/>
    <n v="5751.49"/>
  </r>
  <r>
    <n v="56000"/>
    <x v="23"/>
    <x v="0"/>
    <x v="10"/>
    <s v="热力(万百万千焦)"/>
    <n v="19680.29"/>
  </r>
  <r>
    <n v="56012"/>
    <x v="24"/>
    <x v="0"/>
    <x v="0"/>
    <s v="热力(万百万千焦)"/>
    <n v="20912.009999999998"/>
  </r>
  <r>
    <n v="56021"/>
    <x v="24"/>
    <x v="0"/>
    <x v="1"/>
    <s v="热力(万百万千焦)"/>
    <n v="4895.03"/>
  </r>
  <r>
    <n v="56023"/>
    <x v="24"/>
    <x v="0"/>
    <x v="2"/>
    <s v="热力(万百万千焦)"/>
    <n v="20699.55"/>
  </r>
  <r>
    <n v="56024"/>
    <x v="24"/>
    <x v="0"/>
    <x v="3"/>
    <s v="热力(万百万千焦)"/>
    <m/>
  </r>
  <r>
    <n v="56025"/>
    <x v="24"/>
    <x v="0"/>
    <x v="4"/>
    <s v="热力(万百万千焦)"/>
    <n v="20699.55"/>
  </r>
  <r>
    <n v="56027"/>
    <x v="24"/>
    <x v="0"/>
    <x v="5"/>
    <s v="热力(万百万千焦)"/>
    <m/>
  </r>
  <r>
    <n v="56028"/>
    <x v="24"/>
    <x v="0"/>
    <x v="6"/>
    <s v="热力(万百万千焦)"/>
    <m/>
  </r>
  <r>
    <n v="56029"/>
    <x v="24"/>
    <x v="0"/>
    <x v="7"/>
    <s v="热力(万百万千焦)"/>
    <m/>
  </r>
  <r>
    <n v="56030"/>
    <x v="24"/>
    <x v="0"/>
    <x v="8"/>
    <s v="热力(万百万千焦)"/>
    <m/>
  </r>
  <r>
    <n v="56031"/>
    <x v="24"/>
    <x v="0"/>
    <x v="9"/>
    <s v="热力(万百万千焦)"/>
    <m/>
  </r>
  <r>
    <n v="56035"/>
    <x v="24"/>
    <x v="0"/>
    <x v="10"/>
    <s v="热力(万百万千焦)"/>
    <n v="25807.040000000001"/>
  </r>
  <r>
    <n v="56047"/>
    <x v="25"/>
    <x v="0"/>
    <x v="0"/>
    <s v="热力(万百万千焦)"/>
    <n v="980.92"/>
  </r>
  <r>
    <n v="56056"/>
    <x v="25"/>
    <x v="0"/>
    <x v="1"/>
    <s v="热力(万百万千焦)"/>
    <n v="5056.1099999999997"/>
  </r>
  <r>
    <n v="56058"/>
    <x v="25"/>
    <x v="0"/>
    <x v="2"/>
    <s v="热力(万百万千焦)"/>
    <n v="1932.21"/>
  </r>
  <r>
    <n v="56059"/>
    <x v="25"/>
    <x v="0"/>
    <x v="3"/>
    <s v="热力(万百万千焦)"/>
    <m/>
  </r>
  <r>
    <n v="56060"/>
    <x v="25"/>
    <x v="0"/>
    <x v="4"/>
    <s v="热力(万百万千焦)"/>
    <n v="1669.69"/>
  </r>
  <r>
    <n v="56062"/>
    <x v="25"/>
    <x v="0"/>
    <x v="5"/>
    <s v="热力(万百万千焦)"/>
    <m/>
  </r>
  <r>
    <n v="56063"/>
    <x v="25"/>
    <x v="0"/>
    <x v="6"/>
    <s v="热力(万百万千焦)"/>
    <m/>
  </r>
  <r>
    <n v="56064"/>
    <x v="25"/>
    <x v="0"/>
    <x v="7"/>
    <s v="热力(万百万千焦)"/>
    <m/>
  </r>
  <r>
    <n v="56065"/>
    <x v="25"/>
    <x v="0"/>
    <x v="8"/>
    <s v="热力(万百万千焦)"/>
    <m/>
  </r>
  <r>
    <n v="56066"/>
    <x v="25"/>
    <x v="0"/>
    <x v="9"/>
    <s v="热力(万百万千焦)"/>
    <n v="262.52"/>
  </r>
  <r>
    <n v="56070"/>
    <x v="25"/>
    <x v="0"/>
    <x v="10"/>
    <s v="热力(万百万千焦)"/>
    <n v="6037.03"/>
  </r>
  <r>
    <n v="56082"/>
    <x v="26"/>
    <x v="0"/>
    <x v="0"/>
    <s v="热力(万百万千焦)"/>
    <n v="72972.2"/>
  </r>
  <r>
    <n v="56091"/>
    <x v="26"/>
    <x v="0"/>
    <x v="1"/>
    <s v="热力(万百万千焦)"/>
    <n v="11838.83"/>
  </r>
  <r>
    <n v="56093"/>
    <x v="26"/>
    <x v="0"/>
    <x v="2"/>
    <s v="热力(万百万千焦)"/>
    <n v="77444.86"/>
  </r>
  <r>
    <n v="56094"/>
    <x v="26"/>
    <x v="0"/>
    <x v="3"/>
    <s v="热力(万百万千焦)"/>
    <n v="12.87"/>
  </r>
  <r>
    <n v="56095"/>
    <x v="26"/>
    <x v="0"/>
    <x v="4"/>
    <s v="热力(万百万千焦)"/>
    <n v="47200.18"/>
  </r>
  <r>
    <n v="56097"/>
    <x v="26"/>
    <x v="0"/>
    <x v="5"/>
    <s v="热力(万百万千焦)"/>
    <n v="58.88"/>
  </r>
  <r>
    <n v="56098"/>
    <x v="26"/>
    <x v="0"/>
    <x v="6"/>
    <s v="热力(万百万千焦)"/>
    <n v="744.65"/>
  </r>
  <r>
    <n v="56099"/>
    <x v="26"/>
    <x v="0"/>
    <x v="7"/>
    <s v="热力(万百万千焦)"/>
    <n v="203.06"/>
  </r>
  <r>
    <n v="56100"/>
    <x v="26"/>
    <x v="0"/>
    <x v="8"/>
    <s v="热力(万百万千焦)"/>
    <n v="2032.9"/>
  </r>
  <r>
    <n v="56101"/>
    <x v="26"/>
    <x v="0"/>
    <x v="9"/>
    <s v="热力(万百万千焦)"/>
    <n v="27192.31"/>
  </r>
  <r>
    <n v="56105"/>
    <x v="26"/>
    <x v="0"/>
    <x v="10"/>
    <s v="热力(万百万千焦)"/>
    <n v="84811.03"/>
  </r>
  <r>
    <n v="56117"/>
    <x v="27"/>
    <x v="0"/>
    <x v="0"/>
    <s v="热力(万百万千焦)"/>
    <n v="7549.11"/>
  </r>
  <r>
    <n v="56126"/>
    <x v="27"/>
    <x v="0"/>
    <x v="1"/>
    <s v="热力(万百万千焦)"/>
    <n v="3711.19"/>
  </r>
  <r>
    <n v="56128"/>
    <x v="27"/>
    <x v="0"/>
    <x v="2"/>
    <s v="热力(万百万千焦)"/>
    <n v="7655.09"/>
  </r>
  <r>
    <n v="56129"/>
    <x v="27"/>
    <x v="0"/>
    <x v="3"/>
    <s v="热力(万百万千焦)"/>
    <m/>
  </r>
  <r>
    <n v="56130"/>
    <x v="27"/>
    <x v="0"/>
    <x v="4"/>
    <s v="热力(万百万千焦)"/>
    <n v="7655.09"/>
  </r>
  <r>
    <n v="56132"/>
    <x v="27"/>
    <x v="0"/>
    <x v="5"/>
    <s v="热力(万百万千焦)"/>
    <m/>
  </r>
  <r>
    <n v="56133"/>
    <x v="27"/>
    <x v="0"/>
    <x v="6"/>
    <s v="热力(万百万千焦)"/>
    <m/>
  </r>
  <r>
    <n v="56134"/>
    <x v="27"/>
    <x v="0"/>
    <x v="7"/>
    <s v="热力(万百万千焦)"/>
    <m/>
  </r>
  <r>
    <n v="56135"/>
    <x v="27"/>
    <x v="0"/>
    <x v="8"/>
    <s v="热力(万百万千焦)"/>
    <m/>
  </r>
  <r>
    <n v="56136"/>
    <x v="27"/>
    <x v="0"/>
    <x v="9"/>
    <s v="热力(万百万千焦)"/>
    <m/>
  </r>
  <r>
    <n v="56140"/>
    <x v="27"/>
    <x v="0"/>
    <x v="10"/>
    <s v="热力(万百万千焦)"/>
    <n v="11260.3"/>
  </r>
  <r>
    <n v="56152"/>
    <x v="28"/>
    <x v="0"/>
    <x v="0"/>
    <s v="热力(万百万千焦)"/>
    <n v="21476.05"/>
  </r>
  <r>
    <n v="56161"/>
    <x v="28"/>
    <x v="0"/>
    <x v="1"/>
    <s v="热力(万百万千焦)"/>
    <n v="9532.33"/>
  </r>
  <r>
    <n v="56163"/>
    <x v="28"/>
    <x v="0"/>
    <x v="2"/>
    <s v="热力(万百万千焦)"/>
    <n v="25812.02"/>
  </r>
  <r>
    <n v="56164"/>
    <x v="28"/>
    <x v="0"/>
    <x v="3"/>
    <s v="热力(万百万千焦)"/>
    <m/>
  </r>
  <r>
    <n v="56165"/>
    <x v="28"/>
    <x v="0"/>
    <x v="4"/>
    <s v="热力(万百万千焦)"/>
    <n v="13140.3"/>
  </r>
  <r>
    <n v="56167"/>
    <x v="28"/>
    <x v="0"/>
    <x v="5"/>
    <s v="热力(万百万千焦)"/>
    <n v="96"/>
  </r>
  <r>
    <n v="56168"/>
    <x v="28"/>
    <x v="0"/>
    <x v="6"/>
    <s v="热力(万百万千焦)"/>
    <n v="166.15"/>
  </r>
  <r>
    <n v="56169"/>
    <x v="28"/>
    <x v="0"/>
    <x v="7"/>
    <s v="热力(万百万千焦)"/>
    <n v="1095.8900000000001"/>
  </r>
  <r>
    <n v="56170"/>
    <x v="28"/>
    <x v="0"/>
    <x v="8"/>
    <s v="热力(万百万千焦)"/>
    <n v="2568.41"/>
  </r>
  <r>
    <n v="56171"/>
    <x v="28"/>
    <x v="0"/>
    <x v="9"/>
    <s v="热力(万百万千焦)"/>
    <n v="8745.27"/>
  </r>
  <r>
    <n v="56175"/>
    <x v="28"/>
    <x v="0"/>
    <x v="10"/>
    <s v="热力(万百万千焦)"/>
    <n v="31008.38"/>
  </r>
  <r>
    <n v="56187"/>
    <x v="29"/>
    <x v="0"/>
    <x v="0"/>
    <s v="热力(万百万千焦)"/>
    <n v="4282.5200000000004"/>
  </r>
  <r>
    <n v="56196"/>
    <x v="29"/>
    <x v="0"/>
    <x v="1"/>
    <s v="热力(万百万千焦)"/>
    <n v="696.88"/>
  </r>
  <r>
    <n v="56198"/>
    <x v="29"/>
    <x v="0"/>
    <x v="2"/>
    <s v="热力(万百万千焦)"/>
    <n v="4354.0200000000004"/>
  </r>
  <r>
    <n v="56199"/>
    <x v="29"/>
    <x v="0"/>
    <x v="3"/>
    <s v="热力(万百万千焦)"/>
    <m/>
  </r>
  <r>
    <n v="56200"/>
    <x v="29"/>
    <x v="0"/>
    <x v="4"/>
    <s v="热力(万百万千焦)"/>
    <n v="3485.59"/>
  </r>
  <r>
    <n v="56202"/>
    <x v="29"/>
    <x v="0"/>
    <x v="5"/>
    <s v="热力(万百万千焦)"/>
    <m/>
  </r>
  <r>
    <n v="56203"/>
    <x v="29"/>
    <x v="0"/>
    <x v="6"/>
    <s v="热力(万百万千焦)"/>
    <m/>
  </r>
  <r>
    <n v="56204"/>
    <x v="29"/>
    <x v="0"/>
    <x v="7"/>
    <s v="热力(万百万千焦)"/>
    <n v="297.61"/>
  </r>
  <r>
    <n v="56205"/>
    <x v="29"/>
    <x v="0"/>
    <x v="8"/>
    <s v="热力(万百万千焦)"/>
    <n v="103.56"/>
  </r>
  <r>
    <n v="56206"/>
    <x v="29"/>
    <x v="0"/>
    <x v="9"/>
    <s v="热力(万百万千焦)"/>
    <n v="467.26"/>
  </r>
  <r>
    <n v="56210"/>
    <x v="29"/>
    <x v="0"/>
    <x v="10"/>
    <s v="热力(万百万千焦)"/>
    <n v="4979.3900000000003"/>
  </r>
  <r>
    <n v="56222"/>
    <x v="30"/>
    <x v="0"/>
    <x v="0"/>
    <s v="热力(万百万千焦)"/>
    <n v="60022.400000000001"/>
  </r>
  <r>
    <n v="56231"/>
    <x v="30"/>
    <x v="0"/>
    <x v="1"/>
    <s v="热力(万百万千焦)"/>
    <n v="1531.51"/>
  </r>
  <r>
    <n v="56233"/>
    <x v="30"/>
    <x v="0"/>
    <x v="2"/>
    <s v="热力(万百万千焦)"/>
    <n v="60722.31"/>
  </r>
  <r>
    <n v="56234"/>
    <x v="30"/>
    <x v="0"/>
    <x v="3"/>
    <s v="热力(万百万千焦)"/>
    <m/>
  </r>
  <r>
    <n v="56235"/>
    <x v="30"/>
    <x v="0"/>
    <x v="4"/>
    <s v="热力(万百万千焦)"/>
    <n v="14679.81"/>
  </r>
  <r>
    <n v="56237"/>
    <x v="30"/>
    <x v="0"/>
    <x v="5"/>
    <s v="热力(万百万千焦)"/>
    <n v="185"/>
  </r>
  <r>
    <n v="56238"/>
    <x v="30"/>
    <x v="0"/>
    <x v="6"/>
    <s v="热力(万百万千焦)"/>
    <n v="3569.67"/>
  </r>
  <r>
    <n v="56239"/>
    <x v="30"/>
    <x v="0"/>
    <x v="7"/>
    <s v="热力(万百万千焦)"/>
    <n v="6275.62"/>
  </r>
  <r>
    <n v="56240"/>
    <x v="30"/>
    <x v="0"/>
    <x v="8"/>
    <s v="热力(万百万千焦)"/>
    <n v="4204.03"/>
  </r>
  <r>
    <n v="56241"/>
    <x v="30"/>
    <x v="0"/>
    <x v="9"/>
    <s v="热力(万百万千焦)"/>
    <n v="31808.18"/>
  </r>
  <r>
    <n v="56245"/>
    <x v="30"/>
    <x v="0"/>
    <x v="10"/>
    <s v="热力(万百万千焦)"/>
    <n v="61553.91"/>
  </r>
  <r>
    <n v="56257"/>
    <x v="2"/>
    <x v="1"/>
    <x v="0"/>
    <s v="热力(万百万千焦)"/>
    <n v="228894.66"/>
  </r>
  <r>
    <n v="56266"/>
    <x v="2"/>
    <x v="1"/>
    <x v="1"/>
    <s v="热力(万百万千焦)"/>
    <m/>
  </r>
  <r>
    <n v="56268"/>
    <x v="2"/>
    <x v="1"/>
    <x v="2"/>
    <s v="热力(万百万千焦)"/>
    <n v="226259.34"/>
  </r>
  <r>
    <n v="56269"/>
    <x v="2"/>
    <x v="1"/>
    <x v="3"/>
    <s v="热力(万百万千焦)"/>
    <n v="53.53"/>
  </r>
  <r>
    <n v="56270"/>
    <x v="2"/>
    <x v="1"/>
    <x v="4"/>
    <s v="热力(万百万千焦)"/>
    <n v="166290.92000000001"/>
  </r>
  <r>
    <n v="56272"/>
    <x v="2"/>
    <x v="1"/>
    <x v="5"/>
    <s v="热力(万百万千焦)"/>
    <n v="465.43"/>
  </r>
  <r>
    <n v="56273"/>
    <x v="2"/>
    <x v="1"/>
    <x v="6"/>
    <s v="热力(万百万千焦)"/>
    <n v="1061.95"/>
  </r>
  <r>
    <n v="56274"/>
    <x v="2"/>
    <x v="1"/>
    <x v="7"/>
    <s v="热力(万百万千焦)"/>
    <n v="2206.6999999999998"/>
  </r>
  <r>
    <n v="56275"/>
    <x v="2"/>
    <x v="1"/>
    <x v="8"/>
    <s v="热力(万百万千焦)"/>
    <n v="4137.21"/>
  </r>
  <r>
    <n v="56276"/>
    <x v="2"/>
    <x v="1"/>
    <x v="9"/>
    <s v="热力(万百万千焦)"/>
    <n v="52043.58"/>
  </r>
  <r>
    <n v="56280"/>
    <x v="2"/>
    <x v="1"/>
    <x v="10"/>
    <s v="热力(万百万千焦)"/>
    <n v="228890.54"/>
  </r>
  <r>
    <n v="56292"/>
    <x v="2"/>
    <x v="2"/>
    <x v="0"/>
    <s v="热力(万百万千焦)"/>
    <n v="246811.92"/>
  </r>
  <r>
    <n v="56301"/>
    <x v="2"/>
    <x v="2"/>
    <x v="1"/>
    <s v="热力(万百万千焦)"/>
    <m/>
  </r>
  <r>
    <n v="56303"/>
    <x v="2"/>
    <x v="2"/>
    <x v="2"/>
    <s v="热力(万百万千焦)"/>
    <n v="243835.54"/>
  </r>
  <r>
    <n v="56304"/>
    <x v="2"/>
    <x v="2"/>
    <x v="3"/>
    <s v="热力(万百万千焦)"/>
    <n v="61.57"/>
  </r>
  <r>
    <n v="56305"/>
    <x v="2"/>
    <x v="2"/>
    <x v="4"/>
    <s v="热力(万百万千焦)"/>
    <n v="176779.27"/>
  </r>
  <r>
    <n v="56307"/>
    <x v="2"/>
    <x v="2"/>
    <x v="5"/>
    <s v="热力(万百万千焦)"/>
    <n v="494.1"/>
  </r>
  <r>
    <n v="56308"/>
    <x v="2"/>
    <x v="2"/>
    <x v="6"/>
    <s v="热力(万百万千焦)"/>
    <n v="1634.34"/>
  </r>
  <r>
    <n v="56309"/>
    <x v="2"/>
    <x v="2"/>
    <x v="7"/>
    <s v="热力(万百万千焦)"/>
    <n v="2692.17"/>
  </r>
  <r>
    <n v="56310"/>
    <x v="2"/>
    <x v="2"/>
    <x v="8"/>
    <s v="热力(万百万千焦)"/>
    <n v="5225.71"/>
  </r>
  <r>
    <n v="56311"/>
    <x v="2"/>
    <x v="2"/>
    <x v="9"/>
    <s v="热力(万百万千焦)"/>
    <n v="56948.38"/>
  </r>
  <r>
    <n v="56315"/>
    <x v="2"/>
    <x v="2"/>
    <x v="10"/>
    <s v="热力(万百万千焦)"/>
    <n v="246808.8"/>
  </r>
  <r>
    <n v="56327"/>
    <x v="2"/>
    <x v="3"/>
    <x v="0"/>
    <s v="热力(万百万千焦)"/>
    <n v="258602.67"/>
  </r>
  <r>
    <n v="56336"/>
    <x v="2"/>
    <x v="3"/>
    <x v="1"/>
    <s v="热力(万百万千焦)"/>
    <m/>
  </r>
  <r>
    <n v="56338"/>
    <x v="2"/>
    <x v="3"/>
    <x v="2"/>
    <s v="热力(万百万千焦)"/>
    <n v="255426.55"/>
  </r>
  <r>
    <n v="56339"/>
    <x v="2"/>
    <x v="3"/>
    <x v="3"/>
    <s v="热力(万百万千焦)"/>
    <n v="81.650000000000006"/>
  </r>
  <r>
    <n v="56340"/>
    <x v="2"/>
    <x v="3"/>
    <x v="4"/>
    <s v="热力(万百万千焦)"/>
    <n v="185028.2"/>
  </r>
  <r>
    <n v="56342"/>
    <x v="2"/>
    <x v="3"/>
    <x v="5"/>
    <s v="热力(万百万千焦)"/>
    <n v="592.91999999999996"/>
  </r>
  <r>
    <n v="56343"/>
    <x v="2"/>
    <x v="3"/>
    <x v="6"/>
    <s v="热力(万百万千焦)"/>
    <n v="1636.34"/>
  </r>
  <r>
    <n v="56344"/>
    <x v="2"/>
    <x v="3"/>
    <x v="7"/>
    <s v="热力(万百万千焦)"/>
    <n v="3097.88"/>
  </r>
  <r>
    <n v="56345"/>
    <x v="2"/>
    <x v="3"/>
    <x v="8"/>
    <s v="热力(万百万千焦)"/>
    <n v="7300.85"/>
  </r>
  <r>
    <n v="56346"/>
    <x v="2"/>
    <x v="3"/>
    <x v="9"/>
    <s v="热力(万百万千焦)"/>
    <n v="57688.71"/>
  </r>
  <r>
    <n v="56350"/>
    <x v="2"/>
    <x v="3"/>
    <x v="10"/>
    <s v="热力(万百万千焦)"/>
    <n v="258595.45"/>
  </r>
  <r>
    <n v="56362"/>
    <x v="2"/>
    <x v="4"/>
    <x v="0"/>
    <s v="热力(万百万千焦)"/>
    <n v="257763"/>
  </r>
  <r>
    <n v="56371"/>
    <x v="2"/>
    <x v="4"/>
    <x v="1"/>
    <s v="热力(万百万千焦)"/>
    <m/>
  </r>
  <r>
    <n v="56373"/>
    <x v="2"/>
    <x v="4"/>
    <x v="2"/>
    <s v="热力(万百万千焦)"/>
    <n v="254588.5"/>
  </r>
  <r>
    <n v="56374"/>
    <x v="2"/>
    <x v="4"/>
    <x v="3"/>
    <s v="热力(万百万千焦)"/>
    <n v="81.650000000000006"/>
  </r>
  <r>
    <n v="56375"/>
    <x v="2"/>
    <x v="4"/>
    <x v="4"/>
    <s v="热力(万百万千焦)"/>
    <n v="179371.51"/>
  </r>
  <r>
    <n v="56377"/>
    <x v="2"/>
    <x v="4"/>
    <x v="5"/>
    <s v="热力(万百万千焦)"/>
    <n v="494.1"/>
  </r>
  <r>
    <n v="56378"/>
    <x v="2"/>
    <x v="4"/>
    <x v="6"/>
    <s v="热力(万百万千焦)"/>
    <n v="1816.34"/>
  </r>
  <r>
    <n v="56379"/>
    <x v="2"/>
    <x v="4"/>
    <x v="7"/>
    <s v="热力(万百万千焦)"/>
    <n v="3407.67"/>
  </r>
  <r>
    <n v="56380"/>
    <x v="2"/>
    <x v="4"/>
    <x v="8"/>
    <s v="热力(万百万千焦)"/>
    <n v="6652.11"/>
  </r>
  <r>
    <n v="56381"/>
    <x v="2"/>
    <x v="4"/>
    <x v="9"/>
    <s v="热力(万百万千焦)"/>
    <n v="62765.13"/>
  </r>
  <r>
    <n v="56385"/>
    <x v="2"/>
    <x v="4"/>
    <x v="10"/>
    <s v="热力(万百万千焦)"/>
    <n v="257757.4"/>
  </r>
  <r>
    <n v="56397"/>
    <x v="2"/>
    <x v="5"/>
    <x v="0"/>
    <s v="热力(万百万千焦)"/>
    <n v="266747.95"/>
  </r>
  <r>
    <n v="56406"/>
    <x v="2"/>
    <x v="5"/>
    <x v="1"/>
    <s v="热力(万百万千焦)"/>
    <m/>
  </r>
  <r>
    <n v="56408"/>
    <x v="2"/>
    <x v="5"/>
    <x v="2"/>
    <s v="热力(万百万千焦)"/>
    <n v="263573.11"/>
  </r>
  <r>
    <n v="56409"/>
    <x v="2"/>
    <x v="5"/>
    <x v="3"/>
    <s v="热力(万百万千焦)"/>
    <n v="82.73"/>
  </r>
  <r>
    <n v="56410"/>
    <x v="2"/>
    <x v="5"/>
    <x v="4"/>
    <s v="热力(万百万千焦)"/>
    <n v="183874.13"/>
  </r>
  <r>
    <n v="56412"/>
    <x v="2"/>
    <x v="5"/>
    <x v="5"/>
    <s v="热力(万百万千焦)"/>
    <n v="641.74"/>
  </r>
  <r>
    <n v="56413"/>
    <x v="2"/>
    <x v="5"/>
    <x v="6"/>
    <s v="热力(万百万千焦)"/>
    <n v="1489.03"/>
  </r>
  <r>
    <n v="56414"/>
    <x v="2"/>
    <x v="5"/>
    <x v="7"/>
    <s v="热力(万百万千焦)"/>
    <n v="3401.91"/>
  </r>
  <r>
    <n v="56415"/>
    <x v="2"/>
    <x v="5"/>
    <x v="8"/>
    <s v="热力(万百万千焦)"/>
    <n v="7083.35"/>
  </r>
  <r>
    <n v="56416"/>
    <x v="2"/>
    <x v="5"/>
    <x v="9"/>
    <s v="热力(万百万千焦)"/>
    <n v="67000.22"/>
  </r>
  <r>
    <n v="56420"/>
    <x v="2"/>
    <x v="5"/>
    <x v="10"/>
    <s v="热力(万百万千焦)"/>
    <n v="266742.01"/>
  </r>
  <r>
    <n v="56432"/>
    <x v="2"/>
    <x v="6"/>
    <x v="0"/>
    <s v="热力(万百万千焦)"/>
    <n v="297805.74"/>
  </r>
  <r>
    <n v="56441"/>
    <x v="2"/>
    <x v="6"/>
    <x v="1"/>
    <s v="热力(万百万千焦)"/>
    <n v="28465.63"/>
  </r>
  <r>
    <n v="56443"/>
    <x v="2"/>
    <x v="6"/>
    <x v="2"/>
    <s v="热力(万百万千焦)"/>
    <n v="298818.28000000003"/>
  </r>
  <r>
    <n v="56444"/>
    <x v="2"/>
    <x v="6"/>
    <x v="3"/>
    <s v="热力(万百万千焦)"/>
    <n v="91.01"/>
  </r>
  <r>
    <n v="56445"/>
    <x v="2"/>
    <x v="6"/>
    <x v="4"/>
    <s v="热力(万百万千焦)"/>
    <n v="217589"/>
  </r>
  <r>
    <n v="56447"/>
    <x v="2"/>
    <x v="6"/>
    <x v="5"/>
    <s v="热力(万百万千焦)"/>
    <n v="661.74"/>
  </r>
  <r>
    <n v="56448"/>
    <x v="2"/>
    <x v="6"/>
    <x v="6"/>
    <s v="热力(万百万千焦)"/>
    <n v="1637.94"/>
  </r>
  <r>
    <n v="56449"/>
    <x v="2"/>
    <x v="6"/>
    <x v="7"/>
    <s v="热力(万百万千焦)"/>
    <n v="3902.19"/>
  </r>
  <r>
    <n v="56450"/>
    <x v="2"/>
    <x v="6"/>
    <x v="8"/>
    <s v="热力(万百万千焦)"/>
    <n v="7526.18"/>
  </r>
  <r>
    <n v="56451"/>
    <x v="2"/>
    <x v="6"/>
    <x v="9"/>
    <s v="热力(万百万千焦)"/>
    <n v="67410.23"/>
  </r>
  <r>
    <n v="56455"/>
    <x v="2"/>
    <x v="6"/>
    <x v="10"/>
    <s v="热力(万百万千焦)"/>
    <n v="326285.43"/>
  </r>
  <r>
    <n v="56467"/>
    <x v="2"/>
    <x v="7"/>
    <x v="0"/>
    <s v="热力(万百万千焦)"/>
    <n v="317759.06"/>
  </r>
  <r>
    <n v="56476"/>
    <x v="2"/>
    <x v="7"/>
    <x v="1"/>
    <s v="热力(万百万千焦)"/>
    <n v="36094.699999999997"/>
  </r>
  <r>
    <n v="56478"/>
    <x v="2"/>
    <x v="7"/>
    <x v="2"/>
    <s v="热力(万百万千焦)"/>
    <n v="318574.49"/>
  </r>
  <r>
    <n v="56479"/>
    <x v="2"/>
    <x v="7"/>
    <x v="3"/>
    <s v="热力(万百万千焦)"/>
    <n v="90.69"/>
  </r>
  <r>
    <n v="56480"/>
    <x v="2"/>
    <x v="7"/>
    <x v="4"/>
    <s v="热力(万百万千焦)"/>
    <n v="233393.14"/>
  </r>
  <r>
    <n v="56482"/>
    <x v="2"/>
    <x v="7"/>
    <x v="5"/>
    <s v="热力(万百万千焦)"/>
    <n v="622.57000000000005"/>
  </r>
  <r>
    <n v="56483"/>
    <x v="2"/>
    <x v="7"/>
    <x v="6"/>
    <s v="热力(万百万千焦)"/>
    <n v="1988.8"/>
  </r>
  <r>
    <n v="56484"/>
    <x v="2"/>
    <x v="7"/>
    <x v="7"/>
    <s v="热力(万百万千焦)"/>
    <n v="4304.5600000000004"/>
  </r>
  <r>
    <n v="56485"/>
    <x v="2"/>
    <x v="7"/>
    <x v="8"/>
    <s v="热力(万百万千焦)"/>
    <n v="8130.8"/>
  </r>
  <r>
    <n v="56486"/>
    <x v="2"/>
    <x v="7"/>
    <x v="9"/>
    <s v="热力(万百万千焦)"/>
    <n v="70043.94"/>
  </r>
  <r>
    <n v="56490"/>
    <x v="2"/>
    <x v="7"/>
    <x v="10"/>
    <s v="热力(万百万千焦)"/>
    <n v="353848.91"/>
  </r>
  <r>
    <n v="56502"/>
    <x v="2"/>
    <x v="8"/>
    <x v="0"/>
    <s v="热力(万百万千焦)"/>
    <n v="339684.73"/>
  </r>
  <r>
    <n v="56511"/>
    <x v="2"/>
    <x v="8"/>
    <x v="1"/>
    <s v="热力(万百万千焦)"/>
    <n v="44046.29"/>
  </r>
  <r>
    <n v="56513"/>
    <x v="2"/>
    <x v="8"/>
    <x v="2"/>
    <s v="热力(万百万千焦)"/>
    <n v="342687.26"/>
  </r>
  <r>
    <n v="56514"/>
    <x v="2"/>
    <x v="8"/>
    <x v="3"/>
    <s v="热力(万百万千焦)"/>
    <n v="113.44"/>
  </r>
  <r>
    <n v="56515"/>
    <x v="2"/>
    <x v="8"/>
    <x v="4"/>
    <s v="热力(万百万千焦)"/>
    <n v="248391.34"/>
  </r>
  <r>
    <n v="56517"/>
    <x v="2"/>
    <x v="8"/>
    <x v="5"/>
    <s v="热力(万百万千焦)"/>
    <n v="687.75"/>
  </r>
  <r>
    <n v="56518"/>
    <x v="2"/>
    <x v="8"/>
    <x v="6"/>
    <s v="热力(万百万千焦)"/>
    <n v="2265.44"/>
  </r>
  <r>
    <n v="56519"/>
    <x v="2"/>
    <x v="8"/>
    <x v="7"/>
    <s v="热力(万百万千焦)"/>
    <n v="4759.13"/>
  </r>
  <r>
    <n v="56520"/>
    <x v="2"/>
    <x v="8"/>
    <x v="8"/>
    <s v="热力(万百万千焦)"/>
    <n v="8862.66"/>
  </r>
  <r>
    <n v="56521"/>
    <x v="2"/>
    <x v="8"/>
    <x v="9"/>
    <s v="热力(万百万千焦)"/>
    <n v="77607.5"/>
  </r>
  <r>
    <n v="56525"/>
    <x v="2"/>
    <x v="8"/>
    <x v="10"/>
    <s v="热力(万百万千焦)"/>
    <n v="383721.84"/>
  </r>
  <r>
    <n v="56537"/>
    <x v="2"/>
    <x v="9"/>
    <x v="0"/>
    <s v="热力(万百万千焦)"/>
    <n v="362112.66"/>
  </r>
  <r>
    <n v="56546"/>
    <x v="2"/>
    <x v="9"/>
    <x v="1"/>
    <s v="热力(万百万千焦)"/>
    <n v="51008"/>
  </r>
  <r>
    <n v="56548"/>
    <x v="2"/>
    <x v="9"/>
    <x v="2"/>
    <s v="热力(万百万千焦)"/>
    <n v="360409.21"/>
  </r>
  <r>
    <n v="56549"/>
    <x v="2"/>
    <x v="9"/>
    <x v="3"/>
    <s v="热力(万百万千焦)"/>
    <n v="118.56"/>
  </r>
  <r>
    <n v="56550"/>
    <x v="2"/>
    <x v="9"/>
    <x v="4"/>
    <s v="热力(万百万千焦)"/>
    <n v="261608.62"/>
  </r>
  <r>
    <n v="56552"/>
    <x v="2"/>
    <x v="9"/>
    <x v="5"/>
    <s v="热力(万百万千焦)"/>
    <n v="779.36"/>
  </r>
  <r>
    <n v="56553"/>
    <x v="2"/>
    <x v="9"/>
    <x v="6"/>
    <s v="热力(万百万千焦)"/>
    <n v="2289.81"/>
  </r>
  <r>
    <n v="56554"/>
    <x v="2"/>
    <x v="9"/>
    <x v="7"/>
    <s v="热力(万百万千焦)"/>
    <n v="5065"/>
  </r>
  <r>
    <n v="56555"/>
    <x v="2"/>
    <x v="9"/>
    <x v="8"/>
    <s v="热力(万百万千焦)"/>
    <n v="9075.92"/>
  </r>
  <r>
    <n v="56556"/>
    <x v="2"/>
    <x v="9"/>
    <x v="9"/>
    <s v="热力(万百万千焦)"/>
    <n v="81471.95"/>
  </r>
  <r>
    <n v="56560"/>
    <x v="2"/>
    <x v="9"/>
    <x v="10"/>
    <s v="热力(万百万千焦)"/>
    <n v="413102.56"/>
  </r>
  <r>
    <n v="56572"/>
    <x v="2"/>
    <x v="10"/>
    <x v="0"/>
    <s v="热力(万百万千焦)"/>
    <n v="374249.96"/>
  </r>
  <r>
    <n v="56581"/>
    <x v="2"/>
    <x v="10"/>
    <x v="1"/>
    <s v="热力(万百万千焦)"/>
    <n v="59161.25"/>
  </r>
  <r>
    <n v="56583"/>
    <x v="2"/>
    <x v="10"/>
    <x v="2"/>
    <s v="热力(万百万千焦)"/>
    <n v="373319.42"/>
  </r>
  <r>
    <n v="56584"/>
    <x v="2"/>
    <x v="10"/>
    <x v="3"/>
    <s v="热力(万百万千焦)"/>
    <n v="88.92"/>
  </r>
  <r>
    <n v="56585"/>
    <x v="2"/>
    <x v="10"/>
    <x v="4"/>
    <s v="热力(万百万千焦)"/>
    <n v="267494.7"/>
  </r>
  <r>
    <n v="56587"/>
    <x v="2"/>
    <x v="10"/>
    <x v="5"/>
    <s v="热力(万百万千焦)"/>
    <n v="814.12"/>
  </r>
  <r>
    <n v="56588"/>
    <x v="2"/>
    <x v="10"/>
    <x v="6"/>
    <s v="热力(万百万千焦)"/>
    <n v="2408.1"/>
  </r>
  <r>
    <n v="56589"/>
    <x v="2"/>
    <x v="10"/>
    <x v="7"/>
    <s v="热力(万百万千焦)"/>
    <n v="5730.54"/>
  </r>
  <r>
    <n v="56590"/>
    <x v="2"/>
    <x v="10"/>
    <x v="8"/>
    <s v="热力(万百万千焦)"/>
    <n v="10300.66"/>
  </r>
  <r>
    <n v="56591"/>
    <x v="2"/>
    <x v="10"/>
    <x v="9"/>
    <s v="热力(万百万千焦)"/>
    <n v="86482.38"/>
  </r>
  <r>
    <n v="56595"/>
    <x v="2"/>
    <x v="10"/>
    <x v="10"/>
    <s v="热力(万百万千焦)"/>
    <n v="433440.34"/>
  </r>
  <r>
    <n v="56607"/>
    <x v="2"/>
    <x v="11"/>
    <x v="0"/>
    <s v="热力(万百万千焦)"/>
    <n v="399029.66"/>
  </r>
  <r>
    <n v="56616"/>
    <x v="2"/>
    <x v="11"/>
    <x v="1"/>
    <s v="热力(万百万千焦)"/>
    <n v="62027.49"/>
  </r>
  <r>
    <n v="56618"/>
    <x v="2"/>
    <x v="11"/>
    <x v="2"/>
    <s v="热力(万百万千焦)"/>
    <n v="396778.72"/>
  </r>
  <r>
    <n v="56619"/>
    <x v="2"/>
    <x v="11"/>
    <x v="3"/>
    <s v="热力(万百万千焦)"/>
    <n v="106.7"/>
  </r>
  <r>
    <n v="56620"/>
    <x v="2"/>
    <x v="11"/>
    <x v="4"/>
    <s v="热力(万百万千焦)"/>
    <n v="280611.96000000002"/>
  </r>
  <r>
    <n v="56622"/>
    <x v="2"/>
    <x v="11"/>
    <x v="5"/>
    <s v="热力(万百万千焦)"/>
    <n v="903.67"/>
  </r>
  <r>
    <n v="56623"/>
    <x v="2"/>
    <x v="11"/>
    <x v="6"/>
    <s v="热力(万百万千焦)"/>
    <n v="2809.72"/>
  </r>
  <r>
    <n v="56624"/>
    <x v="2"/>
    <x v="11"/>
    <x v="7"/>
    <s v="热力(万百万千焦)"/>
    <n v="6113.91"/>
  </r>
  <r>
    <n v="56625"/>
    <x v="2"/>
    <x v="11"/>
    <x v="8"/>
    <s v="热力(万百万千焦)"/>
    <n v="12391.77"/>
  </r>
  <r>
    <n v="56626"/>
    <x v="2"/>
    <x v="11"/>
    <x v="9"/>
    <s v="热力(万百万千焦)"/>
    <n v="93840.97"/>
  </r>
  <r>
    <n v="56630"/>
    <x v="2"/>
    <x v="11"/>
    <x v="10"/>
    <s v="热力(万百万千焦)"/>
    <n v="461106.64"/>
  </r>
  <r>
    <n v="56642"/>
    <x v="2"/>
    <x v="12"/>
    <x v="0"/>
    <s v="热力(万百万千焦)"/>
    <n v="430506.88"/>
  </r>
  <r>
    <n v="56651"/>
    <x v="2"/>
    <x v="12"/>
    <x v="1"/>
    <s v="热力(万百万千焦)"/>
    <n v="66195.28"/>
  </r>
  <r>
    <n v="56653"/>
    <x v="2"/>
    <x v="12"/>
    <x v="2"/>
    <s v="热力(万百万千焦)"/>
    <n v="426530.36"/>
  </r>
  <r>
    <n v="56654"/>
    <x v="2"/>
    <x v="12"/>
    <x v="3"/>
    <s v="热力(万百万千焦)"/>
    <n v="128.04"/>
  </r>
  <r>
    <n v="56655"/>
    <x v="2"/>
    <x v="12"/>
    <x v="4"/>
    <s v="热力(万百万千焦)"/>
    <n v="301888.68"/>
  </r>
  <r>
    <n v="56657"/>
    <x v="2"/>
    <x v="12"/>
    <x v="5"/>
    <s v="热力(万百万千焦)"/>
    <n v="948.86"/>
  </r>
  <r>
    <n v="56658"/>
    <x v="2"/>
    <x v="12"/>
    <x v="6"/>
    <s v="热力(万百万千焦)"/>
    <n v="2641.04"/>
  </r>
  <r>
    <n v="56659"/>
    <x v="2"/>
    <x v="12"/>
    <x v="7"/>
    <s v="热力(万百万千焦)"/>
    <n v="7031"/>
  </r>
  <r>
    <n v="56660"/>
    <x v="2"/>
    <x v="12"/>
    <x v="8"/>
    <s v="热力(万百万千焦)"/>
    <n v="15270.13"/>
  </r>
  <r>
    <n v="56661"/>
    <x v="2"/>
    <x v="12"/>
    <x v="9"/>
    <s v="热力(万百万千焦)"/>
    <n v="98622.61"/>
  </r>
  <r>
    <n v="56665"/>
    <x v="2"/>
    <x v="12"/>
    <x v="10"/>
    <s v="热力(万百万千焦)"/>
    <n v="496544.52"/>
  </r>
  <r>
    <n v="56677"/>
    <x v="2"/>
    <x v="13"/>
    <x v="0"/>
    <s v="热力(万百万千焦)"/>
    <n v="464086.42"/>
  </r>
  <r>
    <n v="56686"/>
    <x v="2"/>
    <x v="13"/>
    <x v="1"/>
    <s v="热力(万百万千焦)"/>
    <n v="65921.710000000006"/>
  </r>
  <r>
    <n v="56688"/>
    <x v="2"/>
    <x v="13"/>
    <x v="2"/>
    <s v="热力(万百万千焦)"/>
    <n v="453921.46"/>
  </r>
  <r>
    <n v="56689"/>
    <x v="2"/>
    <x v="13"/>
    <x v="3"/>
    <s v="热力(万百万千焦)"/>
    <n v="133.29"/>
  </r>
  <r>
    <n v="56690"/>
    <x v="2"/>
    <x v="13"/>
    <x v="4"/>
    <s v="热力(万百万千焦)"/>
    <n v="319820.87"/>
  </r>
  <r>
    <n v="56692"/>
    <x v="2"/>
    <x v="13"/>
    <x v="5"/>
    <s v="热力(万百万千焦)"/>
    <n v="1060.3499999999999"/>
  </r>
  <r>
    <n v="56693"/>
    <x v="2"/>
    <x v="13"/>
    <x v="6"/>
    <s v="热力(万百万千焦)"/>
    <n v="3064.4"/>
  </r>
  <r>
    <n v="56694"/>
    <x v="2"/>
    <x v="13"/>
    <x v="7"/>
    <s v="热力(万百万千焦)"/>
    <n v="7436.19"/>
  </r>
  <r>
    <n v="56695"/>
    <x v="2"/>
    <x v="13"/>
    <x v="8"/>
    <s v="热力(万百万千焦)"/>
    <n v="16076.39"/>
  </r>
  <r>
    <n v="56696"/>
    <x v="2"/>
    <x v="13"/>
    <x v="9"/>
    <s v="热力(万百万千焦)"/>
    <n v="106329.97"/>
  </r>
  <r>
    <n v="56700"/>
    <x v="2"/>
    <x v="13"/>
    <x v="10"/>
    <s v="热力(万百万千焦)"/>
    <n v="530006.6"/>
  </r>
  <r>
    <n v="56712"/>
    <x v="2"/>
    <x v="14"/>
    <x v="0"/>
    <s v="热力(万百万千焦)"/>
    <n v="524417.65"/>
  </r>
  <r>
    <n v="56721"/>
    <x v="2"/>
    <x v="14"/>
    <x v="1"/>
    <s v="热力(万百万千焦)"/>
    <n v="96144.18"/>
  </r>
  <r>
    <n v="56723"/>
    <x v="2"/>
    <x v="14"/>
    <x v="2"/>
    <s v="热力(万百万千焦)"/>
    <n v="518100.81"/>
  </r>
  <r>
    <n v="56724"/>
    <x v="2"/>
    <x v="14"/>
    <x v="3"/>
    <s v="热力(万百万千焦)"/>
    <n v="68.39"/>
  </r>
  <r>
    <n v="56725"/>
    <x v="2"/>
    <x v="14"/>
    <x v="4"/>
    <s v="热力(万百万千焦)"/>
    <n v="362133.17"/>
  </r>
  <r>
    <n v="56727"/>
    <x v="2"/>
    <x v="14"/>
    <x v="5"/>
    <s v="热力(万百万千焦)"/>
    <n v="2302.85"/>
  </r>
  <r>
    <n v="56728"/>
    <x v="2"/>
    <x v="14"/>
    <x v="6"/>
    <s v="热力(万百万千焦)"/>
    <n v="3819"/>
  </r>
  <r>
    <n v="56729"/>
    <x v="2"/>
    <x v="14"/>
    <x v="7"/>
    <s v="热力(万百万千焦)"/>
    <n v="8962.17"/>
  </r>
  <r>
    <n v="56730"/>
    <x v="2"/>
    <x v="14"/>
    <x v="8"/>
    <s v="热力(万百万千焦)"/>
    <n v="19130.900000000001"/>
  </r>
  <r>
    <n v="56731"/>
    <x v="2"/>
    <x v="14"/>
    <x v="9"/>
    <s v="热力(万百万千焦)"/>
    <n v="121684.32"/>
  </r>
  <r>
    <n v="56735"/>
    <x v="2"/>
    <x v="14"/>
    <x v="10"/>
    <s v="热力(万百万千焦)"/>
    <n v="620543.22"/>
  </r>
  <r>
    <n v="56747"/>
    <x v="2"/>
    <x v="15"/>
    <x v="0"/>
    <s v="热力(万百万千焦)"/>
    <n v="565138.68000000005"/>
  </r>
  <r>
    <n v="56756"/>
    <x v="2"/>
    <x v="15"/>
    <x v="1"/>
    <s v="热力(万百万千焦)"/>
    <n v="96598.13"/>
  </r>
  <r>
    <n v="56758"/>
    <x v="2"/>
    <x v="15"/>
    <x v="2"/>
    <s v="热力(万百万千焦)"/>
    <n v="544808.39"/>
  </r>
  <r>
    <n v="56759"/>
    <x v="2"/>
    <x v="15"/>
    <x v="3"/>
    <s v="热力(万百万千焦)"/>
    <n v="69.88"/>
  </r>
  <r>
    <n v="56760"/>
    <x v="2"/>
    <x v="15"/>
    <x v="4"/>
    <s v="热力(万百万千焦)"/>
    <n v="380696.5"/>
  </r>
  <r>
    <n v="56762"/>
    <x v="2"/>
    <x v="15"/>
    <x v="5"/>
    <s v="热力(万百万千焦)"/>
    <n v="2300.23"/>
  </r>
  <r>
    <n v="56763"/>
    <x v="2"/>
    <x v="15"/>
    <x v="6"/>
    <s v="热力(万百万千焦)"/>
    <n v="4152.0200000000004"/>
  </r>
  <r>
    <n v="56764"/>
    <x v="2"/>
    <x v="15"/>
    <x v="7"/>
    <s v="热力(万百万千焦)"/>
    <n v="9533.06"/>
  </r>
  <r>
    <n v="56765"/>
    <x v="2"/>
    <x v="15"/>
    <x v="8"/>
    <s v="热力(万百万千焦)"/>
    <n v="19224.64"/>
  </r>
  <r>
    <n v="56766"/>
    <x v="2"/>
    <x v="15"/>
    <x v="9"/>
    <s v="热力(万百万千焦)"/>
    <n v="128832.05"/>
  </r>
  <r>
    <n v="56770"/>
    <x v="2"/>
    <x v="15"/>
    <x v="10"/>
    <s v="热力(万百万千焦)"/>
    <n v="661736.52"/>
  </r>
  <r>
    <n v="56782"/>
    <x v="2"/>
    <x v="16"/>
    <x v="0"/>
    <s v="热力(万百万千焦)"/>
    <n v="613906.59"/>
  </r>
  <r>
    <n v="56791"/>
    <x v="2"/>
    <x v="16"/>
    <x v="1"/>
    <s v="热力(万百万千焦)"/>
    <n v="110769.08"/>
  </r>
  <r>
    <n v="56793"/>
    <x v="2"/>
    <x v="16"/>
    <x v="2"/>
    <s v="热力(万百万千焦)"/>
    <n v="591129.64"/>
  </r>
  <r>
    <n v="56794"/>
    <x v="2"/>
    <x v="16"/>
    <x v="3"/>
    <s v="热力(万百万千焦)"/>
    <n v="111.89"/>
  </r>
  <r>
    <n v="56795"/>
    <x v="2"/>
    <x v="16"/>
    <x v="4"/>
    <s v="热力(万百万千焦)"/>
    <n v="412216.71"/>
  </r>
  <r>
    <n v="56797"/>
    <x v="2"/>
    <x v="16"/>
    <x v="5"/>
    <s v="热力(万百万千焦)"/>
    <n v="1933.11"/>
  </r>
  <r>
    <n v="56798"/>
    <x v="2"/>
    <x v="16"/>
    <x v="6"/>
    <s v="热力(万百万千焦)"/>
    <n v="3904.98"/>
  </r>
  <r>
    <n v="56799"/>
    <x v="2"/>
    <x v="16"/>
    <x v="7"/>
    <s v="热力(万百万千焦)"/>
    <n v="10405.719999999999"/>
  </r>
  <r>
    <n v="56800"/>
    <x v="2"/>
    <x v="16"/>
    <x v="8"/>
    <s v="热力(万百万千焦)"/>
    <n v="21207.86"/>
  </r>
  <r>
    <n v="56801"/>
    <x v="2"/>
    <x v="16"/>
    <x v="9"/>
    <s v="热力(万百万千焦)"/>
    <n v="141349.38"/>
  </r>
  <r>
    <n v="56805"/>
    <x v="2"/>
    <x v="16"/>
    <x v="10"/>
    <s v="热力(万百万千焦)"/>
    <n v="724168.35"/>
  </r>
  <r>
    <n v="56817"/>
    <x v="9"/>
    <x v="16"/>
    <x v="0"/>
    <s v="热力(万百万千焦)"/>
    <n v="13049.6"/>
  </r>
  <r>
    <n v="56826"/>
    <x v="9"/>
    <x v="16"/>
    <x v="1"/>
    <s v="热力(万百万千焦)"/>
    <n v="9305.27"/>
  </r>
  <r>
    <n v="56828"/>
    <x v="9"/>
    <x v="16"/>
    <x v="2"/>
    <s v="热力(万百万千焦)"/>
    <n v="14034.67"/>
  </r>
  <r>
    <n v="56829"/>
    <x v="9"/>
    <x v="16"/>
    <x v="3"/>
    <s v="热力(万百万千焦)"/>
    <m/>
  </r>
  <r>
    <n v="56830"/>
    <x v="9"/>
    <x v="16"/>
    <x v="4"/>
    <s v="热力(万百万千焦)"/>
    <n v="11424.44"/>
  </r>
  <r>
    <n v="56832"/>
    <x v="9"/>
    <x v="16"/>
    <x v="5"/>
    <s v="热力(万百万千焦)"/>
    <m/>
  </r>
  <r>
    <n v="56833"/>
    <x v="9"/>
    <x v="16"/>
    <x v="6"/>
    <s v="热力(万百万千焦)"/>
    <n v="2.48"/>
  </r>
  <r>
    <n v="56834"/>
    <x v="9"/>
    <x v="16"/>
    <x v="7"/>
    <s v="热力(万百万千焦)"/>
    <n v="544.29"/>
  </r>
  <r>
    <n v="56835"/>
    <x v="9"/>
    <x v="16"/>
    <x v="8"/>
    <s v="热力(万百万千焦)"/>
    <m/>
  </r>
  <r>
    <n v="56836"/>
    <x v="9"/>
    <x v="16"/>
    <x v="9"/>
    <s v="热力(万百万千焦)"/>
    <n v="2063.4499999999998"/>
  </r>
  <r>
    <n v="56840"/>
    <x v="9"/>
    <x v="16"/>
    <x v="10"/>
    <s v="热力(万百万千焦)"/>
    <n v="22354.87"/>
  </r>
  <r>
    <n v="56852"/>
    <x v="9"/>
    <x v="15"/>
    <x v="0"/>
    <s v="热力(万百万千焦)"/>
    <n v="9426.07"/>
  </r>
  <r>
    <n v="56861"/>
    <x v="9"/>
    <x v="15"/>
    <x v="1"/>
    <s v="热力(万百万千焦)"/>
    <n v="8893.7800000000007"/>
  </r>
  <r>
    <n v="56863"/>
    <x v="9"/>
    <x v="15"/>
    <x v="2"/>
    <s v="热力(万百万千焦)"/>
    <n v="9892.56"/>
  </r>
  <r>
    <n v="56864"/>
    <x v="9"/>
    <x v="15"/>
    <x v="3"/>
    <s v="热力(万百万千焦)"/>
    <m/>
  </r>
  <r>
    <n v="56865"/>
    <x v="9"/>
    <x v="15"/>
    <x v="4"/>
    <s v="热力(万百万千焦)"/>
    <n v="8383.1"/>
  </r>
  <r>
    <n v="56867"/>
    <x v="9"/>
    <x v="15"/>
    <x v="5"/>
    <s v="热力(万百万千焦)"/>
    <m/>
  </r>
  <r>
    <n v="56868"/>
    <x v="9"/>
    <x v="15"/>
    <x v="6"/>
    <s v="热力(万百万千焦)"/>
    <n v="3.14"/>
  </r>
  <r>
    <n v="56869"/>
    <x v="9"/>
    <x v="15"/>
    <x v="7"/>
    <s v="热力(万百万千焦)"/>
    <m/>
  </r>
  <r>
    <n v="56870"/>
    <x v="9"/>
    <x v="15"/>
    <x v="8"/>
    <s v="热力(万百万千焦)"/>
    <m/>
  </r>
  <r>
    <n v="56871"/>
    <x v="9"/>
    <x v="15"/>
    <x v="9"/>
    <s v="热力(万百万千焦)"/>
    <n v="1506.32"/>
  </r>
  <r>
    <n v="56875"/>
    <x v="9"/>
    <x v="15"/>
    <x v="10"/>
    <s v="热力(万百万千焦)"/>
    <n v="18319.849999999999"/>
  </r>
  <r>
    <n v="56887"/>
    <x v="9"/>
    <x v="14"/>
    <x v="0"/>
    <s v="热力(万百万千焦)"/>
    <n v="9927.2900000000009"/>
  </r>
  <r>
    <n v="56896"/>
    <x v="9"/>
    <x v="14"/>
    <x v="1"/>
    <s v="热力(万百万千焦)"/>
    <n v="8493.27"/>
  </r>
  <r>
    <n v="56898"/>
    <x v="9"/>
    <x v="14"/>
    <x v="2"/>
    <s v="热力(万百万千焦)"/>
    <n v="11033.11"/>
  </r>
  <r>
    <n v="56899"/>
    <x v="9"/>
    <x v="14"/>
    <x v="3"/>
    <s v="热力(万百万千焦)"/>
    <m/>
  </r>
  <r>
    <n v="56900"/>
    <x v="9"/>
    <x v="14"/>
    <x v="4"/>
    <s v="热力(万百万千焦)"/>
    <n v="8704.27"/>
  </r>
  <r>
    <n v="56902"/>
    <x v="9"/>
    <x v="14"/>
    <x v="5"/>
    <s v="热力(万百万千焦)"/>
    <m/>
  </r>
  <r>
    <n v="56903"/>
    <x v="9"/>
    <x v="14"/>
    <x v="6"/>
    <s v="热力(万百万千焦)"/>
    <n v="3.67"/>
  </r>
  <r>
    <n v="56904"/>
    <x v="9"/>
    <x v="14"/>
    <x v="7"/>
    <s v="热力(万百万千焦)"/>
    <m/>
  </r>
  <r>
    <n v="56905"/>
    <x v="9"/>
    <x v="14"/>
    <x v="8"/>
    <s v="热力(万百万千焦)"/>
    <m/>
  </r>
  <r>
    <n v="56906"/>
    <x v="9"/>
    <x v="14"/>
    <x v="9"/>
    <s v="热力(万百万千焦)"/>
    <n v="2325.17"/>
  </r>
  <r>
    <n v="56910"/>
    <x v="9"/>
    <x v="14"/>
    <x v="10"/>
    <s v="热力(万百万千焦)"/>
    <n v="18420.560000000001"/>
  </r>
  <r>
    <n v="56922"/>
    <x v="9"/>
    <x v="13"/>
    <x v="0"/>
    <s v="热力(万百万千焦)"/>
    <n v="8431.7000000000007"/>
  </r>
  <r>
    <n v="56931"/>
    <x v="9"/>
    <x v="13"/>
    <x v="1"/>
    <s v="热力(万百万千焦)"/>
    <n v="7646.8"/>
  </r>
  <r>
    <n v="56933"/>
    <x v="9"/>
    <x v="13"/>
    <x v="2"/>
    <s v="热力(万百万千焦)"/>
    <n v="9325.52"/>
  </r>
  <r>
    <n v="56934"/>
    <x v="9"/>
    <x v="13"/>
    <x v="3"/>
    <s v="热力(万百万千焦)"/>
    <m/>
  </r>
  <r>
    <n v="56935"/>
    <x v="9"/>
    <x v="13"/>
    <x v="4"/>
    <s v="热力(万百万千焦)"/>
    <n v="7759.52"/>
  </r>
  <r>
    <n v="56937"/>
    <x v="9"/>
    <x v="13"/>
    <x v="5"/>
    <s v="热力(万百万千焦)"/>
    <m/>
  </r>
  <r>
    <n v="56938"/>
    <x v="9"/>
    <x v="13"/>
    <x v="6"/>
    <s v="热力(万百万千焦)"/>
    <n v="3.7"/>
  </r>
  <r>
    <n v="56939"/>
    <x v="9"/>
    <x v="13"/>
    <x v="7"/>
    <s v="热力(万百万千焦)"/>
    <m/>
  </r>
  <r>
    <n v="56940"/>
    <x v="9"/>
    <x v="13"/>
    <x v="8"/>
    <s v="热力(万百万千焦)"/>
    <m/>
  </r>
  <r>
    <n v="56941"/>
    <x v="9"/>
    <x v="13"/>
    <x v="9"/>
    <s v="热力(万百万千焦)"/>
    <n v="1562.3"/>
  </r>
  <r>
    <n v="56945"/>
    <x v="9"/>
    <x v="13"/>
    <x v="10"/>
    <s v="热力(万百万千焦)"/>
    <n v="16078.5"/>
  </r>
  <r>
    <n v="56957"/>
    <x v="9"/>
    <x v="12"/>
    <x v="0"/>
    <s v="热力(万百万千焦)"/>
    <n v="8366.7900000000009"/>
  </r>
  <r>
    <n v="56966"/>
    <x v="9"/>
    <x v="12"/>
    <x v="1"/>
    <s v="热力(万百万千焦)"/>
    <n v="6988.96"/>
  </r>
  <r>
    <n v="56968"/>
    <x v="9"/>
    <x v="12"/>
    <x v="2"/>
    <s v="热力(万百万千焦)"/>
    <n v="8889.08"/>
  </r>
  <r>
    <n v="56969"/>
    <x v="9"/>
    <x v="12"/>
    <x v="3"/>
    <s v="热力(万百万千焦)"/>
    <m/>
  </r>
  <r>
    <n v="56970"/>
    <x v="9"/>
    <x v="12"/>
    <x v="4"/>
    <s v="热力(万百万千焦)"/>
    <n v="7433.29"/>
  </r>
  <r>
    <n v="56972"/>
    <x v="9"/>
    <x v="12"/>
    <x v="5"/>
    <s v="热力(万百万千焦)"/>
    <m/>
  </r>
  <r>
    <n v="56973"/>
    <x v="9"/>
    <x v="12"/>
    <x v="6"/>
    <s v="热力(万百万千焦)"/>
    <n v="3.9788000000000001"/>
  </r>
  <r>
    <n v="56974"/>
    <x v="9"/>
    <x v="12"/>
    <x v="7"/>
    <s v="热力(万百万千焦)"/>
    <m/>
  </r>
  <r>
    <n v="56975"/>
    <x v="9"/>
    <x v="12"/>
    <x v="8"/>
    <s v="热力(万百万千焦)"/>
    <m/>
  </r>
  <r>
    <n v="56976"/>
    <x v="9"/>
    <x v="12"/>
    <x v="9"/>
    <s v="热力(万百万千焦)"/>
    <n v="1451.8112000000001"/>
  </r>
  <r>
    <n v="56980"/>
    <x v="9"/>
    <x v="12"/>
    <x v="10"/>
    <s v="热力(万百万千焦)"/>
    <n v="15355.75"/>
  </r>
  <r>
    <n v="56992"/>
    <x v="9"/>
    <x v="11"/>
    <x v="0"/>
    <s v="热力(万百万千焦)"/>
    <n v="7986.03"/>
  </r>
  <r>
    <n v="57001"/>
    <x v="9"/>
    <x v="11"/>
    <x v="1"/>
    <s v="热力(万百万千焦)"/>
    <n v="6685.82"/>
  </r>
  <r>
    <n v="57003"/>
    <x v="9"/>
    <x v="11"/>
    <x v="2"/>
    <s v="热力(万百万千焦)"/>
    <n v="8574.17"/>
  </r>
  <r>
    <n v="57004"/>
    <x v="9"/>
    <x v="11"/>
    <x v="3"/>
    <s v="热力(万百万千焦)"/>
    <m/>
  </r>
  <r>
    <n v="57005"/>
    <x v="9"/>
    <x v="11"/>
    <x v="4"/>
    <s v="热力(万百万千焦)"/>
    <n v="7416.76"/>
  </r>
  <r>
    <n v="57007"/>
    <x v="9"/>
    <x v="11"/>
    <x v="5"/>
    <s v="热力(万百万千焦)"/>
    <m/>
  </r>
  <r>
    <n v="57008"/>
    <x v="9"/>
    <x v="11"/>
    <x v="6"/>
    <s v="热力(万百万千焦)"/>
    <m/>
  </r>
  <r>
    <n v="57009"/>
    <x v="9"/>
    <x v="11"/>
    <x v="7"/>
    <s v="热力(万百万千焦)"/>
    <m/>
  </r>
  <r>
    <n v="57010"/>
    <x v="9"/>
    <x v="11"/>
    <x v="8"/>
    <s v="热力(万百万千焦)"/>
    <m/>
  </r>
  <r>
    <n v="57011"/>
    <x v="9"/>
    <x v="11"/>
    <x v="9"/>
    <s v="热力(万百万千焦)"/>
    <n v="1157.4100000000001"/>
  </r>
  <r>
    <n v="57015"/>
    <x v="9"/>
    <x v="11"/>
    <x v="10"/>
    <s v="热力(万百万千焦)"/>
    <n v="14671.85"/>
  </r>
  <r>
    <n v="57027"/>
    <x v="9"/>
    <x v="10"/>
    <x v="0"/>
    <s v="热力(万百万千焦)"/>
    <n v="7629.85"/>
  </r>
  <r>
    <n v="57036"/>
    <x v="9"/>
    <x v="10"/>
    <x v="1"/>
    <s v="热力(万百万千焦)"/>
    <n v="5828.44"/>
  </r>
  <r>
    <n v="57038"/>
    <x v="9"/>
    <x v="10"/>
    <x v="2"/>
    <s v="热力(万百万千焦)"/>
    <n v="8089.03"/>
  </r>
  <r>
    <n v="57039"/>
    <x v="9"/>
    <x v="10"/>
    <x v="3"/>
    <s v="热力(万百万千焦)"/>
    <m/>
  </r>
  <r>
    <n v="57040"/>
    <x v="9"/>
    <x v="10"/>
    <x v="4"/>
    <s v="热力(万百万千焦)"/>
    <n v="6809.1"/>
  </r>
  <r>
    <n v="57042"/>
    <x v="9"/>
    <x v="10"/>
    <x v="5"/>
    <s v="热力(万百万千焦)"/>
    <m/>
  </r>
  <r>
    <n v="57043"/>
    <x v="9"/>
    <x v="10"/>
    <x v="6"/>
    <s v="热力(万百万千焦)"/>
    <n v="5.13"/>
  </r>
  <r>
    <n v="57044"/>
    <x v="9"/>
    <x v="10"/>
    <x v="7"/>
    <s v="热力(万百万千焦)"/>
    <m/>
  </r>
  <r>
    <n v="57045"/>
    <x v="9"/>
    <x v="10"/>
    <x v="8"/>
    <s v="热力(万百万千焦)"/>
    <m/>
  </r>
  <r>
    <n v="57046"/>
    <x v="9"/>
    <x v="10"/>
    <x v="9"/>
    <s v="热力(万百万千焦)"/>
    <n v="1274.8"/>
  </r>
  <r>
    <n v="57050"/>
    <x v="9"/>
    <x v="10"/>
    <x v="10"/>
    <s v="热力(万百万千焦)"/>
    <n v="13458.29"/>
  </r>
  <r>
    <n v="57062"/>
    <x v="9"/>
    <x v="9"/>
    <x v="0"/>
    <s v="热力(万百万千焦)"/>
    <n v="8589.8700000000008"/>
  </r>
  <r>
    <n v="57071"/>
    <x v="9"/>
    <x v="9"/>
    <x v="1"/>
    <s v="热力(万百万千焦)"/>
    <n v="4986.47"/>
  </r>
  <r>
    <n v="57073"/>
    <x v="9"/>
    <x v="9"/>
    <x v="2"/>
    <s v="热力(万百万千焦)"/>
    <n v="9002.1928800000005"/>
  </r>
  <r>
    <n v="57074"/>
    <x v="9"/>
    <x v="9"/>
    <x v="3"/>
    <s v="热力(万百万千焦)"/>
    <m/>
  </r>
  <r>
    <n v="57075"/>
    <x v="9"/>
    <x v="9"/>
    <x v="4"/>
    <s v="热力(万百万千焦)"/>
    <n v="7857.84"/>
  </r>
  <r>
    <n v="57077"/>
    <x v="9"/>
    <x v="9"/>
    <x v="5"/>
    <s v="热力(万百万千焦)"/>
    <m/>
  </r>
  <r>
    <n v="57078"/>
    <x v="9"/>
    <x v="9"/>
    <x v="6"/>
    <s v="热力(万百万千焦)"/>
    <n v="5.4028799999999997"/>
  </r>
  <r>
    <n v="57079"/>
    <x v="9"/>
    <x v="9"/>
    <x v="7"/>
    <s v="热力(万百万千焦)"/>
    <m/>
  </r>
  <r>
    <n v="57080"/>
    <x v="9"/>
    <x v="9"/>
    <x v="8"/>
    <s v="热力(万百万千焦)"/>
    <m/>
  </r>
  <r>
    <n v="57081"/>
    <x v="9"/>
    <x v="9"/>
    <x v="9"/>
    <s v="热力(万百万千焦)"/>
    <n v="1138.95"/>
  </r>
  <r>
    <n v="57085"/>
    <x v="9"/>
    <x v="9"/>
    <x v="10"/>
    <s v="热力(万百万千焦)"/>
    <n v="13576.34288"/>
  </r>
  <r>
    <n v="57097"/>
    <x v="9"/>
    <x v="8"/>
    <x v="0"/>
    <s v="热力(万百万千焦)"/>
    <n v="6873.65"/>
  </r>
  <r>
    <n v="57106"/>
    <x v="9"/>
    <x v="8"/>
    <x v="1"/>
    <s v="热力(万百万千焦)"/>
    <n v="2030"/>
  </r>
  <r>
    <n v="57108"/>
    <x v="9"/>
    <x v="8"/>
    <x v="2"/>
    <s v="热力(万百万千焦)"/>
    <n v="7742.29"/>
  </r>
  <r>
    <n v="57109"/>
    <x v="9"/>
    <x v="8"/>
    <x v="3"/>
    <s v="热力(万百万千焦)"/>
    <m/>
  </r>
  <r>
    <n v="57110"/>
    <x v="9"/>
    <x v="8"/>
    <x v="4"/>
    <s v="热力(万百万千焦)"/>
    <n v="5760.25"/>
  </r>
  <r>
    <n v="57112"/>
    <x v="9"/>
    <x v="8"/>
    <x v="5"/>
    <s v="热力(万百万千焦)"/>
    <m/>
  </r>
  <r>
    <n v="57113"/>
    <x v="9"/>
    <x v="8"/>
    <x v="6"/>
    <s v="热力(万百万千焦)"/>
    <n v="5.04"/>
  </r>
  <r>
    <n v="57114"/>
    <x v="9"/>
    <x v="8"/>
    <x v="7"/>
    <s v="热力(万百万千焦)"/>
    <m/>
  </r>
  <r>
    <n v="57115"/>
    <x v="9"/>
    <x v="8"/>
    <x v="8"/>
    <s v="热力(万百万千焦)"/>
    <m/>
  </r>
  <r>
    <n v="57116"/>
    <x v="9"/>
    <x v="8"/>
    <x v="9"/>
    <s v="热力(万百万千焦)"/>
    <n v="1977"/>
  </r>
  <r>
    <n v="57120"/>
    <x v="9"/>
    <x v="8"/>
    <x v="10"/>
    <s v="热力(万百万千焦)"/>
    <n v="8908.49"/>
  </r>
  <r>
    <n v="57132"/>
    <x v="9"/>
    <x v="7"/>
    <x v="0"/>
    <s v="热力(万百万千焦)"/>
    <n v="6848.63"/>
  </r>
  <r>
    <n v="57141"/>
    <x v="9"/>
    <x v="7"/>
    <x v="1"/>
    <s v="热力(万百万千焦)"/>
    <n v="1590"/>
  </r>
  <r>
    <n v="57143"/>
    <x v="9"/>
    <x v="7"/>
    <x v="2"/>
    <s v="热力(万百万千焦)"/>
    <n v="7884.0965569999998"/>
  </r>
  <r>
    <n v="57144"/>
    <x v="9"/>
    <x v="7"/>
    <x v="3"/>
    <s v="热力(万百万千焦)"/>
    <m/>
  </r>
  <r>
    <n v="57145"/>
    <x v="9"/>
    <x v="7"/>
    <x v="4"/>
    <s v="热力(万百万千焦)"/>
    <n v="5799.5365570000004"/>
  </r>
  <r>
    <n v="57147"/>
    <x v="9"/>
    <x v="7"/>
    <x v="5"/>
    <s v="热力(万百万千焦)"/>
    <m/>
  </r>
  <r>
    <n v="57148"/>
    <x v="9"/>
    <x v="7"/>
    <x v="6"/>
    <s v="热力(万百万千焦)"/>
    <n v="2.56"/>
  </r>
  <r>
    <n v="57149"/>
    <x v="9"/>
    <x v="7"/>
    <x v="7"/>
    <s v="热力(万百万千焦)"/>
    <m/>
  </r>
  <r>
    <n v="57150"/>
    <x v="9"/>
    <x v="7"/>
    <x v="8"/>
    <s v="热力(万百万千焦)"/>
    <m/>
  </r>
  <r>
    <n v="57151"/>
    <x v="9"/>
    <x v="7"/>
    <x v="9"/>
    <s v="热力(万百万千焦)"/>
    <n v="2082"/>
  </r>
  <r>
    <n v="57155"/>
    <x v="9"/>
    <x v="7"/>
    <x v="10"/>
    <s v="热力(万百万千焦)"/>
    <n v="8647.0965570000008"/>
  </r>
  <r>
    <n v="57167"/>
    <x v="9"/>
    <x v="6"/>
    <x v="0"/>
    <s v="热力(万百万千焦)"/>
    <n v="6434.0017170000001"/>
  </r>
  <r>
    <n v="57176"/>
    <x v="9"/>
    <x v="6"/>
    <x v="1"/>
    <s v="热力(万百万千焦)"/>
    <n v="2463.7399999999998"/>
  </r>
  <r>
    <n v="57178"/>
    <x v="9"/>
    <x v="6"/>
    <x v="2"/>
    <s v="热力(万百万千焦)"/>
    <n v="6501.7"/>
  </r>
  <r>
    <n v="57179"/>
    <x v="9"/>
    <x v="6"/>
    <x v="3"/>
    <s v="热力(万百万千焦)"/>
    <m/>
  </r>
  <r>
    <n v="57180"/>
    <x v="9"/>
    <x v="6"/>
    <x v="4"/>
    <s v="热力(万百万千焦)"/>
    <n v="5840.7"/>
  </r>
  <r>
    <n v="57182"/>
    <x v="9"/>
    <x v="6"/>
    <x v="5"/>
    <s v="热力(万百万千焦)"/>
    <m/>
  </r>
  <r>
    <n v="57183"/>
    <x v="9"/>
    <x v="6"/>
    <x v="6"/>
    <s v="热力(万百万千焦)"/>
    <m/>
  </r>
  <r>
    <n v="57184"/>
    <x v="9"/>
    <x v="6"/>
    <x v="7"/>
    <s v="热力(万百万千焦)"/>
    <m/>
  </r>
  <r>
    <n v="57185"/>
    <x v="9"/>
    <x v="6"/>
    <x v="8"/>
    <s v="热力(万百万千焦)"/>
    <m/>
  </r>
  <r>
    <n v="57186"/>
    <x v="9"/>
    <x v="6"/>
    <x v="9"/>
    <s v="热力(万百万千焦)"/>
    <n v="661"/>
  </r>
  <r>
    <n v="57190"/>
    <x v="9"/>
    <x v="6"/>
    <x v="10"/>
    <s v="热力(万百万千焦)"/>
    <n v="8897.4500000000007"/>
  </r>
  <r>
    <n v="57202"/>
    <x v="9"/>
    <x v="5"/>
    <x v="0"/>
    <s v="热力(万百万千焦)"/>
    <n v="6418.6999699999997"/>
  </r>
  <r>
    <n v="57211"/>
    <x v="9"/>
    <x v="5"/>
    <x v="1"/>
    <s v="热力(万百万千焦)"/>
    <n v="1005.8"/>
  </r>
  <r>
    <n v="57213"/>
    <x v="9"/>
    <x v="5"/>
    <x v="2"/>
    <s v="热力(万百万千焦)"/>
    <n v="7424.881308"/>
  </r>
  <r>
    <n v="57214"/>
    <x v="9"/>
    <x v="5"/>
    <x v="3"/>
    <s v="热力(万百万千焦)"/>
    <m/>
  </r>
  <r>
    <n v="57215"/>
    <x v="9"/>
    <x v="5"/>
    <x v="4"/>
    <s v="热力(万百万千焦)"/>
    <n v="6115.0003079999997"/>
  </r>
  <r>
    <n v="57217"/>
    <x v="9"/>
    <x v="5"/>
    <x v="5"/>
    <s v="热力(万百万千焦)"/>
    <m/>
  </r>
  <r>
    <n v="57218"/>
    <x v="9"/>
    <x v="5"/>
    <x v="6"/>
    <s v="热力(万百万千焦)"/>
    <n v="0.41"/>
  </r>
  <r>
    <n v="57219"/>
    <x v="9"/>
    <x v="5"/>
    <x v="7"/>
    <s v="热力(万百万千焦)"/>
    <m/>
  </r>
  <r>
    <n v="57220"/>
    <x v="9"/>
    <x v="5"/>
    <x v="8"/>
    <s v="热力(万百万千焦)"/>
    <m/>
  </r>
  <r>
    <n v="57221"/>
    <x v="9"/>
    <x v="5"/>
    <x v="9"/>
    <s v="热力(万百万千焦)"/>
    <n v="1309.471"/>
  </r>
  <r>
    <n v="57225"/>
    <x v="9"/>
    <x v="5"/>
    <x v="10"/>
    <s v="热力(万百万千焦)"/>
    <n v="7424.881308"/>
  </r>
  <r>
    <n v="57237"/>
    <x v="9"/>
    <x v="4"/>
    <x v="0"/>
    <s v="热力(万百万千焦)"/>
    <n v="6168"/>
  </r>
  <r>
    <n v="57246"/>
    <x v="9"/>
    <x v="4"/>
    <x v="1"/>
    <s v="热力(万百万千焦)"/>
    <m/>
  </r>
  <r>
    <n v="57248"/>
    <x v="9"/>
    <x v="4"/>
    <x v="2"/>
    <s v="热力(万百万千焦)"/>
    <n v="6141.5872650000001"/>
  </r>
  <r>
    <n v="57249"/>
    <x v="9"/>
    <x v="4"/>
    <x v="3"/>
    <s v="热力(万百万千焦)"/>
    <m/>
  </r>
  <r>
    <n v="57250"/>
    <x v="9"/>
    <x v="4"/>
    <x v="4"/>
    <s v="热力(万百万千焦)"/>
    <n v="4906.2372649999998"/>
  </r>
  <r>
    <n v="57252"/>
    <x v="9"/>
    <x v="4"/>
    <x v="5"/>
    <s v="热力(万百万千焦)"/>
    <m/>
  </r>
  <r>
    <n v="57253"/>
    <x v="9"/>
    <x v="4"/>
    <x v="6"/>
    <s v="热力(万百万千焦)"/>
    <m/>
  </r>
  <r>
    <n v="57254"/>
    <x v="9"/>
    <x v="4"/>
    <x v="7"/>
    <s v="热力(万百万千焦)"/>
    <m/>
  </r>
  <r>
    <n v="57255"/>
    <x v="9"/>
    <x v="4"/>
    <x v="8"/>
    <s v="热力(万百万千焦)"/>
    <m/>
  </r>
  <r>
    <n v="57256"/>
    <x v="9"/>
    <x v="4"/>
    <x v="9"/>
    <s v="热力(万百万千焦)"/>
    <n v="1235.3499999999999"/>
  </r>
  <r>
    <n v="57260"/>
    <x v="9"/>
    <x v="4"/>
    <x v="10"/>
    <s v="热力(万百万千焦)"/>
    <n v="6141.5872650000001"/>
  </r>
  <r>
    <n v="57272"/>
    <x v="9"/>
    <x v="3"/>
    <x v="0"/>
    <s v="热力(万百万千焦)"/>
    <n v="4943.28"/>
  </r>
  <r>
    <n v="57281"/>
    <x v="9"/>
    <x v="3"/>
    <x v="1"/>
    <s v="热力(万百万千焦)"/>
    <m/>
  </r>
  <r>
    <n v="57283"/>
    <x v="9"/>
    <x v="3"/>
    <x v="2"/>
    <s v="热力(万百万千焦)"/>
    <n v="4942.3"/>
  </r>
  <r>
    <n v="57284"/>
    <x v="9"/>
    <x v="3"/>
    <x v="3"/>
    <s v="热力(万百万千焦)"/>
    <m/>
  </r>
  <r>
    <n v="57285"/>
    <x v="9"/>
    <x v="3"/>
    <x v="4"/>
    <s v="热力(万百万千焦)"/>
    <n v="3863.3"/>
  </r>
  <r>
    <n v="57287"/>
    <x v="9"/>
    <x v="3"/>
    <x v="5"/>
    <s v="热力(万百万千焦)"/>
    <m/>
  </r>
  <r>
    <n v="57288"/>
    <x v="9"/>
    <x v="3"/>
    <x v="6"/>
    <s v="热力(万百万千焦)"/>
    <m/>
  </r>
  <r>
    <n v="57289"/>
    <x v="9"/>
    <x v="3"/>
    <x v="7"/>
    <s v="热力(万百万千焦)"/>
    <m/>
  </r>
  <r>
    <n v="57290"/>
    <x v="9"/>
    <x v="3"/>
    <x v="8"/>
    <s v="热力(万百万千焦)"/>
    <m/>
  </r>
  <r>
    <n v="57291"/>
    <x v="9"/>
    <x v="3"/>
    <x v="9"/>
    <s v="热力(万百万千焦)"/>
    <n v="1079"/>
  </r>
  <r>
    <n v="57295"/>
    <x v="9"/>
    <x v="3"/>
    <x v="10"/>
    <s v="热力(万百万千焦)"/>
    <n v="4942.3"/>
  </r>
  <r>
    <n v="57307"/>
    <x v="9"/>
    <x v="2"/>
    <x v="0"/>
    <s v="热力(万百万千焦)"/>
    <n v="5348.59"/>
  </r>
  <r>
    <n v="57316"/>
    <x v="9"/>
    <x v="2"/>
    <x v="1"/>
    <s v="热力(万百万千焦)"/>
    <m/>
  </r>
  <r>
    <n v="57318"/>
    <x v="9"/>
    <x v="2"/>
    <x v="2"/>
    <s v="热力(万百万千焦)"/>
    <n v="5625.61"/>
  </r>
  <r>
    <n v="57319"/>
    <x v="9"/>
    <x v="2"/>
    <x v="3"/>
    <s v="热力(万百万千焦)"/>
    <m/>
  </r>
  <r>
    <n v="57320"/>
    <x v="9"/>
    <x v="2"/>
    <x v="4"/>
    <s v="热力(万百万千焦)"/>
    <n v="5157.1400000000003"/>
  </r>
  <r>
    <n v="57322"/>
    <x v="9"/>
    <x v="2"/>
    <x v="5"/>
    <s v="热力(万百万千焦)"/>
    <m/>
  </r>
  <r>
    <n v="57323"/>
    <x v="9"/>
    <x v="2"/>
    <x v="6"/>
    <s v="热力(万百万千焦)"/>
    <m/>
  </r>
  <r>
    <n v="57324"/>
    <x v="9"/>
    <x v="2"/>
    <x v="7"/>
    <s v="热力(万百万千焦)"/>
    <m/>
  </r>
  <r>
    <n v="57325"/>
    <x v="9"/>
    <x v="2"/>
    <x v="8"/>
    <s v="热力(万百万千焦)"/>
    <m/>
  </r>
  <r>
    <n v="57326"/>
    <x v="9"/>
    <x v="2"/>
    <x v="9"/>
    <s v="热力(万百万千焦)"/>
    <n v="468.47"/>
  </r>
  <r>
    <n v="57330"/>
    <x v="9"/>
    <x v="2"/>
    <x v="10"/>
    <s v="热力(万百万千焦)"/>
    <n v="5625.61"/>
  </r>
  <r>
    <n v="57342"/>
    <x v="9"/>
    <x v="1"/>
    <x v="0"/>
    <s v="热力(万百万千焦)"/>
    <n v="4584.32"/>
  </r>
  <r>
    <n v="57351"/>
    <x v="9"/>
    <x v="1"/>
    <x v="1"/>
    <s v="热力(万百万千焦)"/>
    <m/>
  </r>
  <r>
    <n v="57353"/>
    <x v="9"/>
    <x v="1"/>
    <x v="2"/>
    <s v="热力(万百万千焦)"/>
    <n v="4615"/>
  </r>
  <r>
    <n v="57354"/>
    <x v="9"/>
    <x v="1"/>
    <x v="3"/>
    <s v="热力(万百万千焦)"/>
    <m/>
  </r>
  <r>
    <n v="57355"/>
    <x v="9"/>
    <x v="1"/>
    <x v="4"/>
    <s v="热力(万百万千焦)"/>
    <n v="3962"/>
  </r>
  <r>
    <n v="57357"/>
    <x v="9"/>
    <x v="1"/>
    <x v="5"/>
    <s v="热力(万百万千焦)"/>
    <m/>
  </r>
  <r>
    <n v="57358"/>
    <x v="9"/>
    <x v="1"/>
    <x v="6"/>
    <s v="热力(万百万千焦)"/>
    <m/>
  </r>
  <r>
    <n v="57359"/>
    <x v="9"/>
    <x v="1"/>
    <x v="7"/>
    <s v="热力(万百万千焦)"/>
    <m/>
  </r>
  <r>
    <n v="57360"/>
    <x v="9"/>
    <x v="1"/>
    <x v="8"/>
    <s v="热力(万百万千焦)"/>
    <m/>
  </r>
  <r>
    <n v="57361"/>
    <x v="9"/>
    <x v="1"/>
    <x v="9"/>
    <s v="热力(万百万千焦)"/>
    <n v="653"/>
  </r>
  <r>
    <n v="57365"/>
    <x v="9"/>
    <x v="1"/>
    <x v="10"/>
    <s v="热力(万百万千焦)"/>
    <n v="4615"/>
  </r>
  <r>
    <n v="57377"/>
    <x v="4"/>
    <x v="16"/>
    <x v="0"/>
    <s v="热力(万百万千焦)"/>
    <n v="19774.02"/>
  </r>
  <r>
    <n v="57386"/>
    <x v="4"/>
    <x v="16"/>
    <x v="1"/>
    <s v="热力(万百万千焦)"/>
    <n v="264.64"/>
  </r>
  <r>
    <n v="57388"/>
    <x v="4"/>
    <x v="16"/>
    <x v="2"/>
    <s v="热力(万百万千焦)"/>
    <n v="20601.16"/>
  </r>
  <r>
    <n v="57389"/>
    <x v="4"/>
    <x v="16"/>
    <x v="3"/>
    <s v="热力(万百万千焦)"/>
    <m/>
  </r>
  <r>
    <n v="57390"/>
    <x v="4"/>
    <x v="16"/>
    <x v="4"/>
    <s v="热力(万百万千焦)"/>
    <n v="4734.59"/>
  </r>
  <r>
    <n v="57392"/>
    <x v="4"/>
    <x v="16"/>
    <x v="5"/>
    <s v="热力(万百万千焦)"/>
    <n v="132.09"/>
  </r>
  <r>
    <n v="57393"/>
    <x v="4"/>
    <x v="16"/>
    <x v="6"/>
    <s v="热力(万百万千焦)"/>
    <n v="661.17"/>
  </r>
  <r>
    <n v="57394"/>
    <x v="4"/>
    <x v="16"/>
    <x v="7"/>
    <s v="热力(万百万千焦)"/>
    <n v="1333.06"/>
  </r>
  <r>
    <n v="57395"/>
    <x v="4"/>
    <x v="16"/>
    <x v="8"/>
    <s v="热力(万百万千焦)"/>
    <n v="8283.26"/>
  </r>
  <r>
    <n v="57396"/>
    <x v="4"/>
    <x v="16"/>
    <x v="9"/>
    <s v="热力(万百万千焦)"/>
    <n v="5457"/>
  </r>
  <r>
    <n v="57400"/>
    <x v="4"/>
    <x v="16"/>
    <x v="10"/>
    <s v="热力(万百万千焦)"/>
    <n v="20923.03"/>
  </r>
  <r>
    <n v="57412"/>
    <x v="4"/>
    <x v="15"/>
    <x v="0"/>
    <s v="热力(万百万千焦)"/>
    <n v="18195.169999999998"/>
  </r>
  <r>
    <n v="57421"/>
    <x v="4"/>
    <x v="15"/>
    <x v="1"/>
    <s v="热力(万百万千焦)"/>
    <m/>
  </r>
  <r>
    <n v="57423"/>
    <x v="4"/>
    <x v="15"/>
    <x v="2"/>
    <s v="热力(万百万千焦)"/>
    <n v="18755.63"/>
  </r>
  <r>
    <n v="57424"/>
    <x v="4"/>
    <x v="15"/>
    <x v="3"/>
    <s v="热力(万百万千焦)"/>
    <m/>
  </r>
  <r>
    <n v="57425"/>
    <x v="4"/>
    <x v="15"/>
    <x v="4"/>
    <s v="热力(万百万千焦)"/>
    <n v="4370.82"/>
  </r>
  <r>
    <n v="57427"/>
    <x v="4"/>
    <x v="15"/>
    <x v="5"/>
    <s v="热力(万百万千焦)"/>
    <n v="121.36"/>
  </r>
  <r>
    <n v="57428"/>
    <x v="4"/>
    <x v="15"/>
    <x v="6"/>
    <s v="热力(万百万千焦)"/>
    <n v="617.54999999999995"/>
  </r>
  <r>
    <n v="57429"/>
    <x v="4"/>
    <x v="15"/>
    <x v="7"/>
    <s v="热力(万百万千焦)"/>
    <n v="1206.8900000000001"/>
  </r>
  <r>
    <n v="57430"/>
    <x v="4"/>
    <x v="15"/>
    <x v="8"/>
    <s v="热力(万百万千焦)"/>
    <n v="7504.01"/>
  </r>
  <r>
    <n v="57431"/>
    <x v="4"/>
    <x v="15"/>
    <x v="9"/>
    <s v="热力(万百万千焦)"/>
    <n v="4935"/>
  </r>
  <r>
    <n v="57435"/>
    <x v="4"/>
    <x v="15"/>
    <x v="10"/>
    <s v="热力(万百万千焦)"/>
    <n v="18755.63"/>
  </r>
  <r>
    <n v="57447"/>
    <x v="4"/>
    <x v="14"/>
    <x v="0"/>
    <s v="热力(万百万千焦)"/>
    <n v="18380"/>
  </r>
  <r>
    <n v="57456"/>
    <x v="4"/>
    <x v="14"/>
    <x v="1"/>
    <s v="热力(万百万千焦)"/>
    <m/>
  </r>
  <r>
    <n v="57458"/>
    <x v="4"/>
    <x v="14"/>
    <x v="2"/>
    <s v="热力(万百万千焦)"/>
    <n v="18921.330000000002"/>
  </r>
  <r>
    <n v="57459"/>
    <x v="4"/>
    <x v="14"/>
    <x v="3"/>
    <s v="热力(万百万千焦)"/>
    <n v="0.45"/>
  </r>
  <r>
    <n v="57460"/>
    <x v="4"/>
    <x v="14"/>
    <x v="4"/>
    <s v="热力(万百万千焦)"/>
    <n v="4437.59"/>
  </r>
  <r>
    <n v="57462"/>
    <x v="4"/>
    <x v="14"/>
    <x v="5"/>
    <s v="热力(万百万千焦)"/>
    <n v="124.19"/>
  </r>
  <r>
    <n v="57463"/>
    <x v="4"/>
    <x v="14"/>
    <x v="6"/>
    <s v="热力(万百万千焦)"/>
    <n v="582.03"/>
  </r>
  <r>
    <n v="57464"/>
    <x v="4"/>
    <x v="14"/>
    <x v="7"/>
    <s v="热力(万百万千焦)"/>
    <n v="1274.02"/>
  </r>
  <r>
    <n v="57465"/>
    <x v="4"/>
    <x v="14"/>
    <x v="8"/>
    <s v="热力(万百万千焦)"/>
    <n v="7675.05"/>
  </r>
  <r>
    <n v="57466"/>
    <x v="4"/>
    <x v="14"/>
    <x v="9"/>
    <s v="热力(万百万千焦)"/>
    <n v="4828"/>
  </r>
  <r>
    <n v="57470"/>
    <x v="4"/>
    <x v="14"/>
    <x v="10"/>
    <s v="热力(万百万千焦)"/>
    <n v="18921.330000000002"/>
  </r>
  <r>
    <n v="57482"/>
    <x v="4"/>
    <x v="13"/>
    <x v="0"/>
    <s v="热力(万百万千焦)"/>
    <n v="16473.27"/>
  </r>
  <r>
    <n v="57491"/>
    <x v="4"/>
    <x v="13"/>
    <x v="1"/>
    <s v="热力(万百万千焦)"/>
    <m/>
  </r>
  <r>
    <n v="57493"/>
    <x v="4"/>
    <x v="13"/>
    <x v="2"/>
    <s v="热力(万百万千焦)"/>
    <n v="17090.34"/>
  </r>
  <r>
    <n v="57494"/>
    <x v="4"/>
    <x v="13"/>
    <x v="3"/>
    <s v="热力(万百万千焦)"/>
    <m/>
  </r>
  <r>
    <n v="57495"/>
    <x v="4"/>
    <x v="13"/>
    <x v="4"/>
    <s v="热力(万百万千焦)"/>
    <n v="3878.57"/>
  </r>
  <r>
    <n v="57497"/>
    <x v="4"/>
    <x v="13"/>
    <x v="5"/>
    <s v="热力(万百万千焦)"/>
    <n v="112.53"/>
  </r>
  <r>
    <n v="57498"/>
    <x v="4"/>
    <x v="13"/>
    <x v="6"/>
    <s v="热力(万百万千焦)"/>
    <n v="537.17999999999995"/>
  </r>
  <r>
    <n v="57499"/>
    <x v="4"/>
    <x v="13"/>
    <x v="7"/>
    <s v="热力(万百万千焦)"/>
    <n v="1245.77"/>
  </r>
  <r>
    <n v="57500"/>
    <x v="4"/>
    <x v="13"/>
    <x v="8"/>
    <s v="热力(万百万千焦)"/>
    <n v="6674.18"/>
  </r>
  <r>
    <n v="57501"/>
    <x v="4"/>
    <x v="13"/>
    <x v="9"/>
    <s v="热力(万百万千焦)"/>
    <n v="4642.1099999999997"/>
  </r>
  <r>
    <n v="57505"/>
    <x v="4"/>
    <x v="13"/>
    <x v="10"/>
    <s v="热力(万百万千焦)"/>
    <n v="17090.34"/>
  </r>
  <r>
    <n v="57517"/>
    <x v="4"/>
    <x v="12"/>
    <x v="0"/>
    <s v="热力(万百万千焦)"/>
    <n v="16091.903"/>
  </r>
  <r>
    <n v="57526"/>
    <x v="4"/>
    <x v="12"/>
    <x v="1"/>
    <s v="热力(万百万千焦)"/>
    <m/>
  </r>
  <r>
    <n v="57528"/>
    <x v="4"/>
    <x v="12"/>
    <x v="2"/>
    <s v="热力(万百万千焦)"/>
    <n v="16659.828000000001"/>
  </r>
  <r>
    <n v="57529"/>
    <x v="4"/>
    <x v="12"/>
    <x v="3"/>
    <s v="热力(万百万千焦)"/>
    <m/>
  </r>
  <r>
    <n v="57530"/>
    <x v="4"/>
    <x v="12"/>
    <x v="4"/>
    <s v="热力(万百万千焦)"/>
    <n v="3808.8434999999999"/>
  </r>
  <r>
    <n v="57532"/>
    <x v="4"/>
    <x v="12"/>
    <x v="5"/>
    <s v="热力(万百万千焦)"/>
    <n v="109.2777"/>
  </r>
  <r>
    <n v="57533"/>
    <x v="4"/>
    <x v="12"/>
    <x v="6"/>
    <s v="热力(万百万千焦)"/>
    <n v="538.59720000000004"/>
  </r>
  <r>
    <n v="57534"/>
    <x v="4"/>
    <x v="12"/>
    <x v="7"/>
    <s v="热力(万百万千焦)"/>
    <n v="1248.4084"/>
  </r>
  <r>
    <n v="57535"/>
    <x v="4"/>
    <x v="12"/>
    <x v="8"/>
    <s v="热力(万百万千焦)"/>
    <n v="6478.2212"/>
  </r>
  <r>
    <n v="57536"/>
    <x v="4"/>
    <x v="12"/>
    <x v="9"/>
    <s v="热力(万百万千焦)"/>
    <n v="4476.4799999999996"/>
  </r>
  <r>
    <n v="57540"/>
    <x v="4"/>
    <x v="12"/>
    <x v="10"/>
    <s v="热力(万百万千焦)"/>
    <n v="16659.828000000001"/>
  </r>
  <r>
    <n v="57552"/>
    <x v="4"/>
    <x v="11"/>
    <x v="0"/>
    <s v="热力(万百万千焦)"/>
    <n v="15819.74"/>
  </r>
  <r>
    <n v="57561"/>
    <x v="4"/>
    <x v="11"/>
    <x v="1"/>
    <s v="热力(万百万千焦)"/>
    <m/>
  </r>
  <r>
    <n v="57563"/>
    <x v="4"/>
    <x v="11"/>
    <x v="2"/>
    <s v="热力(万百万千焦)"/>
    <n v="16803.400000000001"/>
  </r>
  <r>
    <n v="57564"/>
    <x v="4"/>
    <x v="11"/>
    <x v="3"/>
    <s v="热力(万百万千焦)"/>
    <m/>
  </r>
  <r>
    <n v="57565"/>
    <x v="4"/>
    <x v="11"/>
    <x v="4"/>
    <s v="热力(万百万千焦)"/>
    <n v="3764.09"/>
  </r>
  <r>
    <n v="57567"/>
    <x v="4"/>
    <x v="11"/>
    <x v="5"/>
    <s v="热力(万百万千焦)"/>
    <n v="134.57"/>
  </r>
  <r>
    <n v="57568"/>
    <x v="4"/>
    <x v="11"/>
    <x v="6"/>
    <s v="热力(万百万千焦)"/>
    <n v="594.20000000000005"/>
  </r>
  <r>
    <n v="57569"/>
    <x v="4"/>
    <x v="11"/>
    <x v="7"/>
    <s v="热力(万百万千焦)"/>
    <n v="1353.88"/>
  </r>
  <r>
    <n v="57570"/>
    <x v="4"/>
    <x v="11"/>
    <x v="8"/>
    <s v="热力(万百万千焦)"/>
    <n v="6733.66"/>
  </r>
  <r>
    <n v="57571"/>
    <x v="4"/>
    <x v="11"/>
    <x v="9"/>
    <s v="热力(万百万千焦)"/>
    <n v="4223"/>
  </r>
  <r>
    <n v="57575"/>
    <x v="4"/>
    <x v="11"/>
    <x v="10"/>
    <s v="热力(万百万千焦)"/>
    <n v="16803.400000000001"/>
  </r>
  <r>
    <n v="57587"/>
    <x v="4"/>
    <x v="10"/>
    <x v="0"/>
    <s v="热力(万百万千焦)"/>
    <n v="15055.435799999999"/>
  </r>
  <r>
    <n v="57596"/>
    <x v="4"/>
    <x v="10"/>
    <x v="1"/>
    <s v="热力(万百万千焦)"/>
    <m/>
  </r>
  <r>
    <n v="57598"/>
    <x v="4"/>
    <x v="10"/>
    <x v="2"/>
    <s v="热力(万百万千焦)"/>
    <n v="16577.785800000001"/>
  </r>
  <r>
    <n v="57599"/>
    <x v="4"/>
    <x v="10"/>
    <x v="3"/>
    <s v="热力(万百万千焦)"/>
    <m/>
  </r>
  <r>
    <n v="57600"/>
    <x v="4"/>
    <x v="10"/>
    <x v="4"/>
    <s v="热力(万百万千焦)"/>
    <n v="3849.3904000000002"/>
  </r>
  <r>
    <n v="57602"/>
    <x v="4"/>
    <x v="10"/>
    <x v="5"/>
    <s v="热力(万百万千焦)"/>
    <n v="132.3629"/>
  </r>
  <r>
    <n v="57603"/>
    <x v="4"/>
    <x v="10"/>
    <x v="6"/>
    <s v="热力(万百万千焦)"/>
    <n v="615.32510000000002"/>
  </r>
  <r>
    <n v="57604"/>
    <x v="4"/>
    <x v="10"/>
    <x v="7"/>
    <s v="热力(万百万千焦)"/>
    <n v="1383.9870000000001"/>
  </r>
  <r>
    <n v="57605"/>
    <x v="4"/>
    <x v="10"/>
    <x v="8"/>
    <s v="热力(万百万千焦)"/>
    <n v="6574.7204000000002"/>
  </r>
  <r>
    <n v="57606"/>
    <x v="4"/>
    <x v="10"/>
    <x v="9"/>
    <s v="热力(万百万千焦)"/>
    <n v="4022"/>
  </r>
  <r>
    <n v="57610"/>
    <x v="4"/>
    <x v="10"/>
    <x v="10"/>
    <s v="热力(万百万千焦)"/>
    <n v="16577.785800000001"/>
  </r>
  <r>
    <n v="57622"/>
    <x v="4"/>
    <x v="9"/>
    <x v="0"/>
    <s v="热力(万百万千焦)"/>
    <n v="14893.56711"/>
  </r>
  <r>
    <n v="57631"/>
    <x v="4"/>
    <x v="9"/>
    <x v="1"/>
    <s v="热力(万百万千焦)"/>
    <m/>
  </r>
  <r>
    <n v="57633"/>
    <x v="4"/>
    <x v="9"/>
    <x v="2"/>
    <s v="热力(万百万千焦)"/>
    <n v="15408.21783"/>
  </r>
  <r>
    <n v="57634"/>
    <x v="4"/>
    <x v="9"/>
    <x v="3"/>
    <s v="热力(万百万千焦)"/>
    <m/>
  </r>
  <r>
    <n v="57635"/>
    <x v="4"/>
    <x v="9"/>
    <x v="4"/>
    <s v="热力(万百万千焦)"/>
    <n v="3913.0727860000002"/>
  </r>
  <r>
    <n v="57637"/>
    <x v="4"/>
    <x v="9"/>
    <x v="5"/>
    <s v="热力(万百万千焦)"/>
    <n v="112.335626"/>
  </r>
  <r>
    <n v="57638"/>
    <x v="4"/>
    <x v="9"/>
    <x v="6"/>
    <s v="热力(万百万千焦)"/>
    <n v="603.861177"/>
  </r>
  <r>
    <n v="57639"/>
    <x v="4"/>
    <x v="9"/>
    <x v="7"/>
    <s v="热力(万百万千焦)"/>
    <n v="1248.483191"/>
  </r>
  <r>
    <n v="57640"/>
    <x v="4"/>
    <x v="9"/>
    <x v="8"/>
    <s v="热力(万百万千焦)"/>
    <n v="5788.4650460000003"/>
  </r>
  <r>
    <n v="57641"/>
    <x v="4"/>
    <x v="9"/>
    <x v="9"/>
    <s v="热力(万百万千焦)"/>
    <n v="3742"/>
  </r>
  <r>
    <n v="57645"/>
    <x v="4"/>
    <x v="9"/>
    <x v="10"/>
    <s v="热力(万百万千焦)"/>
    <n v="15408.21783"/>
  </r>
  <r>
    <n v="57657"/>
    <x v="4"/>
    <x v="8"/>
    <x v="0"/>
    <s v="热力(万百万千焦)"/>
    <n v="15632.37"/>
  </r>
  <r>
    <n v="57666"/>
    <x v="4"/>
    <x v="8"/>
    <x v="1"/>
    <s v="热力(万百万千焦)"/>
    <m/>
  </r>
  <r>
    <n v="57668"/>
    <x v="4"/>
    <x v="8"/>
    <x v="2"/>
    <s v="热力(万百万千焦)"/>
    <n v="17065.919999999998"/>
  </r>
  <r>
    <n v="57669"/>
    <x v="4"/>
    <x v="8"/>
    <x v="3"/>
    <s v="热力(万百万千焦)"/>
    <m/>
  </r>
  <r>
    <n v="57670"/>
    <x v="4"/>
    <x v="8"/>
    <x v="4"/>
    <s v="热力(万百万千焦)"/>
    <n v="4890.54"/>
  </r>
  <r>
    <n v="57672"/>
    <x v="4"/>
    <x v="8"/>
    <x v="5"/>
    <s v="热力(万百万千焦)"/>
    <n v="125.62"/>
  </r>
  <r>
    <n v="57673"/>
    <x v="4"/>
    <x v="8"/>
    <x v="6"/>
    <s v="热力(万百万千焦)"/>
    <n v="663.38"/>
  </r>
  <r>
    <n v="57674"/>
    <x v="4"/>
    <x v="8"/>
    <x v="7"/>
    <s v="热力(万百万千焦)"/>
    <n v="1344.17"/>
  </r>
  <r>
    <n v="57675"/>
    <x v="4"/>
    <x v="8"/>
    <x v="8"/>
    <s v="热力(万百万千焦)"/>
    <n v="6641.2"/>
  </r>
  <r>
    <n v="57676"/>
    <x v="4"/>
    <x v="8"/>
    <x v="9"/>
    <s v="热力(万百万千焦)"/>
    <n v="3401"/>
  </r>
  <r>
    <n v="57680"/>
    <x v="4"/>
    <x v="8"/>
    <x v="10"/>
    <s v="热力(万百万千焦)"/>
    <n v="17065.919999999998"/>
  </r>
  <r>
    <n v="57692"/>
    <x v="4"/>
    <x v="7"/>
    <x v="0"/>
    <s v="热力(万百万千焦)"/>
    <n v="15127.73"/>
  </r>
  <r>
    <n v="57701"/>
    <x v="4"/>
    <x v="7"/>
    <x v="1"/>
    <s v="热力(万百万千焦)"/>
    <m/>
  </r>
  <r>
    <n v="57703"/>
    <x v="4"/>
    <x v="7"/>
    <x v="2"/>
    <s v="热力(万百万千焦)"/>
    <n v="17539.088299999999"/>
  </r>
  <r>
    <n v="57704"/>
    <x v="4"/>
    <x v="7"/>
    <x v="3"/>
    <s v="热力(万百万千焦)"/>
    <m/>
  </r>
  <r>
    <n v="57705"/>
    <x v="4"/>
    <x v="7"/>
    <x v="4"/>
    <s v="热力(万百万千焦)"/>
    <n v="5101.3793999999998"/>
  </r>
  <r>
    <n v="57707"/>
    <x v="4"/>
    <x v="7"/>
    <x v="5"/>
    <s v="热力(万百万千焦)"/>
    <n v="133.81319999999999"/>
  </r>
  <r>
    <n v="57708"/>
    <x v="4"/>
    <x v="7"/>
    <x v="6"/>
    <s v="热力(万百万千焦)"/>
    <n v="689.70270000000005"/>
  </r>
  <r>
    <n v="57709"/>
    <x v="4"/>
    <x v="7"/>
    <x v="7"/>
    <s v="热力(万百万千焦)"/>
    <n v="1400.4626000000001"/>
  </r>
  <r>
    <n v="57710"/>
    <x v="4"/>
    <x v="7"/>
    <x v="8"/>
    <s v="热力(万百万千焦)"/>
    <n v="7303.7304000000004"/>
  </r>
  <r>
    <n v="57711"/>
    <x v="4"/>
    <x v="7"/>
    <x v="9"/>
    <s v="热力(万百万千焦)"/>
    <n v="2910"/>
  </r>
  <r>
    <n v="57715"/>
    <x v="4"/>
    <x v="7"/>
    <x v="10"/>
    <s v="热力(万百万千焦)"/>
    <n v="17539.088299999999"/>
  </r>
  <r>
    <n v="57727"/>
    <x v="4"/>
    <x v="6"/>
    <x v="0"/>
    <s v="热力(万百万千焦)"/>
    <n v="15710.875700000001"/>
  </r>
  <r>
    <n v="57736"/>
    <x v="4"/>
    <x v="6"/>
    <x v="1"/>
    <s v="热力(万百万千焦)"/>
    <m/>
  </r>
  <r>
    <n v="57738"/>
    <x v="4"/>
    <x v="6"/>
    <x v="2"/>
    <s v="热力(万百万千焦)"/>
    <n v="16557.627799999998"/>
  </r>
  <r>
    <n v="57739"/>
    <x v="4"/>
    <x v="6"/>
    <x v="3"/>
    <s v="热力(万百万千焦)"/>
    <m/>
  </r>
  <r>
    <n v="57740"/>
    <x v="4"/>
    <x v="6"/>
    <x v="4"/>
    <s v="热力(万百万千焦)"/>
    <n v="5407.1406999999999"/>
  </r>
  <r>
    <n v="57742"/>
    <x v="4"/>
    <x v="6"/>
    <x v="5"/>
    <s v="热力(万百万千焦)"/>
    <n v="114.28660000000001"/>
  </r>
  <r>
    <n v="57743"/>
    <x v="4"/>
    <x v="6"/>
    <x v="6"/>
    <s v="热力(万百万千焦)"/>
    <n v="667.89089999999999"/>
  </r>
  <r>
    <n v="57744"/>
    <x v="4"/>
    <x v="6"/>
    <x v="7"/>
    <s v="热力(万百万千焦)"/>
    <n v="1339.2016000000001"/>
  </r>
  <r>
    <n v="57745"/>
    <x v="4"/>
    <x v="6"/>
    <x v="8"/>
    <s v="热力(万百万千焦)"/>
    <n v="6178.1080000000002"/>
  </r>
  <r>
    <n v="57746"/>
    <x v="4"/>
    <x v="6"/>
    <x v="9"/>
    <s v="热力(万百万千焦)"/>
    <n v="2851"/>
  </r>
  <r>
    <n v="57750"/>
    <x v="4"/>
    <x v="6"/>
    <x v="10"/>
    <s v="热力(万百万千焦)"/>
    <n v="16557.627799999998"/>
  </r>
  <r>
    <n v="57762"/>
    <x v="4"/>
    <x v="5"/>
    <x v="0"/>
    <s v="热力(万百万千焦)"/>
    <n v="14476.06"/>
  </r>
  <r>
    <n v="57771"/>
    <x v="4"/>
    <x v="5"/>
    <x v="1"/>
    <s v="热力(万百万千焦)"/>
    <n v="474.03"/>
  </r>
  <r>
    <n v="57773"/>
    <x v="4"/>
    <x v="5"/>
    <x v="2"/>
    <s v="热力(万百万千焦)"/>
    <n v="15325.084709999999"/>
  </r>
  <r>
    <n v="57774"/>
    <x v="4"/>
    <x v="5"/>
    <x v="3"/>
    <s v="热力(万百万千焦)"/>
    <m/>
  </r>
  <r>
    <n v="57775"/>
    <x v="4"/>
    <x v="5"/>
    <x v="4"/>
    <s v="热力(万百万千焦)"/>
    <n v="4895.7580180000004"/>
  </r>
  <r>
    <n v="57777"/>
    <x v="4"/>
    <x v="5"/>
    <x v="5"/>
    <s v="热力(万百万千焦)"/>
    <n v="126.715774"/>
  </r>
  <r>
    <n v="57778"/>
    <x v="4"/>
    <x v="5"/>
    <x v="6"/>
    <s v="热力(万百万千焦)"/>
    <n v="582.448351"/>
  </r>
  <r>
    <n v="57779"/>
    <x v="4"/>
    <x v="5"/>
    <x v="7"/>
    <s v="热力(万百万千焦)"/>
    <n v="1308.370893"/>
  </r>
  <r>
    <n v="57780"/>
    <x v="4"/>
    <x v="5"/>
    <x v="8"/>
    <s v="热力(万百万千焦)"/>
    <n v="5771.7916770000002"/>
  </r>
  <r>
    <n v="57781"/>
    <x v="4"/>
    <x v="5"/>
    <x v="9"/>
    <s v="热力(万百万千焦)"/>
    <n v="2640"/>
  </r>
  <r>
    <n v="57785"/>
    <x v="4"/>
    <x v="5"/>
    <x v="10"/>
    <s v="热力(万百万千焦)"/>
    <n v="15799.11471"/>
  </r>
  <r>
    <n v="57797"/>
    <x v="4"/>
    <x v="4"/>
    <x v="0"/>
    <s v="热力(万百万千焦)"/>
    <n v="13846.15"/>
  </r>
  <r>
    <n v="57806"/>
    <x v="4"/>
    <x v="4"/>
    <x v="1"/>
    <s v="热力(万百万千焦)"/>
    <n v="277.98"/>
  </r>
  <r>
    <n v="57808"/>
    <x v="4"/>
    <x v="4"/>
    <x v="2"/>
    <s v="热力(万百万千焦)"/>
    <n v="14489.902529999999"/>
  </r>
  <r>
    <n v="57809"/>
    <x v="4"/>
    <x v="4"/>
    <x v="3"/>
    <s v="热力(万百万千焦)"/>
    <m/>
  </r>
  <r>
    <n v="57810"/>
    <x v="4"/>
    <x v="4"/>
    <x v="4"/>
    <s v="热力(万百万千焦)"/>
    <n v="5010.6099999999997"/>
  </r>
  <r>
    <n v="57812"/>
    <x v="4"/>
    <x v="4"/>
    <x v="5"/>
    <s v="热力(万百万千焦)"/>
    <n v="115.22"/>
  </r>
  <r>
    <n v="57813"/>
    <x v="4"/>
    <x v="4"/>
    <x v="6"/>
    <s v="热力(万百万千焦)"/>
    <n v="963.53"/>
  </r>
  <r>
    <n v="57814"/>
    <x v="4"/>
    <x v="4"/>
    <x v="7"/>
    <s v="热力(万百万千焦)"/>
    <n v="1182.4833739999999"/>
  </r>
  <r>
    <n v="57815"/>
    <x v="4"/>
    <x v="4"/>
    <x v="8"/>
    <s v="热力(万百万千焦)"/>
    <n v="4818.4196389999997"/>
  </r>
  <r>
    <n v="57816"/>
    <x v="4"/>
    <x v="4"/>
    <x v="9"/>
    <s v="热力(万百万千焦)"/>
    <n v="2399.6395200000002"/>
  </r>
  <r>
    <n v="57820"/>
    <x v="4"/>
    <x v="4"/>
    <x v="10"/>
    <s v="热力(万百万千焦)"/>
    <n v="14767.882530000001"/>
  </r>
  <r>
    <n v="57832"/>
    <x v="4"/>
    <x v="3"/>
    <x v="0"/>
    <s v="热力(万百万千焦)"/>
    <n v="12951.14"/>
  </r>
  <r>
    <n v="57841"/>
    <x v="4"/>
    <x v="3"/>
    <x v="1"/>
    <s v="热力(万百万千焦)"/>
    <n v="227.27"/>
  </r>
  <r>
    <n v="57843"/>
    <x v="4"/>
    <x v="3"/>
    <x v="2"/>
    <s v="热力(万百万千焦)"/>
    <n v="13021.45"/>
  </r>
  <r>
    <n v="57844"/>
    <x v="4"/>
    <x v="3"/>
    <x v="3"/>
    <s v="热力(万百万千焦)"/>
    <m/>
  </r>
  <r>
    <n v="57845"/>
    <x v="4"/>
    <x v="3"/>
    <x v="4"/>
    <s v="热力(万百万千焦)"/>
    <n v="5372.94"/>
  </r>
  <r>
    <n v="57847"/>
    <x v="4"/>
    <x v="3"/>
    <x v="5"/>
    <s v="热力(万百万千焦)"/>
    <n v="125.23"/>
  </r>
  <r>
    <n v="57848"/>
    <x v="4"/>
    <x v="3"/>
    <x v="6"/>
    <s v="热力(万百万千焦)"/>
    <n v="508.44"/>
  </r>
  <r>
    <n v="57849"/>
    <x v="4"/>
    <x v="3"/>
    <x v="7"/>
    <s v="热力(万百万千焦)"/>
    <n v="890.38"/>
  </r>
  <r>
    <n v="57850"/>
    <x v="4"/>
    <x v="3"/>
    <x v="8"/>
    <s v="热力(万百万千焦)"/>
    <n v="3997.12"/>
  </r>
  <r>
    <n v="57851"/>
    <x v="4"/>
    <x v="3"/>
    <x v="9"/>
    <s v="热力(万百万千焦)"/>
    <n v="2127.34"/>
  </r>
  <r>
    <n v="57855"/>
    <x v="4"/>
    <x v="3"/>
    <x v="10"/>
    <s v="热力(万百万千焦)"/>
    <n v="13021.45"/>
  </r>
  <r>
    <n v="57867"/>
    <x v="4"/>
    <x v="2"/>
    <x v="0"/>
    <s v="热力(万百万千焦)"/>
    <n v="12181.6"/>
  </r>
  <r>
    <n v="57876"/>
    <x v="4"/>
    <x v="2"/>
    <x v="1"/>
    <s v="热力(万百万千焦)"/>
    <m/>
  </r>
  <r>
    <n v="57878"/>
    <x v="4"/>
    <x v="2"/>
    <x v="2"/>
    <s v="热力(万百万千焦)"/>
    <n v="11751.59"/>
  </r>
  <r>
    <n v="57879"/>
    <x v="4"/>
    <x v="2"/>
    <x v="3"/>
    <s v="热力(万百万千焦)"/>
    <m/>
  </r>
  <r>
    <n v="57880"/>
    <x v="4"/>
    <x v="2"/>
    <x v="4"/>
    <s v="热力(万百万千焦)"/>
    <n v="5821.51"/>
  </r>
  <r>
    <n v="57882"/>
    <x v="4"/>
    <x v="2"/>
    <x v="5"/>
    <s v="热力(万百万千焦)"/>
    <n v="82.45"/>
  </r>
  <r>
    <n v="57883"/>
    <x v="4"/>
    <x v="2"/>
    <x v="6"/>
    <s v="热力(万百万千焦)"/>
    <n v="295"/>
  </r>
  <r>
    <n v="57884"/>
    <x v="4"/>
    <x v="2"/>
    <x v="7"/>
    <s v="热力(万百万千焦)"/>
    <n v="674.3"/>
  </r>
  <r>
    <n v="57885"/>
    <x v="4"/>
    <x v="2"/>
    <x v="8"/>
    <s v="热力(万百万千焦)"/>
    <n v="2799.43"/>
  </r>
  <r>
    <n v="57886"/>
    <x v="4"/>
    <x v="2"/>
    <x v="9"/>
    <s v="热力(万百万千焦)"/>
    <n v="2078.9"/>
  </r>
  <r>
    <n v="57890"/>
    <x v="4"/>
    <x v="2"/>
    <x v="10"/>
    <s v="热力(万百万千焦)"/>
    <n v="12181.59"/>
  </r>
  <r>
    <n v="57902"/>
    <x v="4"/>
    <x v="1"/>
    <x v="0"/>
    <s v="热力(万百万千焦)"/>
    <n v="11335.69"/>
  </r>
  <r>
    <n v="57911"/>
    <x v="4"/>
    <x v="1"/>
    <x v="1"/>
    <s v="热力(万百万千焦)"/>
    <m/>
  </r>
  <r>
    <n v="57913"/>
    <x v="4"/>
    <x v="1"/>
    <x v="2"/>
    <s v="热力(万百万千焦)"/>
    <n v="11521.54"/>
  </r>
  <r>
    <n v="57914"/>
    <x v="4"/>
    <x v="1"/>
    <x v="3"/>
    <s v="热力(万百万千焦)"/>
    <m/>
  </r>
  <r>
    <n v="57915"/>
    <x v="4"/>
    <x v="1"/>
    <x v="4"/>
    <s v="热力(万百万千焦)"/>
    <n v="5690.26"/>
  </r>
  <r>
    <n v="57917"/>
    <x v="4"/>
    <x v="1"/>
    <x v="5"/>
    <s v="热力(万百万千焦)"/>
    <n v="99.09"/>
  </r>
  <r>
    <n v="57918"/>
    <x v="4"/>
    <x v="1"/>
    <x v="6"/>
    <s v="热力(万百万千焦)"/>
    <n v="140.68"/>
  </r>
  <r>
    <n v="57919"/>
    <x v="4"/>
    <x v="1"/>
    <x v="7"/>
    <s v="热力(万百万千焦)"/>
    <n v="675.28"/>
  </r>
  <r>
    <n v="57920"/>
    <x v="4"/>
    <x v="1"/>
    <x v="8"/>
    <s v="热力(万百万千焦)"/>
    <n v="2924.95"/>
  </r>
  <r>
    <n v="57921"/>
    <x v="4"/>
    <x v="1"/>
    <x v="9"/>
    <s v="热力(万百万千焦)"/>
    <n v="1991.28"/>
  </r>
  <r>
    <n v="57925"/>
    <x v="4"/>
    <x v="1"/>
    <x v="10"/>
    <s v="热力(万百万千焦)"/>
    <n v="11931.54"/>
  </r>
  <r>
    <n v="57937"/>
    <x v="24"/>
    <x v="16"/>
    <x v="0"/>
    <s v="热力(万百万千焦)"/>
    <n v="15367.52"/>
  </r>
  <r>
    <n v="57946"/>
    <x v="24"/>
    <x v="16"/>
    <x v="1"/>
    <s v="热力(万百万千焦)"/>
    <n v="4013.65"/>
  </r>
  <r>
    <n v="57948"/>
    <x v="24"/>
    <x v="16"/>
    <x v="2"/>
    <s v="热力(万百万千焦)"/>
    <n v="14908.91"/>
  </r>
  <r>
    <n v="57949"/>
    <x v="24"/>
    <x v="16"/>
    <x v="3"/>
    <s v="热力(万百万千焦)"/>
    <m/>
  </r>
  <r>
    <n v="57950"/>
    <x v="24"/>
    <x v="16"/>
    <x v="4"/>
    <s v="热力(万百万千焦)"/>
    <n v="14908.91"/>
  </r>
  <r>
    <n v="57952"/>
    <x v="24"/>
    <x v="16"/>
    <x v="5"/>
    <s v="热力(万百万千焦)"/>
    <m/>
  </r>
  <r>
    <n v="57953"/>
    <x v="24"/>
    <x v="16"/>
    <x v="6"/>
    <s v="热力(万百万千焦)"/>
    <m/>
  </r>
  <r>
    <n v="57954"/>
    <x v="24"/>
    <x v="16"/>
    <x v="7"/>
    <s v="热力(万百万千焦)"/>
    <m/>
  </r>
  <r>
    <n v="57955"/>
    <x v="24"/>
    <x v="16"/>
    <x v="8"/>
    <s v="热力(万百万千焦)"/>
    <m/>
  </r>
  <r>
    <n v="57956"/>
    <x v="24"/>
    <x v="16"/>
    <x v="9"/>
    <s v="热力(万百万千焦)"/>
    <m/>
  </r>
  <r>
    <n v="57960"/>
    <x v="24"/>
    <x v="16"/>
    <x v="10"/>
    <s v="热力(万百万千焦)"/>
    <n v="19381.169999999998"/>
  </r>
  <r>
    <n v="57972"/>
    <x v="24"/>
    <x v="15"/>
    <x v="0"/>
    <s v="热力(万百万千焦)"/>
    <n v="13090.78"/>
  </r>
  <r>
    <n v="57981"/>
    <x v="24"/>
    <x v="15"/>
    <x v="1"/>
    <s v="热力(万百万千焦)"/>
    <n v="3940.58"/>
  </r>
  <r>
    <n v="57983"/>
    <x v="24"/>
    <x v="15"/>
    <x v="2"/>
    <s v="热力(万百万千焦)"/>
    <n v="13129.96"/>
  </r>
  <r>
    <n v="57984"/>
    <x v="24"/>
    <x v="15"/>
    <x v="3"/>
    <s v="热力(万百万千焦)"/>
    <m/>
  </r>
  <r>
    <n v="57985"/>
    <x v="24"/>
    <x v="15"/>
    <x v="4"/>
    <s v="热力(万百万千焦)"/>
    <n v="13129.96"/>
  </r>
  <r>
    <n v="57987"/>
    <x v="24"/>
    <x v="15"/>
    <x v="5"/>
    <s v="热力(万百万千焦)"/>
    <m/>
  </r>
  <r>
    <n v="57988"/>
    <x v="24"/>
    <x v="15"/>
    <x v="6"/>
    <s v="热力(万百万千焦)"/>
    <m/>
  </r>
  <r>
    <n v="57989"/>
    <x v="24"/>
    <x v="15"/>
    <x v="7"/>
    <s v="热力(万百万千焦)"/>
    <m/>
  </r>
  <r>
    <n v="57990"/>
    <x v="24"/>
    <x v="15"/>
    <x v="8"/>
    <s v="热力(万百万千焦)"/>
    <m/>
  </r>
  <r>
    <n v="57991"/>
    <x v="24"/>
    <x v="15"/>
    <x v="9"/>
    <s v="热力(万百万千焦)"/>
    <m/>
  </r>
  <r>
    <n v="57995"/>
    <x v="24"/>
    <x v="15"/>
    <x v="10"/>
    <s v="热力(万百万千焦)"/>
    <n v="17031.36"/>
  </r>
  <r>
    <n v="58007"/>
    <x v="24"/>
    <x v="14"/>
    <x v="0"/>
    <s v="热力(万百万千焦)"/>
    <n v="9203.25"/>
  </r>
  <r>
    <n v="58016"/>
    <x v="24"/>
    <x v="14"/>
    <x v="1"/>
    <s v="热力(万百万千焦)"/>
    <n v="3595.73"/>
  </r>
  <r>
    <n v="58018"/>
    <x v="24"/>
    <x v="14"/>
    <x v="2"/>
    <s v="热力(万百万千焦)"/>
    <n v="9766.48"/>
  </r>
  <r>
    <n v="58019"/>
    <x v="24"/>
    <x v="14"/>
    <x v="3"/>
    <s v="热力(万百万千焦)"/>
    <m/>
  </r>
  <r>
    <n v="58020"/>
    <x v="24"/>
    <x v="14"/>
    <x v="4"/>
    <s v="热力(万百万千焦)"/>
    <n v="9766.48"/>
  </r>
  <r>
    <n v="58022"/>
    <x v="24"/>
    <x v="14"/>
    <x v="5"/>
    <s v="热力(万百万千焦)"/>
    <m/>
  </r>
  <r>
    <n v="58023"/>
    <x v="24"/>
    <x v="14"/>
    <x v="6"/>
    <s v="热力(万百万千焦)"/>
    <m/>
  </r>
  <r>
    <n v="58024"/>
    <x v="24"/>
    <x v="14"/>
    <x v="7"/>
    <s v="热力(万百万千焦)"/>
    <m/>
  </r>
  <r>
    <n v="58025"/>
    <x v="24"/>
    <x v="14"/>
    <x v="8"/>
    <s v="热力(万百万千焦)"/>
    <m/>
  </r>
  <r>
    <n v="58026"/>
    <x v="24"/>
    <x v="14"/>
    <x v="9"/>
    <s v="热力(万百万千焦)"/>
    <m/>
  </r>
  <r>
    <n v="58030"/>
    <x v="24"/>
    <x v="14"/>
    <x v="10"/>
    <s v="热力(万百万千焦)"/>
    <n v="12798.98"/>
  </r>
  <r>
    <n v="58042"/>
    <x v="24"/>
    <x v="13"/>
    <x v="0"/>
    <s v="热力(万百万千焦)"/>
    <n v="7086.06"/>
  </r>
  <r>
    <n v="58051"/>
    <x v="24"/>
    <x v="13"/>
    <x v="1"/>
    <s v="热力(万百万千焦)"/>
    <n v="2719.08"/>
  </r>
  <r>
    <n v="58053"/>
    <x v="24"/>
    <x v="13"/>
    <x v="2"/>
    <s v="热力(万百万千焦)"/>
    <n v="7689.4"/>
  </r>
  <r>
    <n v="58054"/>
    <x v="24"/>
    <x v="13"/>
    <x v="3"/>
    <s v="热力(万百万千焦)"/>
    <m/>
  </r>
  <r>
    <n v="58055"/>
    <x v="24"/>
    <x v="13"/>
    <x v="4"/>
    <s v="热力(万百万千焦)"/>
    <n v="7689.4"/>
  </r>
  <r>
    <n v="58057"/>
    <x v="24"/>
    <x v="13"/>
    <x v="5"/>
    <s v="热力(万百万千焦)"/>
    <m/>
  </r>
  <r>
    <n v="58058"/>
    <x v="24"/>
    <x v="13"/>
    <x v="6"/>
    <s v="热力(万百万千焦)"/>
    <m/>
  </r>
  <r>
    <n v="58059"/>
    <x v="24"/>
    <x v="13"/>
    <x v="7"/>
    <s v="热力(万百万千焦)"/>
    <m/>
  </r>
  <r>
    <n v="58060"/>
    <x v="24"/>
    <x v="13"/>
    <x v="8"/>
    <s v="热力(万百万千焦)"/>
    <m/>
  </r>
  <r>
    <n v="58061"/>
    <x v="24"/>
    <x v="13"/>
    <x v="9"/>
    <s v="热力(万百万千焦)"/>
    <m/>
  </r>
  <r>
    <n v="58065"/>
    <x v="24"/>
    <x v="13"/>
    <x v="10"/>
    <s v="热力(万百万千焦)"/>
    <n v="9805.14"/>
  </r>
  <r>
    <n v="58077"/>
    <x v="24"/>
    <x v="12"/>
    <x v="0"/>
    <s v="热力(万百万千焦)"/>
    <n v="7035.75"/>
  </r>
  <r>
    <n v="58086"/>
    <x v="24"/>
    <x v="12"/>
    <x v="1"/>
    <s v="热力(万百万千焦)"/>
    <n v="2520.2800000000002"/>
  </r>
  <r>
    <n v="58088"/>
    <x v="24"/>
    <x v="12"/>
    <x v="2"/>
    <s v="热力(万百万千焦)"/>
    <n v="7630.46"/>
  </r>
  <r>
    <n v="58089"/>
    <x v="24"/>
    <x v="12"/>
    <x v="3"/>
    <s v="热力(万百万千焦)"/>
    <m/>
  </r>
  <r>
    <n v="58090"/>
    <x v="24"/>
    <x v="12"/>
    <x v="4"/>
    <s v="热力(万百万千焦)"/>
    <n v="7630.46"/>
  </r>
  <r>
    <n v="58092"/>
    <x v="24"/>
    <x v="12"/>
    <x v="5"/>
    <s v="热力(万百万千焦)"/>
    <m/>
  </r>
  <r>
    <n v="58093"/>
    <x v="24"/>
    <x v="12"/>
    <x v="6"/>
    <s v="热力(万百万千焦)"/>
    <m/>
  </r>
  <r>
    <n v="58094"/>
    <x v="24"/>
    <x v="12"/>
    <x v="7"/>
    <s v="热力(万百万千焦)"/>
    <m/>
  </r>
  <r>
    <n v="58095"/>
    <x v="24"/>
    <x v="12"/>
    <x v="8"/>
    <s v="热力(万百万千焦)"/>
    <m/>
  </r>
  <r>
    <n v="58096"/>
    <x v="24"/>
    <x v="12"/>
    <x v="9"/>
    <s v="热力(万百万千焦)"/>
    <m/>
  </r>
  <r>
    <n v="58100"/>
    <x v="24"/>
    <x v="12"/>
    <x v="10"/>
    <s v="热力(万百万千焦)"/>
    <n v="9556.0300000000007"/>
  </r>
  <r>
    <n v="58112"/>
    <x v="24"/>
    <x v="11"/>
    <x v="0"/>
    <s v="热力(万百万千焦)"/>
    <n v="7338"/>
  </r>
  <r>
    <n v="58121"/>
    <x v="24"/>
    <x v="11"/>
    <x v="1"/>
    <s v="热力(万百万千焦)"/>
    <n v="2495.61"/>
  </r>
  <r>
    <n v="58123"/>
    <x v="24"/>
    <x v="11"/>
    <x v="2"/>
    <s v="热力(万百万千焦)"/>
    <n v="7893.67"/>
  </r>
  <r>
    <n v="58124"/>
    <x v="24"/>
    <x v="11"/>
    <x v="3"/>
    <s v="热力(万百万千焦)"/>
    <m/>
  </r>
  <r>
    <n v="58125"/>
    <x v="24"/>
    <x v="11"/>
    <x v="4"/>
    <s v="热力(万百万千焦)"/>
    <n v="7893.67"/>
  </r>
  <r>
    <n v="58127"/>
    <x v="24"/>
    <x v="11"/>
    <x v="5"/>
    <s v="热力(万百万千焦)"/>
    <m/>
  </r>
  <r>
    <n v="58128"/>
    <x v="24"/>
    <x v="11"/>
    <x v="6"/>
    <s v="热力(万百万千焦)"/>
    <m/>
  </r>
  <r>
    <n v="58129"/>
    <x v="24"/>
    <x v="11"/>
    <x v="7"/>
    <s v="热力(万百万千焦)"/>
    <m/>
  </r>
  <r>
    <n v="58130"/>
    <x v="24"/>
    <x v="11"/>
    <x v="8"/>
    <s v="热力(万百万千焦)"/>
    <m/>
  </r>
  <r>
    <n v="58131"/>
    <x v="24"/>
    <x v="11"/>
    <x v="9"/>
    <s v="热力(万百万千焦)"/>
    <m/>
  </r>
  <r>
    <n v="58135"/>
    <x v="24"/>
    <x v="11"/>
    <x v="10"/>
    <s v="热力(万百万千焦)"/>
    <n v="9833.61"/>
  </r>
  <r>
    <n v="58147"/>
    <x v="24"/>
    <x v="10"/>
    <x v="0"/>
    <s v="热力(万百万千焦)"/>
    <n v="8024.19"/>
  </r>
  <r>
    <n v="58156"/>
    <x v="24"/>
    <x v="10"/>
    <x v="1"/>
    <s v="热力(万百万千焦)"/>
    <n v="1852.89"/>
  </r>
  <r>
    <n v="58158"/>
    <x v="24"/>
    <x v="10"/>
    <x v="2"/>
    <s v="热力(万百万千焦)"/>
    <n v="8489.26"/>
  </r>
  <r>
    <n v="58159"/>
    <x v="24"/>
    <x v="10"/>
    <x v="3"/>
    <s v="热力(万百万千焦)"/>
    <m/>
  </r>
  <r>
    <n v="58160"/>
    <x v="24"/>
    <x v="10"/>
    <x v="4"/>
    <s v="热力(万百万千焦)"/>
    <n v="8489.26"/>
  </r>
  <r>
    <n v="58162"/>
    <x v="24"/>
    <x v="10"/>
    <x v="5"/>
    <s v="热力(万百万千焦)"/>
    <m/>
  </r>
  <r>
    <n v="58163"/>
    <x v="24"/>
    <x v="10"/>
    <x v="6"/>
    <s v="热力(万百万千焦)"/>
    <m/>
  </r>
  <r>
    <n v="58164"/>
    <x v="24"/>
    <x v="10"/>
    <x v="7"/>
    <s v="热力(万百万千焦)"/>
    <m/>
  </r>
  <r>
    <n v="58165"/>
    <x v="24"/>
    <x v="10"/>
    <x v="8"/>
    <s v="热力(万百万千焦)"/>
    <m/>
  </r>
  <r>
    <n v="58166"/>
    <x v="24"/>
    <x v="10"/>
    <x v="9"/>
    <s v="热力(万百万千焦)"/>
    <m/>
  </r>
  <r>
    <n v="58170"/>
    <x v="24"/>
    <x v="10"/>
    <x v="10"/>
    <s v="热力(万百万千焦)"/>
    <n v="9877.08"/>
  </r>
  <r>
    <n v="58182"/>
    <x v="24"/>
    <x v="9"/>
    <x v="0"/>
    <s v="热力(万百万千焦)"/>
    <n v="5177.0200000000004"/>
  </r>
  <r>
    <n v="58191"/>
    <x v="24"/>
    <x v="9"/>
    <x v="1"/>
    <s v="热力(万百万千焦)"/>
    <n v="1829.71"/>
  </r>
  <r>
    <n v="58193"/>
    <x v="24"/>
    <x v="9"/>
    <x v="2"/>
    <s v="热力(万百万千焦)"/>
    <n v="5736.92"/>
  </r>
  <r>
    <n v="58194"/>
    <x v="24"/>
    <x v="9"/>
    <x v="3"/>
    <s v="热力(万百万千焦)"/>
    <m/>
  </r>
  <r>
    <n v="58195"/>
    <x v="24"/>
    <x v="9"/>
    <x v="4"/>
    <s v="热力(万百万千焦)"/>
    <n v="5736.92"/>
  </r>
  <r>
    <n v="58197"/>
    <x v="24"/>
    <x v="9"/>
    <x v="5"/>
    <s v="热力(万百万千焦)"/>
    <m/>
  </r>
  <r>
    <n v="58198"/>
    <x v="24"/>
    <x v="9"/>
    <x v="6"/>
    <s v="热力(万百万千焦)"/>
    <m/>
  </r>
  <r>
    <n v="58199"/>
    <x v="24"/>
    <x v="9"/>
    <x v="7"/>
    <s v="热力(万百万千焦)"/>
    <m/>
  </r>
  <r>
    <n v="58200"/>
    <x v="24"/>
    <x v="9"/>
    <x v="8"/>
    <s v="热力(万百万千焦)"/>
    <m/>
  </r>
  <r>
    <n v="58201"/>
    <x v="24"/>
    <x v="9"/>
    <x v="9"/>
    <s v="热力(万百万千焦)"/>
    <m/>
  </r>
  <r>
    <n v="58205"/>
    <x v="24"/>
    <x v="9"/>
    <x v="10"/>
    <s v="热力(万百万千焦)"/>
    <n v="7006.73"/>
  </r>
  <r>
    <n v="58217"/>
    <x v="24"/>
    <x v="8"/>
    <x v="0"/>
    <s v="热力(万百万千焦)"/>
    <n v="5265.02"/>
  </r>
  <r>
    <n v="58226"/>
    <x v="24"/>
    <x v="8"/>
    <x v="1"/>
    <s v="热力(万百万千焦)"/>
    <m/>
  </r>
  <r>
    <n v="58228"/>
    <x v="24"/>
    <x v="8"/>
    <x v="2"/>
    <s v="热力(万百万千焦)"/>
    <n v="5601.45"/>
  </r>
  <r>
    <n v="58229"/>
    <x v="24"/>
    <x v="8"/>
    <x v="3"/>
    <s v="热力(万百万千焦)"/>
    <m/>
  </r>
  <r>
    <n v="58230"/>
    <x v="24"/>
    <x v="8"/>
    <x v="4"/>
    <s v="热力(万百万千焦)"/>
    <n v="5601.45"/>
  </r>
  <r>
    <n v="58232"/>
    <x v="24"/>
    <x v="8"/>
    <x v="5"/>
    <s v="热力(万百万千焦)"/>
    <m/>
  </r>
  <r>
    <n v="58233"/>
    <x v="24"/>
    <x v="8"/>
    <x v="6"/>
    <s v="热力(万百万千焦)"/>
    <m/>
  </r>
  <r>
    <n v="58234"/>
    <x v="24"/>
    <x v="8"/>
    <x v="7"/>
    <s v="热力(万百万千焦)"/>
    <m/>
  </r>
  <r>
    <n v="58235"/>
    <x v="24"/>
    <x v="8"/>
    <x v="8"/>
    <s v="热力(万百万千焦)"/>
    <m/>
  </r>
  <r>
    <n v="58236"/>
    <x v="24"/>
    <x v="8"/>
    <x v="9"/>
    <s v="热力(万百万千焦)"/>
    <m/>
  </r>
  <r>
    <n v="58240"/>
    <x v="24"/>
    <x v="8"/>
    <x v="10"/>
    <s v="热力(万百万千焦)"/>
    <n v="6728.66"/>
  </r>
  <r>
    <n v="58252"/>
    <x v="24"/>
    <x v="7"/>
    <x v="0"/>
    <s v="热力(万百万千焦)"/>
    <n v="4468"/>
  </r>
  <r>
    <n v="58261"/>
    <x v="24"/>
    <x v="7"/>
    <x v="1"/>
    <s v="热力(万百万千焦)"/>
    <m/>
  </r>
  <r>
    <n v="58263"/>
    <x v="24"/>
    <x v="7"/>
    <x v="2"/>
    <s v="热力(万百万千焦)"/>
    <n v="4862.43"/>
  </r>
  <r>
    <n v="58264"/>
    <x v="24"/>
    <x v="7"/>
    <x v="3"/>
    <s v="热力(万百万千焦)"/>
    <m/>
  </r>
  <r>
    <n v="58265"/>
    <x v="24"/>
    <x v="7"/>
    <x v="4"/>
    <s v="热力(万百万千焦)"/>
    <n v="4862.43"/>
  </r>
  <r>
    <n v="58267"/>
    <x v="24"/>
    <x v="7"/>
    <x v="5"/>
    <s v="热力(万百万千焦)"/>
    <m/>
  </r>
  <r>
    <n v="58268"/>
    <x v="24"/>
    <x v="7"/>
    <x v="6"/>
    <s v="热力(万百万千焦)"/>
    <m/>
  </r>
  <r>
    <n v="58269"/>
    <x v="24"/>
    <x v="7"/>
    <x v="7"/>
    <s v="热力(万百万千焦)"/>
    <m/>
  </r>
  <r>
    <n v="58270"/>
    <x v="24"/>
    <x v="7"/>
    <x v="8"/>
    <s v="热力(万百万千焦)"/>
    <m/>
  </r>
  <r>
    <n v="58271"/>
    <x v="24"/>
    <x v="7"/>
    <x v="9"/>
    <s v="热力(万百万千焦)"/>
    <m/>
  </r>
  <r>
    <n v="58275"/>
    <x v="24"/>
    <x v="7"/>
    <x v="10"/>
    <s v="热力(万百万千焦)"/>
    <n v="5757.92"/>
  </r>
  <r>
    <n v="58287"/>
    <x v="24"/>
    <x v="6"/>
    <x v="0"/>
    <s v="热力(万百万千焦)"/>
    <n v="4405.92"/>
  </r>
  <r>
    <n v="58296"/>
    <x v="24"/>
    <x v="6"/>
    <x v="1"/>
    <s v="热力(万百万千焦)"/>
    <n v="909.26"/>
  </r>
  <r>
    <n v="58298"/>
    <x v="24"/>
    <x v="6"/>
    <x v="2"/>
    <s v="热力(万百万千焦)"/>
    <n v="4689.1000000000004"/>
  </r>
  <r>
    <n v="58299"/>
    <x v="24"/>
    <x v="6"/>
    <x v="3"/>
    <s v="热力(万百万千焦)"/>
    <m/>
  </r>
  <r>
    <n v="58300"/>
    <x v="24"/>
    <x v="6"/>
    <x v="4"/>
    <s v="热力(万百万千焦)"/>
    <n v="4689.1000000000004"/>
  </r>
  <r>
    <n v="58302"/>
    <x v="24"/>
    <x v="6"/>
    <x v="5"/>
    <s v="热力(万百万千焦)"/>
    <m/>
  </r>
  <r>
    <n v="58303"/>
    <x v="24"/>
    <x v="6"/>
    <x v="6"/>
    <s v="热力(万百万千焦)"/>
    <m/>
  </r>
  <r>
    <n v="58304"/>
    <x v="24"/>
    <x v="6"/>
    <x v="7"/>
    <s v="热力(万百万千焦)"/>
    <m/>
  </r>
  <r>
    <n v="58305"/>
    <x v="24"/>
    <x v="6"/>
    <x v="8"/>
    <s v="热力(万百万千焦)"/>
    <m/>
  </r>
  <r>
    <n v="58306"/>
    <x v="24"/>
    <x v="6"/>
    <x v="9"/>
    <s v="热力(万百万千焦)"/>
    <m/>
  </r>
  <r>
    <n v="58310"/>
    <x v="24"/>
    <x v="6"/>
    <x v="10"/>
    <s v="热力(万百万千焦)"/>
    <n v="5315.18"/>
  </r>
  <r>
    <n v="58322"/>
    <x v="24"/>
    <x v="5"/>
    <x v="0"/>
    <s v="热力(万百万千焦)"/>
    <n v="4282.78"/>
  </r>
  <r>
    <n v="58331"/>
    <x v="24"/>
    <x v="5"/>
    <x v="1"/>
    <s v="热力(万百万千焦)"/>
    <n v="510.72"/>
  </r>
  <r>
    <n v="58333"/>
    <x v="24"/>
    <x v="5"/>
    <x v="2"/>
    <s v="热力(万百万千焦)"/>
    <n v="4561.38"/>
  </r>
  <r>
    <n v="58334"/>
    <x v="24"/>
    <x v="5"/>
    <x v="3"/>
    <s v="热力(万百万千焦)"/>
    <m/>
  </r>
  <r>
    <n v="58335"/>
    <x v="24"/>
    <x v="5"/>
    <x v="4"/>
    <s v="热力(万百万千焦)"/>
    <n v="4561.38"/>
  </r>
  <r>
    <n v="58337"/>
    <x v="24"/>
    <x v="5"/>
    <x v="5"/>
    <s v="热力(万百万千焦)"/>
    <m/>
  </r>
  <r>
    <n v="58338"/>
    <x v="24"/>
    <x v="5"/>
    <x v="6"/>
    <s v="热力(万百万千焦)"/>
    <m/>
  </r>
  <r>
    <n v="58339"/>
    <x v="24"/>
    <x v="5"/>
    <x v="7"/>
    <s v="热力(万百万千焦)"/>
    <m/>
  </r>
  <r>
    <n v="58340"/>
    <x v="24"/>
    <x v="5"/>
    <x v="8"/>
    <s v="热力(万百万千焦)"/>
    <m/>
  </r>
  <r>
    <n v="58341"/>
    <x v="24"/>
    <x v="5"/>
    <x v="9"/>
    <s v="热力(万百万千焦)"/>
    <m/>
  </r>
  <r>
    <n v="58345"/>
    <x v="24"/>
    <x v="5"/>
    <x v="10"/>
    <s v="热力(万百万千焦)"/>
    <n v="4793.5"/>
  </r>
  <r>
    <n v="58357"/>
    <x v="24"/>
    <x v="4"/>
    <x v="0"/>
    <s v="热力(万百万千焦)"/>
    <n v="3664.89"/>
  </r>
  <r>
    <n v="58366"/>
    <x v="24"/>
    <x v="4"/>
    <x v="1"/>
    <s v="热力(万百万千焦)"/>
    <n v="531.58000000000004"/>
  </r>
  <r>
    <n v="58368"/>
    <x v="24"/>
    <x v="4"/>
    <x v="2"/>
    <s v="热力(万百万千焦)"/>
    <n v="3948.55"/>
  </r>
  <r>
    <n v="58369"/>
    <x v="24"/>
    <x v="4"/>
    <x v="3"/>
    <s v="热力(万百万千焦)"/>
    <m/>
  </r>
  <r>
    <n v="58370"/>
    <x v="24"/>
    <x v="4"/>
    <x v="4"/>
    <s v="热力(万百万千焦)"/>
    <n v="3948.55"/>
  </r>
  <r>
    <n v="58372"/>
    <x v="24"/>
    <x v="4"/>
    <x v="5"/>
    <s v="热力(万百万千焦)"/>
    <m/>
  </r>
  <r>
    <n v="58373"/>
    <x v="24"/>
    <x v="4"/>
    <x v="6"/>
    <s v="热力(万百万千焦)"/>
    <m/>
  </r>
  <r>
    <n v="58374"/>
    <x v="24"/>
    <x v="4"/>
    <x v="7"/>
    <s v="热力(万百万千焦)"/>
    <m/>
  </r>
  <r>
    <n v="58375"/>
    <x v="24"/>
    <x v="4"/>
    <x v="8"/>
    <s v="热力(万百万千焦)"/>
    <m/>
  </r>
  <r>
    <n v="58376"/>
    <x v="24"/>
    <x v="4"/>
    <x v="9"/>
    <s v="热力(万百万千焦)"/>
    <m/>
  </r>
  <r>
    <n v="58380"/>
    <x v="24"/>
    <x v="4"/>
    <x v="10"/>
    <s v="热力(万百万千焦)"/>
    <n v="4196.47"/>
  </r>
  <r>
    <n v="58392"/>
    <x v="24"/>
    <x v="3"/>
    <x v="0"/>
    <s v="热力(万百万千焦)"/>
    <n v="3572.34"/>
  </r>
  <r>
    <n v="58401"/>
    <x v="24"/>
    <x v="3"/>
    <x v="1"/>
    <s v="热力(万百万千焦)"/>
    <n v="474.63"/>
  </r>
  <r>
    <n v="58403"/>
    <x v="24"/>
    <x v="3"/>
    <x v="2"/>
    <s v="热力(万百万千焦)"/>
    <n v="4046.97"/>
  </r>
  <r>
    <n v="58404"/>
    <x v="24"/>
    <x v="3"/>
    <x v="3"/>
    <s v="热力(万百万千焦)"/>
    <m/>
  </r>
  <r>
    <n v="58405"/>
    <x v="24"/>
    <x v="3"/>
    <x v="4"/>
    <s v="热力(万百万千焦)"/>
    <n v="4046.97"/>
  </r>
  <r>
    <n v="58407"/>
    <x v="24"/>
    <x v="3"/>
    <x v="5"/>
    <s v="热力(万百万千焦)"/>
    <m/>
  </r>
  <r>
    <n v="58408"/>
    <x v="24"/>
    <x v="3"/>
    <x v="6"/>
    <s v="热力(万百万千焦)"/>
    <m/>
  </r>
  <r>
    <n v="58409"/>
    <x v="24"/>
    <x v="3"/>
    <x v="7"/>
    <s v="热力(万百万千焦)"/>
    <m/>
  </r>
  <r>
    <n v="58410"/>
    <x v="24"/>
    <x v="3"/>
    <x v="8"/>
    <s v="热力(万百万千焦)"/>
    <m/>
  </r>
  <r>
    <n v="58411"/>
    <x v="24"/>
    <x v="3"/>
    <x v="9"/>
    <s v="热力(万百万千焦)"/>
    <m/>
  </r>
  <r>
    <n v="58415"/>
    <x v="24"/>
    <x v="3"/>
    <x v="10"/>
    <s v="热力(万百万千焦)"/>
    <n v="4046.97"/>
  </r>
  <r>
    <n v="58427"/>
    <x v="24"/>
    <x v="2"/>
    <x v="0"/>
    <s v="热力(万百万千焦)"/>
    <n v="2791.49"/>
  </r>
  <r>
    <n v="58436"/>
    <x v="24"/>
    <x v="2"/>
    <x v="1"/>
    <s v="热力(万百万千焦)"/>
    <n v="398"/>
  </r>
  <r>
    <n v="58438"/>
    <x v="24"/>
    <x v="2"/>
    <x v="2"/>
    <s v="热力(万百万千焦)"/>
    <n v="3189.49"/>
  </r>
  <r>
    <n v="58439"/>
    <x v="24"/>
    <x v="2"/>
    <x v="3"/>
    <s v="热力(万百万千焦)"/>
    <m/>
  </r>
  <r>
    <n v="58440"/>
    <x v="24"/>
    <x v="2"/>
    <x v="4"/>
    <s v="热力(万百万千焦)"/>
    <n v="3189.49"/>
  </r>
  <r>
    <n v="58442"/>
    <x v="24"/>
    <x v="2"/>
    <x v="5"/>
    <s v="热力(万百万千焦)"/>
    <m/>
  </r>
  <r>
    <n v="58443"/>
    <x v="24"/>
    <x v="2"/>
    <x v="6"/>
    <s v="热力(万百万千焦)"/>
    <m/>
  </r>
  <r>
    <n v="58444"/>
    <x v="24"/>
    <x v="2"/>
    <x v="7"/>
    <s v="热力(万百万千焦)"/>
    <m/>
  </r>
  <r>
    <n v="58445"/>
    <x v="24"/>
    <x v="2"/>
    <x v="8"/>
    <s v="热力(万百万千焦)"/>
    <m/>
  </r>
  <r>
    <n v="58446"/>
    <x v="24"/>
    <x v="2"/>
    <x v="9"/>
    <s v="热力(万百万千焦)"/>
    <m/>
  </r>
  <r>
    <n v="58450"/>
    <x v="24"/>
    <x v="2"/>
    <x v="10"/>
    <s v="热力(万百万千焦)"/>
    <n v="3189.49"/>
  </r>
  <r>
    <n v="58462"/>
    <x v="24"/>
    <x v="1"/>
    <x v="0"/>
    <s v="热力(万百万千焦)"/>
    <n v="2428.12"/>
  </r>
  <r>
    <n v="58471"/>
    <x v="24"/>
    <x v="1"/>
    <x v="1"/>
    <s v="热力(万百万千焦)"/>
    <n v="345.7"/>
  </r>
  <r>
    <n v="58473"/>
    <x v="24"/>
    <x v="1"/>
    <x v="2"/>
    <s v="热力(万百万千焦)"/>
    <n v="2773.82"/>
  </r>
  <r>
    <n v="58474"/>
    <x v="24"/>
    <x v="1"/>
    <x v="3"/>
    <s v="热力(万百万千焦)"/>
    <m/>
  </r>
  <r>
    <n v="58475"/>
    <x v="24"/>
    <x v="1"/>
    <x v="4"/>
    <s v="热力(万百万千焦)"/>
    <n v="2773.82"/>
  </r>
  <r>
    <n v="58477"/>
    <x v="24"/>
    <x v="1"/>
    <x v="5"/>
    <s v="热力(万百万千焦)"/>
    <m/>
  </r>
  <r>
    <n v="58478"/>
    <x v="24"/>
    <x v="1"/>
    <x v="6"/>
    <s v="热力(万百万千焦)"/>
    <m/>
  </r>
  <r>
    <n v="58479"/>
    <x v="24"/>
    <x v="1"/>
    <x v="7"/>
    <s v="热力(万百万千焦)"/>
    <m/>
  </r>
  <r>
    <n v="58480"/>
    <x v="24"/>
    <x v="1"/>
    <x v="8"/>
    <s v="热力(万百万千焦)"/>
    <m/>
  </r>
  <r>
    <n v="58481"/>
    <x v="24"/>
    <x v="1"/>
    <x v="9"/>
    <s v="热力(万百万千焦)"/>
    <m/>
  </r>
  <r>
    <n v="58485"/>
    <x v="24"/>
    <x v="1"/>
    <x v="10"/>
    <s v="热力(万百万千焦)"/>
    <n v="2773.82"/>
  </r>
  <r>
    <n v="58497"/>
    <x v="23"/>
    <x v="16"/>
    <x v="0"/>
    <s v="热力(万百万千焦)"/>
    <n v="15493.11"/>
  </r>
  <r>
    <n v="58506"/>
    <x v="23"/>
    <x v="16"/>
    <x v="1"/>
    <s v="热力(万百万千焦)"/>
    <n v="2771.89"/>
  </r>
  <r>
    <n v="58508"/>
    <x v="23"/>
    <x v="16"/>
    <x v="2"/>
    <s v="热力(万百万千焦)"/>
    <n v="17197.439999999999"/>
  </r>
  <r>
    <n v="58509"/>
    <x v="23"/>
    <x v="16"/>
    <x v="3"/>
    <s v="热力(万百万千焦)"/>
    <m/>
  </r>
  <r>
    <n v="58510"/>
    <x v="23"/>
    <x v="16"/>
    <x v="4"/>
    <s v="热力(万百万千焦)"/>
    <n v="9379.9"/>
  </r>
  <r>
    <n v="58512"/>
    <x v="23"/>
    <x v="16"/>
    <x v="5"/>
    <s v="热力(万百万千焦)"/>
    <n v="90.3"/>
  </r>
  <r>
    <n v="58513"/>
    <x v="23"/>
    <x v="16"/>
    <x v="6"/>
    <s v="热力(万百万千焦)"/>
    <n v="398"/>
  </r>
  <r>
    <n v="58514"/>
    <x v="23"/>
    <x v="16"/>
    <x v="7"/>
    <s v="热力(万百万千焦)"/>
    <n v="930"/>
  </r>
  <r>
    <n v="58515"/>
    <x v="23"/>
    <x v="16"/>
    <x v="8"/>
    <s v="热力(万百万千焦)"/>
    <n v="943"/>
  </r>
  <r>
    <n v="58516"/>
    <x v="23"/>
    <x v="16"/>
    <x v="9"/>
    <s v="热力(万百万千焦)"/>
    <n v="5456.24"/>
  </r>
  <r>
    <n v="58520"/>
    <x v="23"/>
    <x v="16"/>
    <x v="10"/>
    <s v="热力(万百万千焦)"/>
    <n v="18265"/>
  </r>
  <r>
    <n v="58532"/>
    <x v="23"/>
    <x v="15"/>
    <x v="0"/>
    <s v="热力(万百万千焦)"/>
    <n v="14534.57"/>
  </r>
  <r>
    <n v="58541"/>
    <x v="23"/>
    <x v="15"/>
    <x v="1"/>
    <s v="热力(万百万千焦)"/>
    <n v="2319.23"/>
  </r>
  <r>
    <n v="58543"/>
    <x v="23"/>
    <x v="15"/>
    <x v="2"/>
    <s v="热力(万百万千焦)"/>
    <n v="16231.24"/>
  </r>
  <r>
    <n v="58544"/>
    <x v="23"/>
    <x v="15"/>
    <x v="3"/>
    <s v="热力(万百万千焦)"/>
    <m/>
  </r>
  <r>
    <n v="58545"/>
    <x v="23"/>
    <x v="15"/>
    <x v="4"/>
    <s v="热力(万百万千焦)"/>
    <n v="9168"/>
  </r>
  <r>
    <n v="58547"/>
    <x v="23"/>
    <x v="15"/>
    <x v="5"/>
    <s v="热力(万百万千焦)"/>
    <n v="86"/>
  </r>
  <r>
    <n v="58548"/>
    <x v="23"/>
    <x v="15"/>
    <x v="6"/>
    <s v="热力(万百万千焦)"/>
    <n v="338"/>
  </r>
  <r>
    <n v="58549"/>
    <x v="23"/>
    <x v="15"/>
    <x v="7"/>
    <s v="热力(万百万千焦)"/>
    <n v="915"/>
  </r>
  <r>
    <n v="58550"/>
    <x v="23"/>
    <x v="15"/>
    <x v="8"/>
    <s v="热力(万百万千焦)"/>
    <n v="898"/>
  </r>
  <r>
    <n v="58551"/>
    <x v="23"/>
    <x v="15"/>
    <x v="9"/>
    <s v="热力(万百万千焦)"/>
    <n v="4826.24"/>
  </r>
  <r>
    <n v="58555"/>
    <x v="23"/>
    <x v="15"/>
    <x v="10"/>
    <s v="热力(万百万千焦)"/>
    <n v="16853.8"/>
  </r>
  <r>
    <n v="58567"/>
    <x v="23"/>
    <x v="14"/>
    <x v="0"/>
    <s v="热力(万百万千焦)"/>
    <n v="13315.17"/>
  </r>
  <r>
    <n v="58576"/>
    <x v="23"/>
    <x v="14"/>
    <x v="1"/>
    <s v="热力(万百万千焦)"/>
    <n v="2286.2600000000002"/>
  </r>
  <r>
    <n v="58578"/>
    <x v="23"/>
    <x v="14"/>
    <x v="2"/>
    <s v="热力(万百万千焦)"/>
    <n v="15081.67"/>
  </r>
  <r>
    <n v="58579"/>
    <x v="23"/>
    <x v="14"/>
    <x v="3"/>
    <s v="热力(万百万千焦)"/>
    <m/>
  </r>
  <r>
    <n v="58580"/>
    <x v="23"/>
    <x v="14"/>
    <x v="4"/>
    <s v="热力(万百万千焦)"/>
    <n v="8521.67"/>
  </r>
  <r>
    <n v="58582"/>
    <x v="23"/>
    <x v="14"/>
    <x v="5"/>
    <s v="热力(万百万千焦)"/>
    <n v="80"/>
  </r>
  <r>
    <n v="58583"/>
    <x v="23"/>
    <x v="14"/>
    <x v="6"/>
    <s v="热力(万百万千焦)"/>
    <n v="310"/>
  </r>
  <r>
    <n v="58584"/>
    <x v="23"/>
    <x v="14"/>
    <x v="7"/>
    <s v="热力(万百万千焦)"/>
    <n v="850"/>
  </r>
  <r>
    <n v="58585"/>
    <x v="23"/>
    <x v="14"/>
    <x v="8"/>
    <s v="热力(万百万千焦)"/>
    <n v="835"/>
  </r>
  <r>
    <n v="58586"/>
    <x v="23"/>
    <x v="14"/>
    <x v="9"/>
    <s v="热力(万百万千焦)"/>
    <n v="4485"/>
  </r>
  <r>
    <n v="58590"/>
    <x v="23"/>
    <x v="14"/>
    <x v="10"/>
    <s v="热力(万百万千焦)"/>
    <n v="15601.43"/>
  </r>
  <r>
    <n v="58602"/>
    <x v="23"/>
    <x v="13"/>
    <x v="0"/>
    <s v="热力(万百万千焦)"/>
    <n v="10982.47"/>
  </r>
  <r>
    <n v="58611"/>
    <x v="23"/>
    <x v="13"/>
    <x v="1"/>
    <s v="热力(万百万千焦)"/>
    <n v="1801.04"/>
  </r>
  <r>
    <n v="58613"/>
    <x v="23"/>
    <x v="13"/>
    <x v="2"/>
    <s v="热力(万百万千焦)"/>
    <n v="12271.25"/>
  </r>
  <r>
    <n v="58614"/>
    <x v="23"/>
    <x v="13"/>
    <x v="3"/>
    <s v="热力(万百万千焦)"/>
    <m/>
  </r>
  <r>
    <n v="58615"/>
    <x v="23"/>
    <x v="13"/>
    <x v="4"/>
    <s v="热力(万百万千焦)"/>
    <n v="8558.25"/>
  </r>
  <r>
    <n v="58617"/>
    <x v="23"/>
    <x v="13"/>
    <x v="5"/>
    <s v="热力(万百万千焦)"/>
    <n v="70"/>
  </r>
  <r>
    <n v="58618"/>
    <x v="23"/>
    <x v="13"/>
    <x v="6"/>
    <s v="热力(万百万千焦)"/>
    <n v="290"/>
  </r>
  <r>
    <n v="58619"/>
    <x v="23"/>
    <x v="13"/>
    <x v="7"/>
    <s v="热力(万百万千焦)"/>
    <n v="115"/>
  </r>
  <r>
    <n v="58620"/>
    <x v="23"/>
    <x v="13"/>
    <x v="8"/>
    <s v="热力(万百万千焦)"/>
    <n v="105"/>
  </r>
  <r>
    <n v="58621"/>
    <x v="23"/>
    <x v="13"/>
    <x v="9"/>
    <s v="热力(万百万千焦)"/>
    <n v="3133"/>
  </r>
  <r>
    <n v="58625"/>
    <x v="23"/>
    <x v="13"/>
    <x v="10"/>
    <s v="热力(万百万千焦)"/>
    <n v="12783.51"/>
  </r>
  <r>
    <n v="58637"/>
    <x v="23"/>
    <x v="12"/>
    <x v="0"/>
    <s v="热力(万百万千焦)"/>
    <n v="10210.1"/>
  </r>
  <r>
    <n v="58646"/>
    <x v="23"/>
    <x v="12"/>
    <x v="1"/>
    <s v="热力(万百万千焦)"/>
    <n v="1652.94"/>
  </r>
  <r>
    <n v="58648"/>
    <x v="23"/>
    <x v="12"/>
    <x v="2"/>
    <s v="热力(万百万千焦)"/>
    <n v="11308.68"/>
  </r>
  <r>
    <n v="58649"/>
    <x v="23"/>
    <x v="12"/>
    <x v="3"/>
    <s v="热力(万百万千焦)"/>
    <m/>
  </r>
  <r>
    <n v="58650"/>
    <x v="23"/>
    <x v="12"/>
    <x v="4"/>
    <s v="热力(万百万千焦)"/>
    <n v="8226.68"/>
  </r>
  <r>
    <n v="58652"/>
    <x v="23"/>
    <x v="12"/>
    <x v="5"/>
    <s v="热力(万百万千焦)"/>
    <n v="60"/>
  </r>
  <r>
    <n v="58653"/>
    <x v="23"/>
    <x v="12"/>
    <x v="6"/>
    <s v="热力(万百万千焦)"/>
    <n v="255"/>
  </r>
  <r>
    <n v="58654"/>
    <x v="23"/>
    <x v="12"/>
    <x v="7"/>
    <s v="热力(万百万千焦)"/>
    <n v="94"/>
  </r>
  <r>
    <n v="58655"/>
    <x v="23"/>
    <x v="12"/>
    <x v="8"/>
    <s v="热力(万百万千焦)"/>
    <n v="73"/>
  </r>
  <r>
    <n v="58656"/>
    <x v="23"/>
    <x v="12"/>
    <x v="9"/>
    <s v="热力(万百万千焦)"/>
    <n v="2600"/>
  </r>
  <r>
    <n v="58660"/>
    <x v="23"/>
    <x v="12"/>
    <x v="10"/>
    <s v="热力(万百万千焦)"/>
    <n v="11863.04"/>
  </r>
  <r>
    <n v="58672"/>
    <x v="23"/>
    <x v="11"/>
    <x v="0"/>
    <s v="热力(万百万千焦)"/>
    <n v="9945.24"/>
  </r>
  <r>
    <n v="58681"/>
    <x v="23"/>
    <x v="11"/>
    <x v="1"/>
    <s v="热力(万百万千焦)"/>
    <n v="2062.88"/>
  </r>
  <r>
    <n v="58683"/>
    <x v="23"/>
    <x v="11"/>
    <x v="2"/>
    <s v="热力(万百万千焦)"/>
    <n v="11484.48"/>
  </r>
  <r>
    <n v="58684"/>
    <x v="23"/>
    <x v="11"/>
    <x v="3"/>
    <s v="热力(万百万千焦)"/>
    <m/>
  </r>
  <r>
    <n v="58685"/>
    <x v="23"/>
    <x v="11"/>
    <x v="4"/>
    <s v="热力(万百万千焦)"/>
    <n v="8754.48"/>
  </r>
  <r>
    <n v="58687"/>
    <x v="23"/>
    <x v="11"/>
    <x v="5"/>
    <s v="热力(万百万千焦)"/>
    <n v="60"/>
  </r>
  <r>
    <n v="58688"/>
    <x v="23"/>
    <x v="11"/>
    <x v="6"/>
    <s v="热力(万百万千焦)"/>
    <n v="250"/>
  </r>
  <r>
    <n v="58689"/>
    <x v="23"/>
    <x v="11"/>
    <x v="7"/>
    <s v="热力(万百万千焦)"/>
    <n v="90"/>
  </r>
  <r>
    <n v="58690"/>
    <x v="23"/>
    <x v="11"/>
    <x v="8"/>
    <s v="热力(万百万千焦)"/>
    <n v="70"/>
  </r>
  <r>
    <n v="58691"/>
    <x v="23"/>
    <x v="11"/>
    <x v="9"/>
    <s v="热力(万百万千焦)"/>
    <n v="2260"/>
  </r>
  <r>
    <n v="58695"/>
    <x v="23"/>
    <x v="11"/>
    <x v="10"/>
    <s v="热力(万百万千焦)"/>
    <n v="12008.12"/>
  </r>
  <r>
    <n v="58707"/>
    <x v="23"/>
    <x v="10"/>
    <x v="0"/>
    <s v="热力(万百万千焦)"/>
    <n v="9555.2900000000009"/>
  </r>
  <r>
    <n v="58716"/>
    <x v="23"/>
    <x v="10"/>
    <x v="1"/>
    <s v="热力(万百万千焦)"/>
    <n v="1907.03"/>
  </r>
  <r>
    <n v="58718"/>
    <x v="23"/>
    <x v="10"/>
    <x v="2"/>
    <s v="热力(万百万千焦)"/>
    <n v="11057.82"/>
  </r>
  <r>
    <n v="58719"/>
    <x v="23"/>
    <x v="10"/>
    <x v="3"/>
    <s v="热力(万百万千焦)"/>
    <m/>
  </r>
  <r>
    <n v="58720"/>
    <x v="23"/>
    <x v="10"/>
    <x v="4"/>
    <s v="热力(万百万千焦)"/>
    <n v="8659.82"/>
  </r>
  <r>
    <n v="58722"/>
    <x v="23"/>
    <x v="10"/>
    <x v="5"/>
    <s v="热力(万百万千焦)"/>
    <n v="40"/>
  </r>
  <r>
    <n v="58723"/>
    <x v="23"/>
    <x v="10"/>
    <x v="6"/>
    <s v="热力(万百万千焦)"/>
    <n v="208"/>
  </r>
  <r>
    <n v="58724"/>
    <x v="23"/>
    <x v="10"/>
    <x v="7"/>
    <s v="热力(万百万千焦)"/>
    <n v="75"/>
  </r>
  <r>
    <n v="58725"/>
    <x v="23"/>
    <x v="10"/>
    <x v="8"/>
    <s v="热力(万百万千焦)"/>
    <n v="45"/>
  </r>
  <r>
    <n v="58726"/>
    <x v="23"/>
    <x v="10"/>
    <x v="9"/>
    <s v="热力(万百万千焦)"/>
    <n v="2030"/>
  </r>
  <r>
    <n v="58730"/>
    <x v="23"/>
    <x v="10"/>
    <x v="10"/>
    <s v="热力(万百万千焦)"/>
    <n v="11462.32"/>
  </r>
  <r>
    <n v="58742"/>
    <x v="23"/>
    <x v="9"/>
    <x v="0"/>
    <s v="热力(万百万千焦)"/>
    <n v="9424.69"/>
  </r>
  <r>
    <n v="58751"/>
    <x v="23"/>
    <x v="9"/>
    <x v="1"/>
    <s v="热力(万百万千焦)"/>
    <n v="1800"/>
  </r>
  <r>
    <n v="58753"/>
    <x v="23"/>
    <x v="9"/>
    <x v="2"/>
    <s v="热力(万百万千焦)"/>
    <n v="10964.24"/>
  </r>
  <r>
    <n v="58754"/>
    <x v="23"/>
    <x v="9"/>
    <x v="3"/>
    <s v="热力(万百万千焦)"/>
    <m/>
  </r>
  <r>
    <n v="58755"/>
    <x v="23"/>
    <x v="9"/>
    <x v="4"/>
    <s v="热力(万百万千焦)"/>
    <n v="8788.24"/>
  </r>
  <r>
    <n v="58757"/>
    <x v="23"/>
    <x v="9"/>
    <x v="5"/>
    <s v="热力(万百万千焦)"/>
    <n v="35"/>
  </r>
  <r>
    <n v="58758"/>
    <x v="23"/>
    <x v="9"/>
    <x v="6"/>
    <s v="热力(万百万千焦)"/>
    <n v="51"/>
  </r>
  <r>
    <n v="58759"/>
    <x v="23"/>
    <x v="9"/>
    <x v="7"/>
    <s v="热力(万百万千焦)"/>
    <n v="72"/>
  </r>
  <r>
    <n v="58760"/>
    <x v="23"/>
    <x v="9"/>
    <x v="8"/>
    <s v="热力(万百万千焦)"/>
    <n v="38"/>
  </r>
  <r>
    <n v="58761"/>
    <x v="23"/>
    <x v="9"/>
    <x v="9"/>
    <s v="热力(万百万千焦)"/>
    <n v="1980"/>
  </r>
  <r>
    <n v="58765"/>
    <x v="23"/>
    <x v="9"/>
    <x v="10"/>
    <s v="热力(万百万千焦)"/>
    <n v="11224.69"/>
  </r>
  <r>
    <n v="58777"/>
    <x v="23"/>
    <x v="8"/>
    <x v="0"/>
    <s v="热力(万百万千焦)"/>
    <n v="8042.36"/>
  </r>
  <r>
    <n v="58786"/>
    <x v="23"/>
    <x v="8"/>
    <x v="1"/>
    <s v="热力(万百万千焦)"/>
    <n v="1769.49"/>
  </r>
  <r>
    <n v="58788"/>
    <x v="23"/>
    <x v="8"/>
    <x v="2"/>
    <s v="热力(万百万千焦)"/>
    <n v="9635.75"/>
  </r>
  <r>
    <n v="58789"/>
    <x v="23"/>
    <x v="8"/>
    <x v="3"/>
    <s v="热力(万百万千焦)"/>
    <m/>
  </r>
  <r>
    <n v="58790"/>
    <x v="23"/>
    <x v="8"/>
    <x v="4"/>
    <s v="热力(万百万千焦)"/>
    <n v="7742.11"/>
  </r>
  <r>
    <n v="58792"/>
    <x v="23"/>
    <x v="8"/>
    <x v="5"/>
    <s v="热力(万百万千焦)"/>
    <m/>
  </r>
  <r>
    <n v="58793"/>
    <x v="23"/>
    <x v="8"/>
    <x v="6"/>
    <s v="热力(万百万千焦)"/>
    <n v="12.03"/>
  </r>
  <r>
    <n v="58794"/>
    <x v="23"/>
    <x v="8"/>
    <x v="7"/>
    <s v="热力(万百万千焦)"/>
    <m/>
  </r>
  <r>
    <n v="58795"/>
    <x v="23"/>
    <x v="8"/>
    <x v="8"/>
    <s v="热力(万百万千焦)"/>
    <m/>
  </r>
  <r>
    <n v="58796"/>
    <x v="23"/>
    <x v="8"/>
    <x v="9"/>
    <s v="热力(万百万千焦)"/>
    <n v="1881.61"/>
  </r>
  <r>
    <n v="58800"/>
    <x v="23"/>
    <x v="8"/>
    <x v="10"/>
    <s v="热力(万百万千焦)"/>
    <n v="9811.85"/>
  </r>
  <r>
    <n v="58812"/>
    <x v="23"/>
    <x v="7"/>
    <x v="0"/>
    <s v="热力(万百万千焦)"/>
    <n v="9209.59"/>
  </r>
  <r>
    <n v="58821"/>
    <x v="23"/>
    <x v="7"/>
    <x v="1"/>
    <s v="热力(万百万千焦)"/>
    <m/>
  </r>
  <r>
    <n v="58823"/>
    <x v="23"/>
    <x v="7"/>
    <x v="2"/>
    <s v="热力(万百万千焦)"/>
    <n v="9128.06"/>
  </r>
  <r>
    <n v="58824"/>
    <x v="23"/>
    <x v="7"/>
    <x v="3"/>
    <s v="热力(万百万千焦)"/>
    <m/>
  </r>
  <r>
    <n v="58825"/>
    <x v="23"/>
    <x v="7"/>
    <x v="4"/>
    <s v="热力(万百万千焦)"/>
    <n v="7108.06"/>
  </r>
  <r>
    <n v="58827"/>
    <x v="23"/>
    <x v="7"/>
    <x v="5"/>
    <s v="热力(万百万千焦)"/>
    <m/>
  </r>
  <r>
    <n v="58828"/>
    <x v="23"/>
    <x v="7"/>
    <x v="6"/>
    <s v="热力(万百万千焦)"/>
    <m/>
  </r>
  <r>
    <n v="58829"/>
    <x v="23"/>
    <x v="7"/>
    <x v="7"/>
    <s v="热力(万百万千焦)"/>
    <m/>
  </r>
  <r>
    <n v="58830"/>
    <x v="23"/>
    <x v="7"/>
    <x v="8"/>
    <s v="热力(万百万千焦)"/>
    <m/>
  </r>
  <r>
    <n v="58831"/>
    <x v="23"/>
    <x v="7"/>
    <x v="9"/>
    <s v="热力(万百万千焦)"/>
    <n v="2020"/>
  </r>
  <r>
    <n v="58835"/>
    <x v="23"/>
    <x v="7"/>
    <x v="10"/>
    <s v="热力(万百万千焦)"/>
    <n v="9209.59"/>
  </r>
  <r>
    <n v="58847"/>
    <x v="23"/>
    <x v="6"/>
    <x v="0"/>
    <s v="热力(万百万千焦)"/>
    <n v="8163.92"/>
  </r>
  <r>
    <n v="58856"/>
    <x v="23"/>
    <x v="6"/>
    <x v="1"/>
    <s v="热力(万百万千焦)"/>
    <m/>
  </r>
  <r>
    <n v="58858"/>
    <x v="23"/>
    <x v="6"/>
    <x v="2"/>
    <s v="热力(万百万千焦)"/>
    <n v="8450.0300000000007"/>
  </r>
  <r>
    <n v="58859"/>
    <x v="23"/>
    <x v="6"/>
    <x v="3"/>
    <s v="热力(万百万千焦)"/>
    <m/>
  </r>
  <r>
    <n v="58860"/>
    <x v="23"/>
    <x v="6"/>
    <x v="4"/>
    <s v="热力(万百万千焦)"/>
    <n v="6572.87"/>
  </r>
  <r>
    <n v="58862"/>
    <x v="23"/>
    <x v="6"/>
    <x v="5"/>
    <s v="热力(万百万千焦)"/>
    <m/>
  </r>
  <r>
    <n v="58863"/>
    <x v="23"/>
    <x v="6"/>
    <x v="6"/>
    <s v="热力(万百万千焦)"/>
    <m/>
  </r>
  <r>
    <n v="58864"/>
    <x v="23"/>
    <x v="6"/>
    <x v="7"/>
    <s v="热力(万百万千焦)"/>
    <m/>
  </r>
  <r>
    <n v="58865"/>
    <x v="23"/>
    <x v="6"/>
    <x v="8"/>
    <s v="热力(万百万千焦)"/>
    <m/>
  </r>
  <r>
    <n v="58866"/>
    <x v="23"/>
    <x v="6"/>
    <x v="9"/>
    <s v="热力(万百万千焦)"/>
    <n v="1877.16"/>
  </r>
  <r>
    <n v="58870"/>
    <x v="23"/>
    <x v="6"/>
    <x v="10"/>
    <s v="热力(万百万千焦)"/>
    <n v="8463.92"/>
  </r>
  <r>
    <n v="58882"/>
    <x v="23"/>
    <x v="5"/>
    <x v="0"/>
    <s v="热力(万百万千焦)"/>
    <n v="6987.66"/>
  </r>
  <r>
    <n v="58891"/>
    <x v="23"/>
    <x v="5"/>
    <x v="1"/>
    <s v="热力(万百万千焦)"/>
    <n v="1024"/>
  </r>
  <r>
    <n v="58893"/>
    <x v="23"/>
    <x v="5"/>
    <x v="2"/>
    <s v="热力(万百万千焦)"/>
    <n v="7992.7"/>
  </r>
  <r>
    <n v="58894"/>
    <x v="23"/>
    <x v="5"/>
    <x v="3"/>
    <s v="热力(万百万千焦)"/>
    <m/>
  </r>
  <r>
    <n v="58895"/>
    <x v="23"/>
    <x v="5"/>
    <x v="4"/>
    <s v="热力(万百万千焦)"/>
    <n v="6102.7"/>
  </r>
  <r>
    <n v="58897"/>
    <x v="23"/>
    <x v="5"/>
    <x v="5"/>
    <s v="热力(万百万千焦)"/>
    <m/>
  </r>
  <r>
    <n v="58898"/>
    <x v="23"/>
    <x v="5"/>
    <x v="6"/>
    <s v="热力(万百万千焦)"/>
    <m/>
  </r>
  <r>
    <n v="58899"/>
    <x v="23"/>
    <x v="5"/>
    <x v="7"/>
    <s v="热力(万百万千焦)"/>
    <m/>
  </r>
  <r>
    <n v="58900"/>
    <x v="23"/>
    <x v="5"/>
    <x v="8"/>
    <s v="热力(万百万千焦)"/>
    <m/>
  </r>
  <r>
    <n v="58901"/>
    <x v="23"/>
    <x v="5"/>
    <x v="9"/>
    <s v="热力(万百万千焦)"/>
    <n v="1890"/>
  </r>
  <r>
    <n v="58905"/>
    <x v="23"/>
    <x v="5"/>
    <x v="10"/>
    <s v="热力(万百万千焦)"/>
    <n v="8011.66"/>
  </r>
  <r>
    <n v="58917"/>
    <x v="23"/>
    <x v="4"/>
    <x v="0"/>
    <s v="热力(万百万千焦)"/>
    <n v="7406.89"/>
  </r>
  <r>
    <n v="58926"/>
    <x v="23"/>
    <x v="4"/>
    <x v="1"/>
    <s v="热力(万百万千焦)"/>
    <m/>
  </r>
  <r>
    <n v="58928"/>
    <x v="23"/>
    <x v="4"/>
    <x v="2"/>
    <s v="热力(万百万千焦)"/>
    <n v="7279.48"/>
  </r>
  <r>
    <n v="58929"/>
    <x v="23"/>
    <x v="4"/>
    <x v="3"/>
    <s v="热力(万百万千焦)"/>
    <m/>
  </r>
  <r>
    <n v="58930"/>
    <x v="23"/>
    <x v="4"/>
    <x v="4"/>
    <s v="热力(万百万千焦)"/>
    <n v="5404.72"/>
  </r>
  <r>
    <n v="58932"/>
    <x v="23"/>
    <x v="4"/>
    <x v="5"/>
    <s v="热力(万百万千焦)"/>
    <m/>
  </r>
  <r>
    <n v="58933"/>
    <x v="23"/>
    <x v="4"/>
    <x v="6"/>
    <s v="热力(万百万千焦)"/>
    <m/>
  </r>
  <r>
    <n v="58934"/>
    <x v="23"/>
    <x v="4"/>
    <x v="7"/>
    <s v="热力(万百万千焦)"/>
    <m/>
  </r>
  <r>
    <n v="58935"/>
    <x v="23"/>
    <x v="4"/>
    <x v="8"/>
    <s v="热力(万百万千焦)"/>
    <m/>
  </r>
  <r>
    <n v="58936"/>
    <x v="23"/>
    <x v="4"/>
    <x v="9"/>
    <s v="热力(万百万千焦)"/>
    <n v="1874.76"/>
  </r>
  <r>
    <n v="58940"/>
    <x v="23"/>
    <x v="4"/>
    <x v="10"/>
    <s v="热力(万百万千焦)"/>
    <n v="7406.89"/>
  </r>
  <r>
    <n v="58952"/>
    <x v="23"/>
    <x v="3"/>
    <x v="0"/>
    <s v="热力(万百万千焦)"/>
    <n v="7286.99"/>
  </r>
  <r>
    <n v="58961"/>
    <x v="23"/>
    <x v="3"/>
    <x v="1"/>
    <s v="热力(万百万千焦)"/>
    <m/>
  </r>
  <r>
    <n v="58963"/>
    <x v="23"/>
    <x v="3"/>
    <x v="2"/>
    <s v="热力(万百万千焦)"/>
    <n v="7286.99"/>
  </r>
  <r>
    <n v="58964"/>
    <x v="23"/>
    <x v="3"/>
    <x v="3"/>
    <s v="热力(万百万千焦)"/>
    <m/>
  </r>
  <r>
    <n v="58965"/>
    <x v="23"/>
    <x v="3"/>
    <x v="4"/>
    <s v="热力(万百万千焦)"/>
    <n v="5552"/>
  </r>
  <r>
    <n v="58967"/>
    <x v="23"/>
    <x v="3"/>
    <x v="5"/>
    <s v="热力(万百万千焦)"/>
    <m/>
  </r>
  <r>
    <n v="58968"/>
    <x v="23"/>
    <x v="3"/>
    <x v="6"/>
    <s v="热力(万百万千焦)"/>
    <m/>
  </r>
  <r>
    <n v="58969"/>
    <x v="23"/>
    <x v="3"/>
    <x v="7"/>
    <s v="热力(万百万千焦)"/>
    <m/>
  </r>
  <r>
    <n v="58970"/>
    <x v="23"/>
    <x v="3"/>
    <x v="8"/>
    <s v="热力(万百万千焦)"/>
    <m/>
  </r>
  <r>
    <n v="58971"/>
    <x v="23"/>
    <x v="3"/>
    <x v="9"/>
    <s v="热力(万百万千焦)"/>
    <n v="1734.99"/>
  </r>
  <r>
    <n v="58975"/>
    <x v="23"/>
    <x v="3"/>
    <x v="10"/>
    <s v="热力(万百万千焦)"/>
    <n v="7286.99"/>
  </r>
  <r>
    <n v="58987"/>
    <x v="23"/>
    <x v="2"/>
    <x v="0"/>
    <s v="热力(万百万千焦)"/>
    <n v="6744.78"/>
  </r>
  <r>
    <n v="58996"/>
    <x v="23"/>
    <x v="2"/>
    <x v="1"/>
    <s v="热力(万百万千焦)"/>
    <m/>
  </r>
  <r>
    <n v="58998"/>
    <x v="23"/>
    <x v="2"/>
    <x v="2"/>
    <s v="热力(万百万千焦)"/>
    <n v="6610.4"/>
  </r>
  <r>
    <n v="58999"/>
    <x v="23"/>
    <x v="2"/>
    <x v="3"/>
    <s v="热力(万百万千焦)"/>
    <m/>
  </r>
  <r>
    <n v="59000"/>
    <x v="23"/>
    <x v="2"/>
    <x v="4"/>
    <s v="热力(万百万千焦)"/>
    <n v="5009.33"/>
  </r>
  <r>
    <n v="59002"/>
    <x v="23"/>
    <x v="2"/>
    <x v="5"/>
    <s v="热力(万百万千焦)"/>
    <m/>
  </r>
  <r>
    <n v="59003"/>
    <x v="23"/>
    <x v="2"/>
    <x v="6"/>
    <s v="热力(万百万千焦)"/>
    <m/>
  </r>
  <r>
    <n v="59004"/>
    <x v="23"/>
    <x v="2"/>
    <x v="7"/>
    <s v="热力(万百万千焦)"/>
    <m/>
  </r>
  <r>
    <n v="59005"/>
    <x v="23"/>
    <x v="2"/>
    <x v="8"/>
    <s v="热力(万百万千焦)"/>
    <m/>
  </r>
  <r>
    <n v="59006"/>
    <x v="23"/>
    <x v="2"/>
    <x v="9"/>
    <s v="热力(万百万千焦)"/>
    <n v="1601.07"/>
  </r>
  <r>
    <n v="59010"/>
    <x v="23"/>
    <x v="2"/>
    <x v="10"/>
    <s v="热力(万百万千焦)"/>
    <n v="6744.78"/>
  </r>
  <r>
    <n v="59022"/>
    <x v="23"/>
    <x v="1"/>
    <x v="0"/>
    <s v="热力(万百万千焦)"/>
    <n v="5634.94"/>
  </r>
  <r>
    <n v="59031"/>
    <x v="23"/>
    <x v="1"/>
    <x v="1"/>
    <s v="热力(万百万千焦)"/>
    <m/>
  </r>
  <r>
    <n v="59033"/>
    <x v="23"/>
    <x v="1"/>
    <x v="2"/>
    <s v="热力(万百万千焦)"/>
    <n v="5634.94"/>
  </r>
  <r>
    <n v="59034"/>
    <x v="23"/>
    <x v="1"/>
    <x v="3"/>
    <s v="热力(万百万千焦)"/>
    <m/>
  </r>
  <r>
    <n v="59035"/>
    <x v="23"/>
    <x v="1"/>
    <x v="4"/>
    <s v="热力(万百万千焦)"/>
    <n v="3953.93"/>
  </r>
  <r>
    <n v="59037"/>
    <x v="23"/>
    <x v="1"/>
    <x v="5"/>
    <s v="热力(万百万千焦)"/>
    <m/>
  </r>
  <r>
    <n v="59038"/>
    <x v="23"/>
    <x v="1"/>
    <x v="6"/>
    <s v="热力(万百万千焦)"/>
    <m/>
  </r>
  <r>
    <n v="59039"/>
    <x v="23"/>
    <x v="1"/>
    <x v="7"/>
    <s v="热力(万百万千焦)"/>
    <m/>
  </r>
  <r>
    <n v="59040"/>
    <x v="23"/>
    <x v="1"/>
    <x v="8"/>
    <s v="热力(万百万千焦)"/>
    <m/>
  </r>
  <r>
    <n v="59041"/>
    <x v="23"/>
    <x v="1"/>
    <x v="9"/>
    <s v="热力(万百万千焦)"/>
    <n v="1681.01"/>
  </r>
  <r>
    <n v="59045"/>
    <x v="23"/>
    <x v="1"/>
    <x v="10"/>
    <s v="热力(万百万千焦)"/>
    <n v="5634.94"/>
  </r>
  <r>
    <n v="59057"/>
    <x v="12"/>
    <x v="16"/>
    <x v="0"/>
    <s v="热力(万百万千焦)"/>
    <n v="29880.26"/>
  </r>
  <r>
    <n v="59066"/>
    <x v="12"/>
    <x v="16"/>
    <x v="1"/>
    <s v="热力(万百万千焦)"/>
    <n v="6155.93"/>
  </r>
  <r>
    <n v="59068"/>
    <x v="12"/>
    <x v="16"/>
    <x v="2"/>
    <s v="热力(万百万千焦)"/>
    <n v="28579.55"/>
  </r>
  <r>
    <n v="59069"/>
    <x v="12"/>
    <x v="16"/>
    <x v="3"/>
    <s v="热力(万百万千焦)"/>
    <m/>
  </r>
  <r>
    <n v="59070"/>
    <x v="12"/>
    <x v="16"/>
    <x v="4"/>
    <s v="热力(万百万千焦)"/>
    <n v="28575.82"/>
  </r>
  <r>
    <n v="59072"/>
    <x v="12"/>
    <x v="16"/>
    <x v="5"/>
    <s v="热力(万百万千焦)"/>
    <n v="1"/>
  </r>
  <r>
    <n v="59073"/>
    <x v="12"/>
    <x v="16"/>
    <x v="6"/>
    <s v="热力(万百万千焦)"/>
    <n v="2.73"/>
  </r>
  <r>
    <n v="59074"/>
    <x v="12"/>
    <x v="16"/>
    <x v="7"/>
    <s v="热力(万百万千焦)"/>
    <m/>
  </r>
  <r>
    <n v="59075"/>
    <x v="12"/>
    <x v="16"/>
    <x v="8"/>
    <s v="热力(万百万千焦)"/>
    <m/>
  </r>
  <r>
    <n v="59076"/>
    <x v="12"/>
    <x v="16"/>
    <x v="9"/>
    <s v="热力(万百万千焦)"/>
    <m/>
  </r>
  <r>
    <n v="59080"/>
    <x v="12"/>
    <x v="16"/>
    <x v="10"/>
    <s v="热力(万百万千焦)"/>
    <n v="32804.550000000003"/>
  </r>
  <r>
    <n v="59092"/>
    <x v="12"/>
    <x v="15"/>
    <x v="0"/>
    <s v="热力(万百万千焦)"/>
    <n v="28080.73"/>
  </r>
  <r>
    <n v="59101"/>
    <x v="12"/>
    <x v="15"/>
    <x v="1"/>
    <s v="热力(万百万千焦)"/>
    <n v="5234.1400000000003"/>
  </r>
  <r>
    <n v="59103"/>
    <x v="12"/>
    <x v="15"/>
    <x v="2"/>
    <s v="热力(万百万千焦)"/>
    <n v="29534.880000000001"/>
  </r>
  <r>
    <n v="59104"/>
    <x v="12"/>
    <x v="15"/>
    <x v="3"/>
    <s v="热力(万百万千焦)"/>
    <m/>
  </r>
  <r>
    <n v="59105"/>
    <x v="12"/>
    <x v="15"/>
    <x v="4"/>
    <s v="热力(万百万千焦)"/>
    <n v="29530.94"/>
  </r>
  <r>
    <n v="59107"/>
    <x v="12"/>
    <x v="15"/>
    <x v="5"/>
    <s v="热力(万百万千焦)"/>
    <n v="0.97"/>
  </r>
  <r>
    <n v="59108"/>
    <x v="12"/>
    <x v="15"/>
    <x v="6"/>
    <s v="热力(万百万千焦)"/>
    <n v="2.97"/>
  </r>
  <r>
    <n v="59109"/>
    <x v="12"/>
    <x v="15"/>
    <x v="7"/>
    <s v="热力(万百万千焦)"/>
    <m/>
  </r>
  <r>
    <n v="59110"/>
    <x v="12"/>
    <x v="15"/>
    <x v="8"/>
    <s v="热力(万百万千焦)"/>
    <m/>
  </r>
  <r>
    <n v="59111"/>
    <x v="12"/>
    <x v="15"/>
    <x v="9"/>
    <s v="热力(万百万千焦)"/>
    <m/>
  </r>
  <r>
    <n v="59115"/>
    <x v="12"/>
    <x v="15"/>
    <x v="10"/>
    <s v="热力(万百万千焦)"/>
    <n v="33314.870000000003"/>
  </r>
  <r>
    <n v="59127"/>
    <x v="12"/>
    <x v="14"/>
    <x v="0"/>
    <s v="热力(万百万千焦)"/>
    <n v="25487.71"/>
  </r>
  <r>
    <n v="59136"/>
    <x v="12"/>
    <x v="14"/>
    <x v="1"/>
    <s v="热力(万百万千焦)"/>
    <n v="4661.72"/>
  </r>
  <r>
    <n v="59138"/>
    <x v="12"/>
    <x v="14"/>
    <x v="2"/>
    <s v="热力(万百万千焦)"/>
    <n v="27004.85"/>
  </r>
  <r>
    <n v="59139"/>
    <x v="12"/>
    <x v="14"/>
    <x v="3"/>
    <s v="热力(万百万千焦)"/>
    <m/>
  </r>
  <r>
    <n v="59140"/>
    <x v="12"/>
    <x v="14"/>
    <x v="4"/>
    <s v="热力(万百万千焦)"/>
    <n v="27000.95"/>
  </r>
  <r>
    <n v="59142"/>
    <x v="12"/>
    <x v="14"/>
    <x v="5"/>
    <s v="热力(万百万千焦)"/>
    <n v="0.95"/>
  </r>
  <r>
    <n v="59143"/>
    <x v="12"/>
    <x v="14"/>
    <x v="6"/>
    <s v="热力(万百万千焦)"/>
    <n v="2.95"/>
  </r>
  <r>
    <n v="59144"/>
    <x v="12"/>
    <x v="14"/>
    <x v="7"/>
    <s v="热力(万百万千焦)"/>
    <m/>
  </r>
  <r>
    <n v="59145"/>
    <x v="12"/>
    <x v="14"/>
    <x v="8"/>
    <s v="热力(万百万千焦)"/>
    <m/>
  </r>
  <r>
    <n v="59146"/>
    <x v="12"/>
    <x v="14"/>
    <x v="9"/>
    <s v="热力(万百万千焦)"/>
    <m/>
  </r>
  <r>
    <n v="59150"/>
    <x v="12"/>
    <x v="14"/>
    <x v="10"/>
    <s v="热力(万百万千焦)"/>
    <n v="30149.43"/>
  </r>
  <r>
    <n v="59162"/>
    <x v="12"/>
    <x v="13"/>
    <x v="0"/>
    <s v="热力(万百万千焦)"/>
    <n v="23954.23"/>
  </r>
  <r>
    <n v="59171"/>
    <x v="12"/>
    <x v="13"/>
    <x v="1"/>
    <s v="热力(万百万千焦)"/>
    <n v="5176.08"/>
  </r>
  <r>
    <n v="59173"/>
    <x v="12"/>
    <x v="13"/>
    <x v="2"/>
    <s v="热力(万百万千焦)"/>
    <n v="21330.720000000001"/>
  </r>
  <r>
    <n v="59174"/>
    <x v="12"/>
    <x v="13"/>
    <x v="3"/>
    <s v="热力(万百万千焦)"/>
    <m/>
  </r>
  <r>
    <n v="59175"/>
    <x v="12"/>
    <x v="13"/>
    <x v="4"/>
    <s v="热力(万百万千焦)"/>
    <n v="21326.84"/>
  </r>
  <r>
    <n v="59177"/>
    <x v="12"/>
    <x v="13"/>
    <x v="5"/>
    <s v="热力(万百万千焦)"/>
    <n v="0.93"/>
  </r>
  <r>
    <n v="59178"/>
    <x v="12"/>
    <x v="13"/>
    <x v="6"/>
    <s v="热力(万百万千焦)"/>
    <n v="2.95"/>
  </r>
  <r>
    <n v="59179"/>
    <x v="12"/>
    <x v="13"/>
    <x v="7"/>
    <s v="热力(万百万千焦)"/>
    <m/>
  </r>
  <r>
    <n v="59180"/>
    <x v="12"/>
    <x v="13"/>
    <x v="8"/>
    <s v="热力(万百万千焦)"/>
    <m/>
  </r>
  <r>
    <n v="59181"/>
    <x v="12"/>
    <x v="13"/>
    <x v="9"/>
    <s v="热力(万百万千焦)"/>
    <m/>
  </r>
  <r>
    <n v="59185"/>
    <x v="12"/>
    <x v="13"/>
    <x v="10"/>
    <s v="热力(万百万千焦)"/>
    <n v="25112.95"/>
  </r>
  <r>
    <n v="59197"/>
    <x v="12"/>
    <x v="12"/>
    <x v="0"/>
    <s v="热力(万百万千焦)"/>
    <n v="21702.9"/>
  </r>
  <r>
    <n v="59206"/>
    <x v="12"/>
    <x v="12"/>
    <x v="1"/>
    <s v="热力(万百万千焦)"/>
    <n v="4094.32"/>
  </r>
  <r>
    <n v="59208"/>
    <x v="12"/>
    <x v="12"/>
    <x v="2"/>
    <s v="热力(万百万千焦)"/>
    <n v="22543.81"/>
  </r>
  <r>
    <n v="59209"/>
    <x v="12"/>
    <x v="12"/>
    <x v="3"/>
    <s v="热力(万百万千焦)"/>
    <m/>
  </r>
  <r>
    <n v="59210"/>
    <x v="12"/>
    <x v="12"/>
    <x v="4"/>
    <s v="热力(万百万千焦)"/>
    <n v="22528.87"/>
  </r>
  <r>
    <n v="59212"/>
    <x v="12"/>
    <x v="12"/>
    <x v="5"/>
    <s v="热力(万百万千焦)"/>
    <n v="0.91"/>
  </r>
  <r>
    <n v="59213"/>
    <x v="12"/>
    <x v="12"/>
    <x v="6"/>
    <s v="热力(万百万千焦)"/>
    <n v="2.68"/>
  </r>
  <r>
    <n v="59214"/>
    <x v="12"/>
    <x v="12"/>
    <x v="7"/>
    <s v="热力(万百万千焦)"/>
    <m/>
  </r>
  <r>
    <n v="59215"/>
    <x v="12"/>
    <x v="12"/>
    <x v="8"/>
    <s v="热力(万百万千焦)"/>
    <n v="11.35"/>
  </r>
  <r>
    <n v="59216"/>
    <x v="12"/>
    <x v="12"/>
    <x v="9"/>
    <s v="热力(万百万千焦)"/>
    <m/>
  </r>
  <r>
    <n v="59220"/>
    <x v="12"/>
    <x v="12"/>
    <x v="10"/>
    <s v="热力(万百万千焦)"/>
    <n v="25797.22"/>
  </r>
  <r>
    <n v="59232"/>
    <x v="12"/>
    <x v="11"/>
    <x v="0"/>
    <s v="热力(万百万千焦)"/>
    <n v="19788.22"/>
  </r>
  <r>
    <n v="59241"/>
    <x v="12"/>
    <x v="11"/>
    <x v="1"/>
    <s v="热力(万百万千焦)"/>
    <n v="2933.22"/>
  </r>
  <r>
    <n v="59243"/>
    <x v="12"/>
    <x v="11"/>
    <x v="2"/>
    <s v="热力(万百万千焦)"/>
    <n v="19784.099999999999"/>
  </r>
  <r>
    <n v="59244"/>
    <x v="12"/>
    <x v="11"/>
    <x v="3"/>
    <s v="热力(万百万千焦)"/>
    <m/>
  </r>
  <r>
    <n v="59245"/>
    <x v="12"/>
    <x v="11"/>
    <x v="4"/>
    <s v="热力(万百万千焦)"/>
    <n v="19763.509999999998"/>
  </r>
  <r>
    <n v="59247"/>
    <x v="12"/>
    <x v="11"/>
    <x v="5"/>
    <s v="热力(万百万千焦)"/>
    <n v="0.85"/>
  </r>
  <r>
    <n v="59248"/>
    <x v="12"/>
    <x v="11"/>
    <x v="6"/>
    <s v="热力(万百万千焦)"/>
    <n v="2.61"/>
  </r>
  <r>
    <n v="59249"/>
    <x v="12"/>
    <x v="11"/>
    <x v="7"/>
    <s v="热力(万百万千焦)"/>
    <m/>
  </r>
  <r>
    <n v="59250"/>
    <x v="12"/>
    <x v="11"/>
    <x v="8"/>
    <s v="热力(万百万千焦)"/>
    <n v="17.13"/>
  </r>
  <r>
    <n v="59251"/>
    <x v="12"/>
    <x v="11"/>
    <x v="9"/>
    <s v="热力(万百万千焦)"/>
    <m/>
  </r>
  <r>
    <n v="59255"/>
    <x v="12"/>
    <x v="11"/>
    <x v="10"/>
    <s v="热力(万百万千焦)"/>
    <n v="22721.439999999999"/>
  </r>
  <r>
    <n v="59267"/>
    <x v="12"/>
    <x v="10"/>
    <x v="0"/>
    <s v="热力(万百万千焦)"/>
    <n v="17352.669999999998"/>
  </r>
  <r>
    <n v="59276"/>
    <x v="12"/>
    <x v="10"/>
    <x v="1"/>
    <s v="热力(万百万千焦)"/>
    <n v="2955.08"/>
  </r>
  <r>
    <n v="59278"/>
    <x v="12"/>
    <x v="10"/>
    <x v="2"/>
    <s v="热力(万百万千焦)"/>
    <n v="17463.560000000001"/>
  </r>
  <r>
    <n v="59279"/>
    <x v="12"/>
    <x v="10"/>
    <x v="3"/>
    <s v="热力(万百万千焦)"/>
    <m/>
  </r>
  <r>
    <n v="59280"/>
    <x v="12"/>
    <x v="10"/>
    <x v="4"/>
    <s v="热力(万百万千焦)"/>
    <n v="17444.71"/>
  </r>
  <r>
    <n v="59282"/>
    <x v="12"/>
    <x v="10"/>
    <x v="5"/>
    <s v="热力(万百万千焦)"/>
    <n v="8.3000000000000007"/>
  </r>
  <r>
    <n v="59283"/>
    <x v="12"/>
    <x v="10"/>
    <x v="6"/>
    <s v="热力(万百万千焦)"/>
    <m/>
  </r>
  <r>
    <n v="59284"/>
    <x v="12"/>
    <x v="10"/>
    <x v="7"/>
    <s v="热力(万百万千焦)"/>
    <m/>
  </r>
  <r>
    <n v="59285"/>
    <x v="12"/>
    <x v="10"/>
    <x v="8"/>
    <s v="热力(万百万千焦)"/>
    <n v="10.55"/>
  </r>
  <r>
    <n v="59286"/>
    <x v="12"/>
    <x v="10"/>
    <x v="9"/>
    <s v="热力(万百万千焦)"/>
    <m/>
  </r>
  <r>
    <n v="59290"/>
    <x v="12"/>
    <x v="10"/>
    <x v="10"/>
    <s v="热力(万百万千焦)"/>
    <n v="20307.75"/>
  </r>
  <r>
    <n v="59302"/>
    <x v="12"/>
    <x v="9"/>
    <x v="0"/>
    <s v="热力(万百万千焦)"/>
    <n v="17137.099999999999"/>
  </r>
  <r>
    <n v="59311"/>
    <x v="12"/>
    <x v="9"/>
    <x v="1"/>
    <s v="热力(万百万千焦)"/>
    <n v="2749.03"/>
  </r>
  <r>
    <n v="59313"/>
    <x v="12"/>
    <x v="9"/>
    <x v="2"/>
    <s v="热力(万百万千焦)"/>
    <n v="17114.55"/>
  </r>
  <r>
    <n v="59314"/>
    <x v="12"/>
    <x v="9"/>
    <x v="3"/>
    <s v="热力(万百万千焦)"/>
    <m/>
  </r>
  <r>
    <n v="59315"/>
    <x v="12"/>
    <x v="9"/>
    <x v="4"/>
    <s v="热力(万百万千焦)"/>
    <n v="17093.64"/>
  </r>
  <r>
    <n v="59317"/>
    <x v="12"/>
    <x v="9"/>
    <x v="5"/>
    <s v="热力(万百万千焦)"/>
    <n v="8.1"/>
  </r>
  <r>
    <n v="59318"/>
    <x v="12"/>
    <x v="9"/>
    <x v="6"/>
    <s v="热力(万百万千焦)"/>
    <n v="2.54"/>
  </r>
  <r>
    <n v="59319"/>
    <x v="12"/>
    <x v="9"/>
    <x v="7"/>
    <s v="热力(万百万千焦)"/>
    <m/>
  </r>
  <r>
    <n v="59320"/>
    <x v="12"/>
    <x v="9"/>
    <x v="8"/>
    <s v="热力(万百万千焦)"/>
    <n v="10.27"/>
  </r>
  <r>
    <n v="59321"/>
    <x v="12"/>
    <x v="9"/>
    <x v="9"/>
    <s v="热力(万百万千焦)"/>
    <m/>
  </r>
  <r>
    <n v="59325"/>
    <x v="12"/>
    <x v="9"/>
    <x v="10"/>
    <s v="热力(万百万千焦)"/>
    <n v="19886.13"/>
  </r>
  <r>
    <n v="59337"/>
    <x v="12"/>
    <x v="8"/>
    <x v="0"/>
    <s v="热力(万百万千焦)"/>
    <n v="14778.46"/>
  </r>
  <r>
    <n v="59346"/>
    <x v="12"/>
    <x v="8"/>
    <x v="1"/>
    <s v="热力(万百万千焦)"/>
    <n v="2170.7199999999998"/>
  </r>
  <r>
    <n v="59348"/>
    <x v="12"/>
    <x v="8"/>
    <x v="2"/>
    <s v="热力(万百万千焦)"/>
    <n v="14802.35"/>
  </r>
  <r>
    <n v="59349"/>
    <x v="12"/>
    <x v="8"/>
    <x v="3"/>
    <s v="热力(万百万千焦)"/>
    <m/>
  </r>
  <r>
    <n v="59350"/>
    <x v="12"/>
    <x v="8"/>
    <x v="4"/>
    <s v="热力(万百万千焦)"/>
    <n v="14264.95"/>
  </r>
  <r>
    <n v="59352"/>
    <x v="12"/>
    <x v="8"/>
    <x v="5"/>
    <s v="热力(万百万千焦)"/>
    <m/>
  </r>
  <r>
    <n v="59353"/>
    <x v="12"/>
    <x v="8"/>
    <x v="6"/>
    <s v="热力(万百万千焦)"/>
    <m/>
  </r>
  <r>
    <n v="59354"/>
    <x v="12"/>
    <x v="8"/>
    <x v="7"/>
    <s v="热力(万百万千焦)"/>
    <n v="537.4"/>
  </r>
  <r>
    <n v="59355"/>
    <x v="12"/>
    <x v="8"/>
    <x v="8"/>
    <s v="热力(万百万千焦)"/>
    <m/>
  </r>
  <r>
    <n v="59356"/>
    <x v="12"/>
    <x v="8"/>
    <x v="9"/>
    <s v="热力(万百万千焦)"/>
    <m/>
  </r>
  <r>
    <n v="59360"/>
    <x v="12"/>
    <x v="8"/>
    <x v="10"/>
    <s v="热力(万百万千焦)"/>
    <n v="16949.18"/>
  </r>
  <r>
    <n v="59372"/>
    <x v="12"/>
    <x v="7"/>
    <x v="0"/>
    <s v="热力(万百万千焦)"/>
    <n v="12976.67"/>
  </r>
  <r>
    <n v="59381"/>
    <x v="12"/>
    <x v="7"/>
    <x v="1"/>
    <s v="热力(万百万千焦)"/>
    <n v="2092.06"/>
  </r>
  <r>
    <n v="59383"/>
    <x v="12"/>
    <x v="7"/>
    <x v="2"/>
    <s v="热力(万百万千焦)"/>
    <n v="12981.41"/>
  </r>
  <r>
    <n v="59384"/>
    <x v="12"/>
    <x v="7"/>
    <x v="3"/>
    <s v="热力(万百万千焦)"/>
    <m/>
  </r>
  <r>
    <n v="59385"/>
    <x v="12"/>
    <x v="7"/>
    <x v="4"/>
    <s v="热力(万百万千焦)"/>
    <n v="12864.22"/>
  </r>
  <r>
    <n v="59387"/>
    <x v="12"/>
    <x v="7"/>
    <x v="5"/>
    <s v="热力(万百万千焦)"/>
    <m/>
  </r>
  <r>
    <n v="59388"/>
    <x v="12"/>
    <x v="7"/>
    <x v="6"/>
    <s v="热力(万百万千焦)"/>
    <m/>
  </r>
  <r>
    <n v="59389"/>
    <x v="12"/>
    <x v="7"/>
    <x v="7"/>
    <s v="热力(万百万千焦)"/>
    <n v="117.19"/>
  </r>
  <r>
    <n v="59390"/>
    <x v="12"/>
    <x v="7"/>
    <x v="8"/>
    <s v="热力(万百万千焦)"/>
    <m/>
  </r>
  <r>
    <n v="59391"/>
    <x v="12"/>
    <x v="7"/>
    <x v="9"/>
    <s v="热力(万百万千焦)"/>
    <m/>
  </r>
  <r>
    <n v="59395"/>
    <x v="12"/>
    <x v="7"/>
    <x v="10"/>
    <s v="热力(万百万千焦)"/>
    <n v="15068.73"/>
  </r>
  <r>
    <n v="59407"/>
    <x v="12"/>
    <x v="6"/>
    <x v="0"/>
    <s v="热力(万百万千焦)"/>
    <n v="12813.16"/>
  </r>
  <r>
    <n v="59416"/>
    <x v="12"/>
    <x v="6"/>
    <x v="1"/>
    <s v="热力(万百万千焦)"/>
    <n v="39.24"/>
  </r>
  <r>
    <n v="59418"/>
    <x v="12"/>
    <x v="6"/>
    <x v="2"/>
    <s v="热力(万百万千焦)"/>
    <n v="12747.93"/>
  </r>
  <r>
    <n v="59419"/>
    <x v="12"/>
    <x v="6"/>
    <x v="3"/>
    <s v="热力(万百万千焦)"/>
    <m/>
  </r>
  <r>
    <n v="59420"/>
    <x v="12"/>
    <x v="6"/>
    <x v="4"/>
    <s v="热力(万百万千焦)"/>
    <n v="12277.07"/>
  </r>
  <r>
    <n v="59422"/>
    <x v="12"/>
    <x v="6"/>
    <x v="5"/>
    <s v="热力(万百万千焦)"/>
    <m/>
  </r>
  <r>
    <n v="59423"/>
    <x v="12"/>
    <x v="6"/>
    <x v="6"/>
    <s v="热力(万百万千焦)"/>
    <m/>
  </r>
  <r>
    <n v="59424"/>
    <x v="12"/>
    <x v="6"/>
    <x v="7"/>
    <s v="热力(万百万千焦)"/>
    <n v="470.86"/>
  </r>
  <r>
    <n v="59425"/>
    <x v="12"/>
    <x v="6"/>
    <x v="8"/>
    <s v="热力(万百万千焦)"/>
    <m/>
  </r>
  <r>
    <n v="59426"/>
    <x v="12"/>
    <x v="6"/>
    <x v="9"/>
    <s v="热力(万百万千焦)"/>
    <m/>
  </r>
  <r>
    <n v="59430"/>
    <x v="12"/>
    <x v="6"/>
    <x v="10"/>
    <s v="热力(万百万千焦)"/>
    <n v="12852.4"/>
  </r>
  <r>
    <n v="59442"/>
    <x v="12"/>
    <x v="5"/>
    <x v="0"/>
    <s v="热力(万百万千焦)"/>
    <n v="7121.75"/>
  </r>
  <r>
    <n v="59451"/>
    <x v="12"/>
    <x v="5"/>
    <x v="1"/>
    <s v="热力(万百万千焦)"/>
    <n v="148.22999999999999"/>
  </r>
  <r>
    <n v="59453"/>
    <x v="12"/>
    <x v="5"/>
    <x v="2"/>
    <s v="热力(万百万千焦)"/>
    <n v="6059.93"/>
  </r>
  <r>
    <n v="59454"/>
    <x v="12"/>
    <x v="5"/>
    <x v="3"/>
    <s v="热力(万百万千焦)"/>
    <m/>
  </r>
  <r>
    <n v="59455"/>
    <x v="12"/>
    <x v="5"/>
    <x v="4"/>
    <s v="热力(万百万千焦)"/>
    <n v="6059.93"/>
  </r>
  <r>
    <n v="59457"/>
    <x v="12"/>
    <x v="5"/>
    <x v="5"/>
    <s v="热力(万百万千焦)"/>
    <m/>
  </r>
  <r>
    <n v="59458"/>
    <x v="12"/>
    <x v="5"/>
    <x v="6"/>
    <s v="热力(万百万千焦)"/>
    <m/>
  </r>
  <r>
    <n v="59459"/>
    <x v="12"/>
    <x v="5"/>
    <x v="7"/>
    <s v="热力(万百万千焦)"/>
    <m/>
  </r>
  <r>
    <n v="59460"/>
    <x v="12"/>
    <x v="5"/>
    <x v="8"/>
    <s v="热力(万百万千焦)"/>
    <m/>
  </r>
  <r>
    <n v="59461"/>
    <x v="12"/>
    <x v="5"/>
    <x v="9"/>
    <s v="热力(万百万千焦)"/>
    <m/>
  </r>
  <r>
    <n v="59465"/>
    <x v="12"/>
    <x v="5"/>
    <x v="10"/>
    <s v="热力(万百万千焦)"/>
    <n v="7269.98"/>
  </r>
  <r>
    <n v="59477"/>
    <x v="12"/>
    <x v="4"/>
    <x v="0"/>
    <s v="热力(万百万千焦)"/>
    <n v="5268.56"/>
  </r>
  <r>
    <n v="59486"/>
    <x v="12"/>
    <x v="4"/>
    <x v="1"/>
    <s v="热力(万百万千焦)"/>
    <n v="79.209999999999994"/>
  </r>
  <r>
    <n v="59488"/>
    <x v="12"/>
    <x v="4"/>
    <x v="2"/>
    <s v="热力(万百万千焦)"/>
    <n v="4586.13"/>
  </r>
  <r>
    <n v="59489"/>
    <x v="12"/>
    <x v="4"/>
    <x v="3"/>
    <s v="热力(万百万千焦)"/>
    <m/>
  </r>
  <r>
    <n v="59490"/>
    <x v="12"/>
    <x v="4"/>
    <x v="4"/>
    <s v="热力(万百万千焦)"/>
    <n v="4586.13"/>
  </r>
  <r>
    <n v="59492"/>
    <x v="12"/>
    <x v="4"/>
    <x v="5"/>
    <s v="热力(万百万千焦)"/>
    <m/>
  </r>
  <r>
    <n v="59493"/>
    <x v="12"/>
    <x v="4"/>
    <x v="6"/>
    <s v="热力(万百万千焦)"/>
    <m/>
  </r>
  <r>
    <n v="59494"/>
    <x v="12"/>
    <x v="4"/>
    <x v="7"/>
    <s v="热力(万百万千焦)"/>
    <m/>
  </r>
  <r>
    <n v="59495"/>
    <x v="12"/>
    <x v="4"/>
    <x v="8"/>
    <s v="热力(万百万千焦)"/>
    <m/>
  </r>
  <r>
    <n v="59496"/>
    <x v="12"/>
    <x v="4"/>
    <x v="9"/>
    <s v="热力(万百万千焦)"/>
    <m/>
  </r>
  <r>
    <n v="59500"/>
    <x v="12"/>
    <x v="4"/>
    <x v="10"/>
    <s v="热力(万百万千焦)"/>
    <n v="5347.77"/>
  </r>
  <r>
    <n v="59512"/>
    <x v="12"/>
    <x v="3"/>
    <x v="0"/>
    <s v="热力(万百万千焦)"/>
    <n v="5916.97"/>
  </r>
  <r>
    <n v="59521"/>
    <x v="12"/>
    <x v="3"/>
    <x v="1"/>
    <s v="热力(万百万千焦)"/>
    <m/>
  </r>
  <r>
    <n v="59523"/>
    <x v="12"/>
    <x v="3"/>
    <x v="2"/>
    <s v="热力(万百万千焦)"/>
    <n v="5730.97"/>
  </r>
  <r>
    <n v="59524"/>
    <x v="12"/>
    <x v="3"/>
    <x v="3"/>
    <s v="热力(万百万千焦)"/>
    <m/>
  </r>
  <r>
    <n v="59525"/>
    <x v="12"/>
    <x v="3"/>
    <x v="4"/>
    <s v="热力(万百万千焦)"/>
    <n v="5730.97"/>
  </r>
  <r>
    <n v="59527"/>
    <x v="12"/>
    <x v="3"/>
    <x v="5"/>
    <s v="热力(万百万千焦)"/>
    <m/>
  </r>
  <r>
    <n v="59528"/>
    <x v="12"/>
    <x v="3"/>
    <x v="6"/>
    <s v="热力(万百万千焦)"/>
    <m/>
  </r>
  <r>
    <n v="59529"/>
    <x v="12"/>
    <x v="3"/>
    <x v="7"/>
    <s v="热力(万百万千焦)"/>
    <m/>
  </r>
  <r>
    <n v="59530"/>
    <x v="12"/>
    <x v="3"/>
    <x v="8"/>
    <s v="热力(万百万千焦)"/>
    <m/>
  </r>
  <r>
    <n v="59531"/>
    <x v="12"/>
    <x v="3"/>
    <x v="9"/>
    <s v="热力(万百万千焦)"/>
    <m/>
  </r>
  <r>
    <n v="59535"/>
    <x v="12"/>
    <x v="3"/>
    <x v="10"/>
    <s v="热力(万百万千焦)"/>
    <n v="5916.97"/>
  </r>
  <r>
    <n v="59547"/>
    <x v="12"/>
    <x v="2"/>
    <x v="0"/>
    <s v="热力(万百万千焦)"/>
    <n v="5590.11"/>
  </r>
  <r>
    <n v="59556"/>
    <x v="12"/>
    <x v="2"/>
    <x v="1"/>
    <s v="热力(万百万千焦)"/>
    <m/>
  </r>
  <r>
    <n v="59558"/>
    <x v="12"/>
    <x v="2"/>
    <x v="2"/>
    <s v="热力(万百万千焦)"/>
    <n v="4781.72"/>
  </r>
  <r>
    <n v="59559"/>
    <x v="12"/>
    <x v="2"/>
    <x v="3"/>
    <s v="热力(万百万千焦)"/>
    <m/>
  </r>
  <r>
    <n v="59560"/>
    <x v="12"/>
    <x v="2"/>
    <x v="4"/>
    <s v="热力(万百万千焦)"/>
    <n v="4781.72"/>
  </r>
  <r>
    <n v="59562"/>
    <x v="12"/>
    <x v="2"/>
    <x v="5"/>
    <s v="热力(万百万千焦)"/>
    <m/>
  </r>
  <r>
    <n v="59563"/>
    <x v="12"/>
    <x v="2"/>
    <x v="6"/>
    <s v="热力(万百万千焦)"/>
    <m/>
  </r>
  <r>
    <n v="59564"/>
    <x v="12"/>
    <x v="2"/>
    <x v="7"/>
    <s v="热力(万百万千焦)"/>
    <m/>
  </r>
  <r>
    <n v="59565"/>
    <x v="12"/>
    <x v="2"/>
    <x v="8"/>
    <s v="热力(万百万千焦)"/>
    <m/>
  </r>
  <r>
    <n v="59566"/>
    <x v="12"/>
    <x v="2"/>
    <x v="9"/>
    <s v="热力(万百万千焦)"/>
    <m/>
  </r>
  <r>
    <n v="59570"/>
    <x v="12"/>
    <x v="2"/>
    <x v="10"/>
    <s v="热力(万百万千焦)"/>
    <n v="5590.11"/>
  </r>
  <r>
    <n v="59582"/>
    <x v="12"/>
    <x v="1"/>
    <x v="0"/>
    <s v="热力(万百万千焦)"/>
    <n v="4936.49"/>
  </r>
  <r>
    <n v="59591"/>
    <x v="12"/>
    <x v="1"/>
    <x v="1"/>
    <s v="热力(万百万千焦)"/>
    <m/>
  </r>
  <r>
    <n v="59593"/>
    <x v="12"/>
    <x v="1"/>
    <x v="2"/>
    <s v="热力(万百万千焦)"/>
    <n v="4905.57"/>
  </r>
  <r>
    <n v="59594"/>
    <x v="12"/>
    <x v="1"/>
    <x v="3"/>
    <s v="热力(万百万千焦)"/>
    <m/>
  </r>
  <r>
    <n v="59595"/>
    <x v="12"/>
    <x v="1"/>
    <x v="4"/>
    <s v="热力(万百万千焦)"/>
    <n v="4905.57"/>
  </r>
  <r>
    <n v="59597"/>
    <x v="12"/>
    <x v="1"/>
    <x v="5"/>
    <s v="热力(万百万千焦)"/>
    <m/>
  </r>
  <r>
    <n v="59598"/>
    <x v="12"/>
    <x v="1"/>
    <x v="6"/>
    <s v="热力(万百万千焦)"/>
    <m/>
  </r>
  <r>
    <n v="59599"/>
    <x v="12"/>
    <x v="1"/>
    <x v="7"/>
    <s v="热力(万百万千焦)"/>
    <m/>
  </r>
  <r>
    <n v="59600"/>
    <x v="12"/>
    <x v="1"/>
    <x v="8"/>
    <s v="热力(万百万千焦)"/>
    <m/>
  </r>
  <r>
    <n v="59601"/>
    <x v="12"/>
    <x v="1"/>
    <x v="9"/>
    <s v="热力(万百万千焦)"/>
    <m/>
  </r>
  <r>
    <n v="59605"/>
    <x v="12"/>
    <x v="1"/>
    <x v="10"/>
    <s v="热力(万百万千焦)"/>
    <n v="4936.49"/>
  </r>
  <r>
    <n v="59617"/>
    <x v="13"/>
    <x v="16"/>
    <x v="0"/>
    <s v="热力(万百万千焦)"/>
    <n v="8761.41"/>
  </r>
  <r>
    <n v="59626"/>
    <x v="13"/>
    <x v="16"/>
    <x v="1"/>
    <s v="热力(万百万千焦)"/>
    <n v="8365.6200000000008"/>
  </r>
  <r>
    <n v="59628"/>
    <x v="13"/>
    <x v="16"/>
    <x v="2"/>
    <s v="热力(万百万千焦)"/>
    <n v="9564.84"/>
  </r>
  <r>
    <n v="59629"/>
    <x v="13"/>
    <x v="16"/>
    <x v="3"/>
    <s v="热力(万百万千焦)"/>
    <m/>
  </r>
  <r>
    <n v="59630"/>
    <x v="13"/>
    <x v="16"/>
    <x v="4"/>
    <s v="热力(万百万千焦)"/>
    <n v="9564.84"/>
  </r>
  <r>
    <n v="59632"/>
    <x v="13"/>
    <x v="16"/>
    <x v="5"/>
    <s v="热力(万百万千焦)"/>
    <m/>
  </r>
  <r>
    <n v="59633"/>
    <x v="13"/>
    <x v="16"/>
    <x v="6"/>
    <s v="热力(万百万千焦)"/>
    <m/>
  </r>
  <r>
    <n v="59634"/>
    <x v="13"/>
    <x v="16"/>
    <x v="7"/>
    <s v="热力(万百万千焦)"/>
    <m/>
  </r>
  <r>
    <n v="59635"/>
    <x v="13"/>
    <x v="16"/>
    <x v="8"/>
    <s v="热力(万百万千焦)"/>
    <m/>
  </r>
  <r>
    <n v="59636"/>
    <x v="13"/>
    <x v="16"/>
    <x v="9"/>
    <s v="热力(万百万千焦)"/>
    <m/>
  </r>
  <r>
    <n v="59640"/>
    <x v="13"/>
    <x v="16"/>
    <x v="10"/>
    <s v="热力(万百万千焦)"/>
    <n v="17127.03"/>
  </r>
  <r>
    <n v="59652"/>
    <x v="13"/>
    <x v="15"/>
    <x v="0"/>
    <s v="热力(万百万千焦)"/>
    <n v="8809.4699999999993"/>
  </r>
  <r>
    <n v="59661"/>
    <x v="13"/>
    <x v="15"/>
    <x v="1"/>
    <s v="热力(万百万千焦)"/>
    <n v="6672.1"/>
  </r>
  <r>
    <n v="59663"/>
    <x v="13"/>
    <x v="15"/>
    <x v="2"/>
    <s v="热力(万百万千焦)"/>
    <n v="9930.84"/>
  </r>
  <r>
    <n v="59664"/>
    <x v="13"/>
    <x v="15"/>
    <x v="3"/>
    <s v="热力(万百万千焦)"/>
    <m/>
  </r>
  <r>
    <n v="59665"/>
    <x v="13"/>
    <x v="15"/>
    <x v="4"/>
    <s v="热力(万百万千焦)"/>
    <n v="9930.84"/>
  </r>
  <r>
    <n v="59667"/>
    <x v="13"/>
    <x v="15"/>
    <x v="5"/>
    <s v="热力(万百万千焦)"/>
    <m/>
  </r>
  <r>
    <n v="59668"/>
    <x v="13"/>
    <x v="15"/>
    <x v="6"/>
    <s v="热力(万百万千焦)"/>
    <m/>
  </r>
  <r>
    <n v="59669"/>
    <x v="13"/>
    <x v="15"/>
    <x v="7"/>
    <s v="热力(万百万千焦)"/>
    <m/>
  </r>
  <r>
    <n v="59670"/>
    <x v="13"/>
    <x v="15"/>
    <x v="8"/>
    <s v="热力(万百万千焦)"/>
    <m/>
  </r>
  <r>
    <n v="59671"/>
    <x v="13"/>
    <x v="15"/>
    <x v="9"/>
    <s v="热力(万百万千焦)"/>
    <m/>
  </r>
  <r>
    <n v="59675"/>
    <x v="13"/>
    <x v="15"/>
    <x v="10"/>
    <s v="热力(万百万千焦)"/>
    <n v="15481.57"/>
  </r>
  <r>
    <n v="59687"/>
    <x v="13"/>
    <x v="14"/>
    <x v="0"/>
    <s v="热力(万百万千焦)"/>
    <n v="8650.15"/>
  </r>
  <r>
    <n v="59696"/>
    <x v="13"/>
    <x v="14"/>
    <x v="1"/>
    <s v="热力(万百万千焦)"/>
    <n v="4808.09"/>
  </r>
  <r>
    <n v="59698"/>
    <x v="13"/>
    <x v="14"/>
    <x v="2"/>
    <s v="热力(万百万千焦)"/>
    <n v="8366.7199999999993"/>
  </r>
  <r>
    <n v="59699"/>
    <x v="13"/>
    <x v="14"/>
    <x v="3"/>
    <s v="热力(万百万千焦)"/>
    <m/>
  </r>
  <r>
    <n v="59700"/>
    <x v="13"/>
    <x v="14"/>
    <x v="4"/>
    <s v="热力(万百万千焦)"/>
    <n v="8366.7199999999993"/>
  </r>
  <r>
    <n v="59702"/>
    <x v="13"/>
    <x v="14"/>
    <x v="5"/>
    <s v="热力(万百万千焦)"/>
    <m/>
  </r>
  <r>
    <n v="59703"/>
    <x v="13"/>
    <x v="14"/>
    <x v="6"/>
    <s v="热力(万百万千焦)"/>
    <m/>
  </r>
  <r>
    <n v="59704"/>
    <x v="13"/>
    <x v="14"/>
    <x v="7"/>
    <s v="热力(万百万千焦)"/>
    <m/>
  </r>
  <r>
    <n v="59705"/>
    <x v="13"/>
    <x v="14"/>
    <x v="8"/>
    <s v="热力(万百万千焦)"/>
    <m/>
  </r>
  <r>
    <n v="59706"/>
    <x v="13"/>
    <x v="14"/>
    <x v="9"/>
    <s v="热力(万百万千焦)"/>
    <m/>
  </r>
  <r>
    <n v="59710"/>
    <x v="13"/>
    <x v="14"/>
    <x v="10"/>
    <s v="热力(万百万千焦)"/>
    <n v="13458.24"/>
  </r>
  <r>
    <n v="59722"/>
    <x v="13"/>
    <x v="13"/>
    <x v="0"/>
    <s v="热力(万百万千焦)"/>
    <n v="8775.8700000000008"/>
  </r>
  <r>
    <n v="59731"/>
    <x v="13"/>
    <x v="13"/>
    <x v="1"/>
    <s v="热力(万百万千焦)"/>
    <n v="6636.78"/>
  </r>
  <r>
    <n v="59733"/>
    <x v="13"/>
    <x v="13"/>
    <x v="2"/>
    <s v="热力(万百万千焦)"/>
    <n v="10861.66"/>
  </r>
  <r>
    <n v="59734"/>
    <x v="13"/>
    <x v="13"/>
    <x v="3"/>
    <s v="热力(万百万千焦)"/>
    <m/>
  </r>
  <r>
    <n v="59735"/>
    <x v="13"/>
    <x v="13"/>
    <x v="4"/>
    <s v="热力(万百万千焦)"/>
    <n v="10861.66"/>
  </r>
  <r>
    <n v="59737"/>
    <x v="13"/>
    <x v="13"/>
    <x v="5"/>
    <s v="热力(万百万千焦)"/>
    <m/>
  </r>
  <r>
    <n v="59738"/>
    <x v="13"/>
    <x v="13"/>
    <x v="6"/>
    <s v="热力(万百万千焦)"/>
    <m/>
  </r>
  <r>
    <n v="59739"/>
    <x v="13"/>
    <x v="13"/>
    <x v="7"/>
    <s v="热力(万百万千焦)"/>
    <m/>
  </r>
  <r>
    <n v="59740"/>
    <x v="13"/>
    <x v="13"/>
    <x v="8"/>
    <s v="热力(万百万千焦)"/>
    <m/>
  </r>
  <r>
    <n v="59741"/>
    <x v="13"/>
    <x v="13"/>
    <x v="9"/>
    <s v="热力(万百万千焦)"/>
    <m/>
  </r>
  <r>
    <n v="59745"/>
    <x v="13"/>
    <x v="13"/>
    <x v="10"/>
    <s v="热力(万百万千焦)"/>
    <n v="15412.65"/>
  </r>
  <r>
    <n v="59757"/>
    <x v="13"/>
    <x v="12"/>
    <x v="0"/>
    <s v="热力(万百万千焦)"/>
    <n v="8355.94"/>
  </r>
  <r>
    <n v="59766"/>
    <x v="13"/>
    <x v="12"/>
    <x v="1"/>
    <s v="热力(万百万千焦)"/>
    <n v="4955.9399999999996"/>
  </r>
  <r>
    <n v="59768"/>
    <x v="13"/>
    <x v="12"/>
    <x v="2"/>
    <s v="热力(万百万千焦)"/>
    <n v="8506.0499999999993"/>
  </r>
  <r>
    <n v="59769"/>
    <x v="13"/>
    <x v="12"/>
    <x v="3"/>
    <s v="热力(万百万千焦)"/>
    <m/>
  </r>
  <r>
    <n v="59770"/>
    <x v="13"/>
    <x v="12"/>
    <x v="4"/>
    <s v="热力(万百万千焦)"/>
    <n v="8506.0499999999993"/>
  </r>
  <r>
    <n v="59772"/>
    <x v="13"/>
    <x v="12"/>
    <x v="5"/>
    <s v="热力(万百万千焦)"/>
    <m/>
  </r>
  <r>
    <n v="59773"/>
    <x v="13"/>
    <x v="12"/>
    <x v="6"/>
    <s v="热力(万百万千焦)"/>
    <m/>
  </r>
  <r>
    <n v="59774"/>
    <x v="13"/>
    <x v="12"/>
    <x v="7"/>
    <s v="热力(万百万千焦)"/>
    <m/>
  </r>
  <r>
    <n v="59775"/>
    <x v="13"/>
    <x v="12"/>
    <x v="8"/>
    <s v="热力(万百万千焦)"/>
    <m/>
  </r>
  <r>
    <n v="59776"/>
    <x v="13"/>
    <x v="12"/>
    <x v="9"/>
    <s v="热力(万百万千焦)"/>
    <m/>
  </r>
  <r>
    <n v="59780"/>
    <x v="13"/>
    <x v="12"/>
    <x v="10"/>
    <s v="热力(万百万千焦)"/>
    <n v="13311.88"/>
  </r>
  <r>
    <n v="59792"/>
    <x v="13"/>
    <x v="11"/>
    <x v="0"/>
    <s v="热力(万百万千焦)"/>
    <n v="8114.36"/>
  </r>
  <r>
    <n v="59801"/>
    <x v="13"/>
    <x v="11"/>
    <x v="1"/>
    <s v="热力(万百万千焦)"/>
    <n v="4545.6499999999996"/>
  </r>
  <r>
    <n v="59803"/>
    <x v="13"/>
    <x v="11"/>
    <x v="2"/>
    <s v="热力(万百万千焦)"/>
    <n v="8121.49"/>
  </r>
  <r>
    <n v="59804"/>
    <x v="13"/>
    <x v="11"/>
    <x v="3"/>
    <s v="热力(万百万千焦)"/>
    <m/>
  </r>
  <r>
    <n v="59805"/>
    <x v="13"/>
    <x v="11"/>
    <x v="4"/>
    <s v="热力(万百万千焦)"/>
    <n v="8121.49"/>
  </r>
  <r>
    <n v="59807"/>
    <x v="13"/>
    <x v="11"/>
    <x v="5"/>
    <s v="热力(万百万千焦)"/>
    <m/>
  </r>
  <r>
    <n v="59808"/>
    <x v="13"/>
    <x v="11"/>
    <x v="6"/>
    <s v="热力(万百万千焦)"/>
    <m/>
  </r>
  <r>
    <n v="59809"/>
    <x v="13"/>
    <x v="11"/>
    <x v="7"/>
    <s v="热力(万百万千焦)"/>
    <m/>
  </r>
  <r>
    <n v="59810"/>
    <x v="13"/>
    <x v="11"/>
    <x v="8"/>
    <s v="热力(万百万千焦)"/>
    <m/>
  </r>
  <r>
    <n v="59811"/>
    <x v="13"/>
    <x v="11"/>
    <x v="9"/>
    <s v="热力(万百万千焦)"/>
    <m/>
  </r>
  <r>
    <n v="59815"/>
    <x v="13"/>
    <x v="11"/>
    <x v="10"/>
    <s v="热力(万百万千焦)"/>
    <n v="12660.01"/>
  </r>
  <r>
    <n v="59827"/>
    <x v="13"/>
    <x v="10"/>
    <x v="0"/>
    <s v="热力(万百万千焦)"/>
    <n v="7742.49"/>
  </r>
  <r>
    <n v="59836"/>
    <x v="13"/>
    <x v="10"/>
    <x v="1"/>
    <s v="热力(万百万千焦)"/>
    <n v="4040.37"/>
  </r>
  <r>
    <n v="59838"/>
    <x v="13"/>
    <x v="10"/>
    <x v="2"/>
    <s v="热力(万百万千焦)"/>
    <n v="7712.24"/>
  </r>
  <r>
    <n v="59839"/>
    <x v="13"/>
    <x v="10"/>
    <x v="3"/>
    <s v="热力(万百万千焦)"/>
    <m/>
  </r>
  <r>
    <n v="59840"/>
    <x v="13"/>
    <x v="10"/>
    <x v="4"/>
    <s v="热力(万百万千焦)"/>
    <n v="7712.24"/>
  </r>
  <r>
    <n v="59842"/>
    <x v="13"/>
    <x v="10"/>
    <x v="5"/>
    <s v="热力(万百万千焦)"/>
    <m/>
  </r>
  <r>
    <n v="59843"/>
    <x v="13"/>
    <x v="10"/>
    <x v="6"/>
    <s v="热力(万百万千焦)"/>
    <m/>
  </r>
  <r>
    <n v="59844"/>
    <x v="13"/>
    <x v="10"/>
    <x v="7"/>
    <s v="热力(万百万千焦)"/>
    <m/>
  </r>
  <r>
    <n v="59845"/>
    <x v="13"/>
    <x v="10"/>
    <x v="8"/>
    <s v="热力(万百万千焦)"/>
    <m/>
  </r>
  <r>
    <n v="59846"/>
    <x v="13"/>
    <x v="10"/>
    <x v="9"/>
    <s v="热力(万百万千焦)"/>
    <m/>
  </r>
  <r>
    <n v="59850"/>
    <x v="13"/>
    <x v="10"/>
    <x v="10"/>
    <s v="热力(万百万千焦)"/>
    <n v="11782.86"/>
  </r>
  <r>
    <n v="59862"/>
    <x v="13"/>
    <x v="9"/>
    <x v="0"/>
    <s v="热力(万百万千焦)"/>
    <n v="7043.62"/>
  </r>
  <r>
    <n v="59871"/>
    <x v="13"/>
    <x v="9"/>
    <x v="1"/>
    <s v="热力(万百万千焦)"/>
    <n v="3238.53"/>
  </r>
  <r>
    <n v="59873"/>
    <x v="13"/>
    <x v="9"/>
    <x v="2"/>
    <s v="热力(万百万千焦)"/>
    <n v="6964.62"/>
  </r>
  <r>
    <n v="59874"/>
    <x v="13"/>
    <x v="9"/>
    <x v="3"/>
    <s v="热力(万百万千焦)"/>
    <m/>
  </r>
  <r>
    <n v="59875"/>
    <x v="13"/>
    <x v="9"/>
    <x v="4"/>
    <s v="热力(万百万千焦)"/>
    <n v="6964.62"/>
  </r>
  <r>
    <n v="59877"/>
    <x v="13"/>
    <x v="9"/>
    <x v="5"/>
    <s v="热力(万百万千焦)"/>
    <m/>
  </r>
  <r>
    <n v="59878"/>
    <x v="13"/>
    <x v="9"/>
    <x v="6"/>
    <s v="热力(万百万千焦)"/>
    <m/>
  </r>
  <r>
    <n v="59879"/>
    <x v="13"/>
    <x v="9"/>
    <x v="7"/>
    <s v="热力(万百万千焦)"/>
    <m/>
  </r>
  <r>
    <n v="59880"/>
    <x v="13"/>
    <x v="9"/>
    <x v="8"/>
    <s v="热力(万百万千焦)"/>
    <m/>
  </r>
  <r>
    <n v="59881"/>
    <x v="13"/>
    <x v="9"/>
    <x v="9"/>
    <s v="热力(万百万千焦)"/>
    <m/>
  </r>
  <r>
    <n v="59885"/>
    <x v="13"/>
    <x v="9"/>
    <x v="10"/>
    <s v="热力(万百万千焦)"/>
    <n v="10282.15"/>
  </r>
  <r>
    <n v="59897"/>
    <x v="13"/>
    <x v="8"/>
    <x v="0"/>
    <s v="热力(万百万千焦)"/>
    <n v="6608.39"/>
  </r>
  <r>
    <n v="59906"/>
    <x v="13"/>
    <x v="8"/>
    <x v="1"/>
    <s v="热力(万百万千焦)"/>
    <n v="2777.79"/>
  </r>
  <r>
    <n v="59908"/>
    <x v="13"/>
    <x v="8"/>
    <x v="2"/>
    <s v="热力(万百万千焦)"/>
    <n v="6504.1"/>
  </r>
  <r>
    <n v="59909"/>
    <x v="13"/>
    <x v="8"/>
    <x v="3"/>
    <s v="热力(万百万千焦)"/>
    <m/>
  </r>
  <r>
    <n v="59910"/>
    <x v="13"/>
    <x v="8"/>
    <x v="4"/>
    <s v="热力(万百万千焦)"/>
    <n v="6504.1"/>
  </r>
  <r>
    <n v="59912"/>
    <x v="13"/>
    <x v="8"/>
    <x v="5"/>
    <s v="热力(万百万千焦)"/>
    <m/>
  </r>
  <r>
    <n v="59913"/>
    <x v="13"/>
    <x v="8"/>
    <x v="6"/>
    <s v="热力(万百万千焦)"/>
    <m/>
  </r>
  <r>
    <n v="59914"/>
    <x v="13"/>
    <x v="8"/>
    <x v="7"/>
    <s v="热力(万百万千焦)"/>
    <m/>
  </r>
  <r>
    <n v="59915"/>
    <x v="13"/>
    <x v="8"/>
    <x v="8"/>
    <s v="热力(万百万千焦)"/>
    <m/>
  </r>
  <r>
    <n v="59916"/>
    <x v="13"/>
    <x v="8"/>
    <x v="9"/>
    <s v="热力(万百万千焦)"/>
    <m/>
  </r>
  <r>
    <n v="59920"/>
    <x v="13"/>
    <x v="8"/>
    <x v="10"/>
    <s v="热力(万百万千焦)"/>
    <n v="9386.18"/>
  </r>
  <r>
    <n v="59932"/>
    <x v="13"/>
    <x v="7"/>
    <x v="0"/>
    <s v="热力(万百万千焦)"/>
    <n v="5783.35"/>
  </r>
  <r>
    <n v="59941"/>
    <x v="13"/>
    <x v="7"/>
    <x v="1"/>
    <s v="热力(万百万千焦)"/>
    <n v="2724.55"/>
  </r>
  <r>
    <n v="59943"/>
    <x v="13"/>
    <x v="7"/>
    <x v="2"/>
    <s v="热力(万百万千焦)"/>
    <n v="5634.95"/>
  </r>
  <r>
    <n v="59944"/>
    <x v="13"/>
    <x v="7"/>
    <x v="3"/>
    <s v="热力(万百万千焦)"/>
    <m/>
  </r>
  <r>
    <n v="59945"/>
    <x v="13"/>
    <x v="7"/>
    <x v="4"/>
    <s v="热力(万百万千焦)"/>
    <n v="5634.95"/>
  </r>
  <r>
    <n v="59947"/>
    <x v="13"/>
    <x v="7"/>
    <x v="5"/>
    <s v="热力(万百万千焦)"/>
    <m/>
  </r>
  <r>
    <n v="59948"/>
    <x v="13"/>
    <x v="7"/>
    <x v="6"/>
    <s v="热力(万百万千焦)"/>
    <m/>
  </r>
  <r>
    <n v="59949"/>
    <x v="13"/>
    <x v="7"/>
    <x v="7"/>
    <s v="热力(万百万千焦)"/>
    <m/>
  </r>
  <r>
    <n v="59950"/>
    <x v="13"/>
    <x v="7"/>
    <x v="8"/>
    <s v="热力(万百万千焦)"/>
    <m/>
  </r>
  <r>
    <n v="59951"/>
    <x v="13"/>
    <x v="7"/>
    <x v="9"/>
    <s v="热力(万百万千焦)"/>
    <m/>
  </r>
  <r>
    <n v="59955"/>
    <x v="13"/>
    <x v="7"/>
    <x v="10"/>
    <s v="热力(万百万千焦)"/>
    <n v="8507.9"/>
  </r>
  <r>
    <n v="59967"/>
    <x v="13"/>
    <x v="6"/>
    <x v="0"/>
    <s v="热力(万百万千焦)"/>
    <n v="4863.74"/>
  </r>
  <r>
    <n v="59976"/>
    <x v="13"/>
    <x v="6"/>
    <x v="1"/>
    <s v="热力(万百万千焦)"/>
    <n v="2388.7600000000002"/>
  </r>
  <r>
    <n v="59978"/>
    <x v="13"/>
    <x v="6"/>
    <x v="2"/>
    <s v="热力(万百万千焦)"/>
    <n v="4917.68"/>
  </r>
  <r>
    <n v="59979"/>
    <x v="13"/>
    <x v="6"/>
    <x v="3"/>
    <s v="热力(万百万千焦)"/>
    <m/>
  </r>
  <r>
    <n v="59980"/>
    <x v="13"/>
    <x v="6"/>
    <x v="4"/>
    <s v="热力(万百万千焦)"/>
    <n v="4917.68"/>
  </r>
  <r>
    <n v="59982"/>
    <x v="13"/>
    <x v="6"/>
    <x v="5"/>
    <s v="热力(万百万千焦)"/>
    <m/>
  </r>
  <r>
    <n v="59983"/>
    <x v="13"/>
    <x v="6"/>
    <x v="6"/>
    <s v="热力(万百万千焦)"/>
    <m/>
  </r>
  <r>
    <n v="59984"/>
    <x v="13"/>
    <x v="6"/>
    <x v="7"/>
    <s v="热力(万百万千焦)"/>
    <m/>
  </r>
  <r>
    <n v="59985"/>
    <x v="13"/>
    <x v="6"/>
    <x v="8"/>
    <s v="热力(万百万千焦)"/>
    <m/>
  </r>
  <r>
    <n v="59986"/>
    <x v="13"/>
    <x v="6"/>
    <x v="9"/>
    <s v="热力(万百万千焦)"/>
    <m/>
  </r>
  <r>
    <n v="59990"/>
    <x v="13"/>
    <x v="6"/>
    <x v="10"/>
    <s v="热力(万百万千焦)"/>
    <n v="7252.5"/>
  </r>
  <r>
    <n v="60002"/>
    <x v="13"/>
    <x v="5"/>
    <x v="0"/>
    <s v="热力(万百万千焦)"/>
    <n v="1749.38"/>
  </r>
  <r>
    <n v="60011"/>
    <x v="13"/>
    <x v="5"/>
    <x v="1"/>
    <s v="热力(万百万千焦)"/>
    <n v="69.05"/>
  </r>
  <r>
    <n v="60013"/>
    <x v="13"/>
    <x v="5"/>
    <x v="2"/>
    <s v="热力(万百万千焦)"/>
    <n v="1583.81"/>
  </r>
  <r>
    <n v="60014"/>
    <x v="13"/>
    <x v="5"/>
    <x v="3"/>
    <s v="热力(万百万千焦)"/>
    <m/>
  </r>
  <r>
    <n v="60015"/>
    <x v="13"/>
    <x v="5"/>
    <x v="4"/>
    <s v="热力(万百万千焦)"/>
    <n v="1583.81"/>
  </r>
  <r>
    <n v="60017"/>
    <x v="13"/>
    <x v="5"/>
    <x v="5"/>
    <s v="热力(万百万千焦)"/>
    <m/>
  </r>
  <r>
    <n v="60018"/>
    <x v="13"/>
    <x v="5"/>
    <x v="6"/>
    <s v="热力(万百万千焦)"/>
    <m/>
  </r>
  <r>
    <n v="60019"/>
    <x v="13"/>
    <x v="5"/>
    <x v="7"/>
    <s v="热力(万百万千焦)"/>
    <m/>
  </r>
  <r>
    <n v="60020"/>
    <x v="13"/>
    <x v="5"/>
    <x v="8"/>
    <s v="热力(万百万千焦)"/>
    <m/>
  </r>
  <r>
    <n v="60021"/>
    <x v="13"/>
    <x v="5"/>
    <x v="9"/>
    <s v="热力(万百万千焦)"/>
    <m/>
  </r>
  <r>
    <n v="60025"/>
    <x v="13"/>
    <x v="5"/>
    <x v="10"/>
    <s v="热力(万百万千焦)"/>
    <n v="1583.81"/>
  </r>
  <r>
    <n v="60037"/>
    <x v="13"/>
    <x v="4"/>
    <x v="0"/>
    <s v="热力(万百万千焦)"/>
    <n v="3605.45"/>
  </r>
  <r>
    <n v="60046"/>
    <x v="13"/>
    <x v="4"/>
    <x v="1"/>
    <s v="热力(万百万千焦)"/>
    <n v="29.34"/>
  </r>
  <r>
    <n v="60048"/>
    <x v="13"/>
    <x v="4"/>
    <x v="2"/>
    <s v="热力(万百万千焦)"/>
    <n v="3568.53"/>
  </r>
  <r>
    <n v="60049"/>
    <x v="13"/>
    <x v="4"/>
    <x v="3"/>
    <s v="热力(万百万千焦)"/>
    <m/>
  </r>
  <r>
    <n v="60050"/>
    <x v="13"/>
    <x v="4"/>
    <x v="4"/>
    <s v="热力(万百万千焦)"/>
    <n v="3568.53"/>
  </r>
  <r>
    <n v="60052"/>
    <x v="13"/>
    <x v="4"/>
    <x v="5"/>
    <s v="热力(万百万千焦)"/>
    <m/>
  </r>
  <r>
    <n v="60053"/>
    <x v="13"/>
    <x v="4"/>
    <x v="6"/>
    <s v="热力(万百万千焦)"/>
    <m/>
  </r>
  <r>
    <n v="60054"/>
    <x v="13"/>
    <x v="4"/>
    <x v="7"/>
    <s v="热力(万百万千焦)"/>
    <m/>
  </r>
  <r>
    <n v="60055"/>
    <x v="13"/>
    <x v="4"/>
    <x v="8"/>
    <s v="热力(万百万千焦)"/>
    <m/>
  </r>
  <r>
    <n v="60056"/>
    <x v="13"/>
    <x v="4"/>
    <x v="9"/>
    <s v="热力(万百万千焦)"/>
    <m/>
  </r>
  <r>
    <n v="60060"/>
    <x v="13"/>
    <x v="4"/>
    <x v="10"/>
    <s v="热力(万百万千焦)"/>
    <n v="3568.53"/>
  </r>
  <r>
    <n v="60072"/>
    <x v="13"/>
    <x v="3"/>
    <x v="0"/>
    <s v="热力(万百万千焦)"/>
    <n v="2733.91"/>
  </r>
  <r>
    <n v="60081"/>
    <x v="13"/>
    <x v="3"/>
    <x v="1"/>
    <s v="热力(万百万千焦)"/>
    <n v="15"/>
  </r>
  <r>
    <n v="60083"/>
    <x v="13"/>
    <x v="3"/>
    <x v="2"/>
    <s v="热力(万百万千焦)"/>
    <n v="2748.91"/>
  </r>
  <r>
    <n v="60084"/>
    <x v="13"/>
    <x v="3"/>
    <x v="3"/>
    <s v="热力(万百万千焦)"/>
    <m/>
  </r>
  <r>
    <n v="60085"/>
    <x v="13"/>
    <x v="3"/>
    <x v="4"/>
    <s v="热力(万百万千焦)"/>
    <n v="2748.91"/>
  </r>
  <r>
    <n v="60087"/>
    <x v="13"/>
    <x v="3"/>
    <x v="5"/>
    <s v="热力(万百万千焦)"/>
    <m/>
  </r>
  <r>
    <n v="60088"/>
    <x v="13"/>
    <x v="3"/>
    <x v="6"/>
    <s v="热力(万百万千焦)"/>
    <m/>
  </r>
  <r>
    <n v="60089"/>
    <x v="13"/>
    <x v="3"/>
    <x v="7"/>
    <s v="热力(万百万千焦)"/>
    <m/>
  </r>
  <r>
    <n v="60090"/>
    <x v="13"/>
    <x v="3"/>
    <x v="8"/>
    <s v="热力(万百万千焦)"/>
    <m/>
  </r>
  <r>
    <n v="60091"/>
    <x v="13"/>
    <x v="3"/>
    <x v="9"/>
    <s v="热力(万百万千焦)"/>
    <m/>
  </r>
  <r>
    <n v="60095"/>
    <x v="13"/>
    <x v="3"/>
    <x v="10"/>
    <s v="热力(万百万千焦)"/>
    <n v="2748.91"/>
  </r>
  <r>
    <n v="60107"/>
    <x v="13"/>
    <x v="2"/>
    <x v="0"/>
    <s v="热力(万百万千焦)"/>
    <n v="1625.65"/>
  </r>
  <r>
    <n v="60116"/>
    <x v="13"/>
    <x v="2"/>
    <x v="1"/>
    <s v="热力(万百万千焦)"/>
    <m/>
  </r>
  <r>
    <n v="60118"/>
    <x v="13"/>
    <x v="2"/>
    <x v="2"/>
    <s v="热力(万百万千焦)"/>
    <n v="1625.65"/>
  </r>
  <r>
    <n v="60119"/>
    <x v="13"/>
    <x v="2"/>
    <x v="3"/>
    <s v="热力(万百万千焦)"/>
    <m/>
  </r>
  <r>
    <n v="60120"/>
    <x v="13"/>
    <x v="2"/>
    <x v="4"/>
    <s v="热力(万百万千焦)"/>
    <n v="1625.65"/>
  </r>
  <r>
    <n v="60122"/>
    <x v="13"/>
    <x v="2"/>
    <x v="5"/>
    <s v="热力(万百万千焦)"/>
    <m/>
  </r>
  <r>
    <n v="60123"/>
    <x v="13"/>
    <x v="2"/>
    <x v="6"/>
    <s v="热力(万百万千焦)"/>
    <m/>
  </r>
  <r>
    <n v="60124"/>
    <x v="13"/>
    <x v="2"/>
    <x v="7"/>
    <s v="热力(万百万千焦)"/>
    <m/>
  </r>
  <r>
    <n v="60125"/>
    <x v="13"/>
    <x v="2"/>
    <x v="8"/>
    <s v="热力(万百万千焦)"/>
    <m/>
  </r>
  <r>
    <n v="60126"/>
    <x v="13"/>
    <x v="2"/>
    <x v="9"/>
    <s v="热力(万百万千焦)"/>
    <m/>
  </r>
  <r>
    <n v="60130"/>
    <x v="13"/>
    <x v="2"/>
    <x v="10"/>
    <s v="热力(万百万千焦)"/>
    <n v="1625.65"/>
  </r>
  <r>
    <n v="60142"/>
    <x v="13"/>
    <x v="1"/>
    <x v="0"/>
    <s v="热力(万百万千焦)"/>
    <n v="1764.52"/>
  </r>
  <r>
    <n v="60151"/>
    <x v="13"/>
    <x v="1"/>
    <x v="1"/>
    <s v="热力(万百万千焦)"/>
    <m/>
  </r>
  <r>
    <n v="60153"/>
    <x v="13"/>
    <x v="1"/>
    <x v="2"/>
    <s v="热力(万百万千焦)"/>
    <n v="1788.23"/>
  </r>
  <r>
    <n v="60154"/>
    <x v="13"/>
    <x v="1"/>
    <x v="3"/>
    <s v="热力(万百万千焦)"/>
    <m/>
  </r>
  <r>
    <n v="60155"/>
    <x v="13"/>
    <x v="1"/>
    <x v="4"/>
    <s v="热力(万百万千焦)"/>
    <n v="1788.23"/>
  </r>
  <r>
    <n v="60157"/>
    <x v="13"/>
    <x v="1"/>
    <x v="5"/>
    <s v="热力(万百万千焦)"/>
    <m/>
  </r>
  <r>
    <n v="60158"/>
    <x v="13"/>
    <x v="1"/>
    <x v="6"/>
    <s v="热力(万百万千焦)"/>
    <m/>
  </r>
  <r>
    <n v="60159"/>
    <x v="13"/>
    <x v="1"/>
    <x v="7"/>
    <s v="热力(万百万千焦)"/>
    <m/>
  </r>
  <r>
    <n v="60160"/>
    <x v="13"/>
    <x v="1"/>
    <x v="8"/>
    <s v="热力(万百万千焦)"/>
    <m/>
  </r>
  <r>
    <n v="60161"/>
    <x v="13"/>
    <x v="1"/>
    <x v="9"/>
    <s v="热力(万百万千焦)"/>
    <m/>
  </r>
  <r>
    <n v="60165"/>
    <x v="13"/>
    <x v="1"/>
    <x v="10"/>
    <s v="热力(万百万千焦)"/>
    <n v="1788.23"/>
  </r>
  <r>
    <n v="60177"/>
    <x v="25"/>
    <x v="16"/>
    <x v="0"/>
    <s v="热力(万百万千焦)"/>
    <n v="570.49"/>
  </r>
  <r>
    <n v="60186"/>
    <x v="25"/>
    <x v="16"/>
    <x v="1"/>
    <s v="热力(万百万千焦)"/>
    <n v="5337.85"/>
  </r>
  <r>
    <n v="60188"/>
    <x v="25"/>
    <x v="16"/>
    <x v="2"/>
    <s v="热力(万百万千焦)"/>
    <n v="1411.07"/>
  </r>
  <r>
    <n v="60189"/>
    <x v="25"/>
    <x v="16"/>
    <x v="3"/>
    <s v="热力(万百万千焦)"/>
    <m/>
  </r>
  <r>
    <n v="60190"/>
    <x v="25"/>
    <x v="16"/>
    <x v="4"/>
    <s v="热力(万百万千焦)"/>
    <n v="1072.6600000000001"/>
  </r>
  <r>
    <n v="60192"/>
    <x v="25"/>
    <x v="16"/>
    <x v="5"/>
    <s v="热力(万百万千焦)"/>
    <m/>
  </r>
  <r>
    <n v="60193"/>
    <x v="25"/>
    <x v="16"/>
    <x v="6"/>
    <s v="热力(万百万千焦)"/>
    <m/>
  </r>
  <r>
    <n v="60194"/>
    <x v="25"/>
    <x v="16"/>
    <x v="7"/>
    <s v="热力(万百万千焦)"/>
    <m/>
  </r>
  <r>
    <n v="60195"/>
    <x v="25"/>
    <x v="16"/>
    <x v="8"/>
    <s v="热力(万百万千焦)"/>
    <m/>
  </r>
  <r>
    <n v="60196"/>
    <x v="25"/>
    <x v="16"/>
    <x v="9"/>
    <s v="热力(万百万千焦)"/>
    <n v="338.41"/>
  </r>
  <r>
    <n v="60200"/>
    <x v="25"/>
    <x v="16"/>
    <x v="10"/>
    <s v="热力(万百万千焦)"/>
    <n v="5908.34"/>
  </r>
  <r>
    <n v="60212"/>
    <x v="25"/>
    <x v="15"/>
    <x v="0"/>
    <s v="热力(万百万千焦)"/>
    <n v="241.39"/>
  </r>
  <r>
    <n v="60221"/>
    <x v="25"/>
    <x v="15"/>
    <x v="1"/>
    <s v="热力(万百万千焦)"/>
    <n v="5192.46"/>
  </r>
  <r>
    <n v="60223"/>
    <x v="25"/>
    <x v="15"/>
    <x v="2"/>
    <s v="热力(万百万千焦)"/>
    <n v="1096.79"/>
  </r>
  <r>
    <n v="60224"/>
    <x v="25"/>
    <x v="15"/>
    <x v="3"/>
    <s v="热力(万百万千焦)"/>
    <m/>
  </r>
  <r>
    <n v="60225"/>
    <x v="25"/>
    <x v="15"/>
    <x v="4"/>
    <s v="热力(万百万千焦)"/>
    <n v="824.53"/>
  </r>
  <r>
    <n v="60227"/>
    <x v="25"/>
    <x v="15"/>
    <x v="5"/>
    <s v="热力(万百万千焦)"/>
    <m/>
  </r>
  <r>
    <n v="60228"/>
    <x v="25"/>
    <x v="15"/>
    <x v="6"/>
    <s v="热力(万百万千焦)"/>
    <m/>
  </r>
  <r>
    <n v="60229"/>
    <x v="25"/>
    <x v="15"/>
    <x v="7"/>
    <s v="热力(万百万千焦)"/>
    <m/>
  </r>
  <r>
    <n v="60230"/>
    <x v="25"/>
    <x v="15"/>
    <x v="8"/>
    <s v="热力(万百万千焦)"/>
    <m/>
  </r>
  <r>
    <n v="60231"/>
    <x v="25"/>
    <x v="15"/>
    <x v="9"/>
    <s v="热力(万百万千焦)"/>
    <n v="272.26"/>
  </r>
  <r>
    <n v="60235"/>
    <x v="25"/>
    <x v="15"/>
    <x v="10"/>
    <s v="热力(万百万千焦)"/>
    <n v="5433.85"/>
  </r>
  <r>
    <n v="60247"/>
    <x v="25"/>
    <x v="14"/>
    <x v="0"/>
    <s v="热力(万百万千焦)"/>
    <n v="61.25"/>
  </r>
  <r>
    <n v="60256"/>
    <x v="25"/>
    <x v="14"/>
    <x v="1"/>
    <s v="热力(万百万千焦)"/>
    <n v="4563.93"/>
  </r>
  <r>
    <n v="60258"/>
    <x v="25"/>
    <x v="14"/>
    <x v="2"/>
    <s v="热力(万百万千焦)"/>
    <n v="1017.4"/>
  </r>
  <r>
    <n v="60259"/>
    <x v="25"/>
    <x v="14"/>
    <x v="3"/>
    <s v="热力(万百万千焦)"/>
    <m/>
  </r>
  <r>
    <n v="60260"/>
    <x v="25"/>
    <x v="14"/>
    <x v="4"/>
    <s v="热力(万百万千焦)"/>
    <n v="564.09"/>
  </r>
  <r>
    <n v="60262"/>
    <x v="25"/>
    <x v="14"/>
    <x v="5"/>
    <s v="热力(万百万千焦)"/>
    <m/>
  </r>
  <r>
    <n v="60263"/>
    <x v="25"/>
    <x v="14"/>
    <x v="6"/>
    <s v="热力(万百万千焦)"/>
    <m/>
  </r>
  <r>
    <n v="60264"/>
    <x v="25"/>
    <x v="14"/>
    <x v="7"/>
    <s v="热力(万百万千焦)"/>
    <m/>
  </r>
  <r>
    <n v="60265"/>
    <x v="25"/>
    <x v="14"/>
    <x v="8"/>
    <s v="热力(万百万千焦)"/>
    <m/>
  </r>
  <r>
    <n v="60266"/>
    <x v="25"/>
    <x v="14"/>
    <x v="9"/>
    <s v="热力(万百万千焦)"/>
    <n v="453.31"/>
  </r>
  <r>
    <n v="60270"/>
    <x v="25"/>
    <x v="14"/>
    <x v="10"/>
    <s v="热力(万百万千焦)"/>
    <n v="4625.18"/>
  </r>
  <r>
    <n v="60282"/>
    <x v="25"/>
    <x v="13"/>
    <x v="0"/>
    <s v="热力(万百万千焦)"/>
    <n v="31.78"/>
  </r>
  <r>
    <n v="60291"/>
    <x v="25"/>
    <x v="13"/>
    <x v="1"/>
    <s v="热力(万百万千焦)"/>
    <n v="4168.75"/>
  </r>
  <r>
    <n v="60293"/>
    <x v="25"/>
    <x v="13"/>
    <x v="2"/>
    <s v="热力(万百万千焦)"/>
    <n v="971.34"/>
  </r>
  <r>
    <n v="60294"/>
    <x v="25"/>
    <x v="13"/>
    <x v="3"/>
    <s v="热力(万百万千焦)"/>
    <m/>
  </r>
  <r>
    <n v="60295"/>
    <x v="25"/>
    <x v="13"/>
    <x v="4"/>
    <s v="热力(万百万千焦)"/>
    <n v="583.51"/>
  </r>
  <r>
    <n v="60297"/>
    <x v="25"/>
    <x v="13"/>
    <x v="5"/>
    <s v="热力(万百万千焦)"/>
    <m/>
  </r>
  <r>
    <n v="60298"/>
    <x v="25"/>
    <x v="13"/>
    <x v="6"/>
    <s v="热力(万百万千焦)"/>
    <m/>
  </r>
  <r>
    <n v="60299"/>
    <x v="25"/>
    <x v="13"/>
    <x v="7"/>
    <s v="热力(万百万千焦)"/>
    <m/>
  </r>
  <r>
    <n v="60300"/>
    <x v="25"/>
    <x v="13"/>
    <x v="8"/>
    <s v="热力(万百万千焦)"/>
    <m/>
  </r>
  <r>
    <n v="60301"/>
    <x v="25"/>
    <x v="13"/>
    <x v="9"/>
    <s v="热力(万百万千焦)"/>
    <n v="387.83"/>
  </r>
  <r>
    <n v="60305"/>
    <x v="25"/>
    <x v="13"/>
    <x v="10"/>
    <s v="热力(万百万千焦)"/>
    <n v="4200.54"/>
  </r>
  <r>
    <n v="60317"/>
    <x v="25"/>
    <x v="12"/>
    <x v="0"/>
    <s v="热力(万百万千焦)"/>
    <n v="25.3"/>
  </r>
  <r>
    <n v="60326"/>
    <x v="25"/>
    <x v="12"/>
    <x v="1"/>
    <s v="热力(万百万千焦)"/>
    <n v="3998.8"/>
  </r>
  <r>
    <n v="60328"/>
    <x v="25"/>
    <x v="12"/>
    <x v="2"/>
    <s v="热力(万百万千焦)"/>
    <n v="929.41"/>
  </r>
  <r>
    <n v="60329"/>
    <x v="25"/>
    <x v="12"/>
    <x v="3"/>
    <s v="热力(万百万千焦)"/>
    <m/>
  </r>
  <r>
    <n v="60330"/>
    <x v="25"/>
    <x v="12"/>
    <x v="4"/>
    <s v="热力(万百万千焦)"/>
    <n v="630.41"/>
  </r>
  <r>
    <n v="60332"/>
    <x v="25"/>
    <x v="12"/>
    <x v="5"/>
    <s v="热力(万百万千焦)"/>
    <m/>
  </r>
  <r>
    <n v="60333"/>
    <x v="25"/>
    <x v="12"/>
    <x v="6"/>
    <s v="热力(万百万千焦)"/>
    <m/>
  </r>
  <r>
    <n v="60334"/>
    <x v="25"/>
    <x v="12"/>
    <x v="7"/>
    <s v="热力(万百万千焦)"/>
    <m/>
  </r>
  <r>
    <n v="60335"/>
    <x v="25"/>
    <x v="12"/>
    <x v="8"/>
    <s v="热力(万百万千焦)"/>
    <m/>
  </r>
  <r>
    <n v="60336"/>
    <x v="25"/>
    <x v="12"/>
    <x v="9"/>
    <s v="热力(万百万千焦)"/>
    <n v="299"/>
  </r>
  <r>
    <n v="60340"/>
    <x v="25"/>
    <x v="12"/>
    <x v="10"/>
    <s v="热力(万百万千焦)"/>
    <n v="4024.1"/>
  </r>
  <r>
    <n v="60352"/>
    <x v="25"/>
    <x v="11"/>
    <x v="0"/>
    <s v="热力(万百万千焦)"/>
    <n v="47.9"/>
  </r>
  <r>
    <n v="60361"/>
    <x v="25"/>
    <x v="11"/>
    <x v="1"/>
    <s v="热力(万百万千焦)"/>
    <n v="3294.71"/>
  </r>
  <r>
    <n v="60363"/>
    <x v="25"/>
    <x v="11"/>
    <x v="2"/>
    <s v="热力(万百万千焦)"/>
    <n v="912.86"/>
  </r>
  <r>
    <n v="60364"/>
    <x v="25"/>
    <x v="11"/>
    <x v="3"/>
    <s v="热力(万百万千焦)"/>
    <m/>
  </r>
  <r>
    <n v="60365"/>
    <x v="25"/>
    <x v="11"/>
    <x v="4"/>
    <s v="热力(万百万千焦)"/>
    <n v="894.47"/>
  </r>
  <r>
    <n v="60367"/>
    <x v="25"/>
    <x v="11"/>
    <x v="5"/>
    <s v="热力(万百万千焦)"/>
    <m/>
  </r>
  <r>
    <n v="60368"/>
    <x v="25"/>
    <x v="11"/>
    <x v="6"/>
    <s v="热力(万百万千焦)"/>
    <m/>
  </r>
  <r>
    <n v="60369"/>
    <x v="25"/>
    <x v="11"/>
    <x v="7"/>
    <s v="热力(万百万千焦)"/>
    <m/>
  </r>
  <r>
    <n v="60370"/>
    <x v="25"/>
    <x v="11"/>
    <x v="8"/>
    <s v="热力(万百万千焦)"/>
    <m/>
  </r>
  <r>
    <n v="60371"/>
    <x v="25"/>
    <x v="11"/>
    <x v="9"/>
    <s v="热力(万百万千焦)"/>
    <n v="18.39"/>
  </r>
  <r>
    <n v="60375"/>
    <x v="25"/>
    <x v="11"/>
    <x v="10"/>
    <s v="热力(万百万千焦)"/>
    <n v="3342.61"/>
  </r>
  <r>
    <n v="60387"/>
    <x v="25"/>
    <x v="10"/>
    <x v="0"/>
    <s v="热力(万百万千焦)"/>
    <n v="70.31"/>
  </r>
  <r>
    <n v="60396"/>
    <x v="25"/>
    <x v="10"/>
    <x v="1"/>
    <s v="热力(万百万千焦)"/>
    <n v="2977.64"/>
  </r>
  <r>
    <n v="60398"/>
    <x v="25"/>
    <x v="10"/>
    <x v="2"/>
    <s v="热力(万百万千焦)"/>
    <n v="539.37"/>
  </r>
  <r>
    <n v="60399"/>
    <x v="25"/>
    <x v="10"/>
    <x v="3"/>
    <s v="热力(万百万千焦)"/>
    <m/>
  </r>
  <r>
    <n v="60400"/>
    <x v="25"/>
    <x v="10"/>
    <x v="4"/>
    <s v="热力(万百万千焦)"/>
    <n v="539.37"/>
  </r>
  <r>
    <n v="60402"/>
    <x v="25"/>
    <x v="10"/>
    <x v="5"/>
    <s v="热力(万百万千焦)"/>
    <m/>
  </r>
  <r>
    <n v="60403"/>
    <x v="25"/>
    <x v="10"/>
    <x v="6"/>
    <s v="热力(万百万千焦)"/>
    <m/>
  </r>
  <r>
    <n v="60404"/>
    <x v="25"/>
    <x v="10"/>
    <x v="7"/>
    <s v="热力(万百万千焦)"/>
    <m/>
  </r>
  <r>
    <n v="60405"/>
    <x v="25"/>
    <x v="10"/>
    <x v="8"/>
    <s v="热力(万百万千焦)"/>
    <m/>
  </r>
  <r>
    <n v="60406"/>
    <x v="25"/>
    <x v="10"/>
    <x v="9"/>
    <s v="热力(万百万千焦)"/>
    <m/>
  </r>
  <r>
    <n v="60410"/>
    <x v="25"/>
    <x v="10"/>
    <x v="10"/>
    <s v="热力(万百万千焦)"/>
    <n v="3047.95"/>
  </r>
  <r>
    <n v="60422"/>
    <x v="25"/>
    <x v="9"/>
    <x v="0"/>
    <s v="热力(万百万千焦)"/>
    <n v="259.97000000000003"/>
  </r>
  <r>
    <n v="60431"/>
    <x v="25"/>
    <x v="9"/>
    <x v="1"/>
    <s v="热力(万百万千焦)"/>
    <n v="2850.06"/>
  </r>
  <r>
    <n v="60433"/>
    <x v="25"/>
    <x v="9"/>
    <x v="2"/>
    <s v="热力(万百万千焦)"/>
    <n v="700.38"/>
  </r>
  <r>
    <n v="60434"/>
    <x v="25"/>
    <x v="9"/>
    <x v="3"/>
    <s v="热力(万百万千焦)"/>
    <m/>
  </r>
  <r>
    <n v="60435"/>
    <x v="25"/>
    <x v="9"/>
    <x v="4"/>
    <s v="热力(万百万千焦)"/>
    <n v="700.38"/>
  </r>
  <r>
    <n v="60437"/>
    <x v="25"/>
    <x v="9"/>
    <x v="5"/>
    <s v="热力(万百万千焦)"/>
    <m/>
  </r>
  <r>
    <n v="60438"/>
    <x v="25"/>
    <x v="9"/>
    <x v="6"/>
    <s v="热力(万百万千焦)"/>
    <m/>
  </r>
  <r>
    <n v="60439"/>
    <x v="25"/>
    <x v="9"/>
    <x v="7"/>
    <s v="热力(万百万千焦)"/>
    <m/>
  </r>
  <r>
    <n v="60440"/>
    <x v="25"/>
    <x v="9"/>
    <x v="8"/>
    <s v="热力(万百万千焦)"/>
    <m/>
  </r>
  <r>
    <n v="60441"/>
    <x v="25"/>
    <x v="9"/>
    <x v="9"/>
    <s v="热力(万百万千焦)"/>
    <m/>
  </r>
  <r>
    <n v="60445"/>
    <x v="25"/>
    <x v="9"/>
    <x v="10"/>
    <s v="热力(万百万千焦)"/>
    <n v="3110.03"/>
  </r>
  <r>
    <n v="60457"/>
    <x v="25"/>
    <x v="8"/>
    <x v="0"/>
    <s v="热力(万百万千焦)"/>
    <n v="181.67"/>
  </r>
  <r>
    <n v="60466"/>
    <x v="25"/>
    <x v="8"/>
    <x v="1"/>
    <s v="热力(万百万千焦)"/>
    <n v="2176.8200000000002"/>
  </r>
  <r>
    <n v="60468"/>
    <x v="25"/>
    <x v="8"/>
    <x v="2"/>
    <s v="热力(万百万千焦)"/>
    <n v="617.91999999999996"/>
  </r>
  <r>
    <n v="60469"/>
    <x v="25"/>
    <x v="8"/>
    <x v="3"/>
    <s v="热力(万百万千焦)"/>
    <m/>
  </r>
  <r>
    <n v="60470"/>
    <x v="25"/>
    <x v="8"/>
    <x v="4"/>
    <s v="热力(万百万千焦)"/>
    <n v="617.91999999999996"/>
  </r>
  <r>
    <n v="60472"/>
    <x v="25"/>
    <x v="8"/>
    <x v="5"/>
    <s v="热力(万百万千焦)"/>
    <m/>
  </r>
  <r>
    <n v="60473"/>
    <x v="25"/>
    <x v="8"/>
    <x v="6"/>
    <s v="热力(万百万千焦)"/>
    <m/>
  </r>
  <r>
    <n v="60474"/>
    <x v="25"/>
    <x v="8"/>
    <x v="7"/>
    <s v="热力(万百万千焦)"/>
    <m/>
  </r>
  <r>
    <n v="60475"/>
    <x v="25"/>
    <x v="8"/>
    <x v="8"/>
    <s v="热力(万百万千焦)"/>
    <m/>
  </r>
  <r>
    <n v="60476"/>
    <x v="25"/>
    <x v="8"/>
    <x v="9"/>
    <s v="热力(万百万千焦)"/>
    <m/>
  </r>
  <r>
    <n v="60480"/>
    <x v="25"/>
    <x v="8"/>
    <x v="10"/>
    <s v="热力(万百万千焦)"/>
    <n v="2358.4899999999998"/>
  </r>
  <r>
    <n v="60492"/>
    <x v="25"/>
    <x v="7"/>
    <x v="0"/>
    <s v="热力(万百万千焦)"/>
    <n v="82.57"/>
  </r>
  <r>
    <n v="60501"/>
    <x v="25"/>
    <x v="7"/>
    <x v="1"/>
    <s v="热力(万百万千焦)"/>
    <n v="1852.21"/>
  </r>
  <r>
    <n v="60503"/>
    <x v="25"/>
    <x v="7"/>
    <x v="2"/>
    <s v="热力(万百万千焦)"/>
    <n v="526.13"/>
  </r>
  <r>
    <n v="60504"/>
    <x v="25"/>
    <x v="7"/>
    <x v="3"/>
    <s v="热力(万百万千焦)"/>
    <m/>
  </r>
  <r>
    <n v="60505"/>
    <x v="25"/>
    <x v="7"/>
    <x v="4"/>
    <s v="热力(万百万千焦)"/>
    <n v="526.13"/>
  </r>
  <r>
    <n v="60507"/>
    <x v="25"/>
    <x v="7"/>
    <x v="5"/>
    <s v="热力(万百万千焦)"/>
    <m/>
  </r>
  <r>
    <n v="60508"/>
    <x v="25"/>
    <x v="7"/>
    <x v="6"/>
    <s v="热力(万百万千焦)"/>
    <m/>
  </r>
  <r>
    <n v="60509"/>
    <x v="25"/>
    <x v="7"/>
    <x v="7"/>
    <s v="热力(万百万千焦)"/>
    <m/>
  </r>
  <r>
    <n v="60510"/>
    <x v="25"/>
    <x v="7"/>
    <x v="8"/>
    <s v="热力(万百万千焦)"/>
    <m/>
  </r>
  <r>
    <n v="60511"/>
    <x v="25"/>
    <x v="7"/>
    <x v="9"/>
    <s v="热力(万百万千焦)"/>
    <m/>
  </r>
  <r>
    <n v="60515"/>
    <x v="25"/>
    <x v="7"/>
    <x v="10"/>
    <s v="热力(万百万千焦)"/>
    <n v="1934.78"/>
  </r>
  <r>
    <n v="60527"/>
    <x v="25"/>
    <x v="6"/>
    <x v="0"/>
    <s v="热力(万百万千焦)"/>
    <n v="131.27000000000001"/>
  </r>
  <r>
    <n v="60536"/>
    <x v="25"/>
    <x v="6"/>
    <x v="1"/>
    <s v="热力(万百万千焦)"/>
    <n v="1931.9"/>
  </r>
  <r>
    <n v="60538"/>
    <x v="25"/>
    <x v="6"/>
    <x v="2"/>
    <s v="热力(万百万千焦)"/>
    <n v="217.09"/>
  </r>
  <r>
    <n v="60539"/>
    <x v="25"/>
    <x v="6"/>
    <x v="3"/>
    <s v="热力(万百万千焦)"/>
    <m/>
  </r>
  <r>
    <n v="60540"/>
    <x v="25"/>
    <x v="6"/>
    <x v="4"/>
    <s v="热力(万百万千焦)"/>
    <n v="217.09"/>
  </r>
  <r>
    <n v="60542"/>
    <x v="25"/>
    <x v="6"/>
    <x v="5"/>
    <s v="热力(万百万千焦)"/>
    <m/>
  </r>
  <r>
    <n v="60543"/>
    <x v="25"/>
    <x v="6"/>
    <x v="6"/>
    <s v="热力(万百万千焦)"/>
    <m/>
  </r>
  <r>
    <n v="60544"/>
    <x v="25"/>
    <x v="6"/>
    <x v="7"/>
    <s v="热力(万百万千焦)"/>
    <m/>
  </r>
  <r>
    <n v="60545"/>
    <x v="25"/>
    <x v="6"/>
    <x v="8"/>
    <s v="热力(万百万千焦)"/>
    <m/>
  </r>
  <r>
    <n v="60546"/>
    <x v="25"/>
    <x v="6"/>
    <x v="9"/>
    <s v="热力(万百万千焦)"/>
    <m/>
  </r>
  <r>
    <n v="60550"/>
    <x v="25"/>
    <x v="6"/>
    <x v="10"/>
    <s v="热力(万百万千焦)"/>
    <n v="2063.17"/>
  </r>
  <r>
    <n v="60562"/>
    <x v="25"/>
    <x v="5"/>
    <x v="0"/>
    <s v="热力(万百万千焦)"/>
    <n v="2225.1999999999998"/>
  </r>
  <r>
    <n v="60571"/>
    <x v="25"/>
    <x v="5"/>
    <x v="1"/>
    <s v="热力(万百万千焦)"/>
    <n v="1375.98"/>
  </r>
  <r>
    <n v="60573"/>
    <x v="25"/>
    <x v="5"/>
    <x v="2"/>
    <s v="热力(万百万千焦)"/>
    <n v="3601.18"/>
  </r>
  <r>
    <n v="60574"/>
    <x v="25"/>
    <x v="5"/>
    <x v="3"/>
    <s v="热力(万百万千焦)"/>
    <m/>
  </r>
  <r>
    <n v="60575"/>
    <x v="25"/>
    <x v="5"/>
    <x v="4"/>
    <s v="热力(万百万千焦)"/>
    <n v="3601.18"/>
  </r>
  <r>
    <n v="60577"/>
    <x v="25"/>
    <x v="5"/>
    <x v="5"/>
    <s v="热力(万百万千焦)"/>
    <m/>
  </r>
  <r>
    <n v="60578"/>
    <x v="25"/>
    <x v="5"/>
    <x v="6"/>
    <s v="热力(万百万千焦)"/>
    <m/>
  </r>
  <r>
    <n v="60579"/>
    <x v="25"/>
    <x v="5"/>
    <x v="7"/>
    <s v="热力(万百万千焦)"/>
    <m/>
  </r>
  <r>
    <n v="60580"/>
    <x v="25"/>
    <x v="5"/>
    <x v="8"/>
    <s v="热力(万百万千焦)"/>
    <m/>
  </r>
  <r>
    <n v="60581"/>
    <x v="25"/>
    <x v="5"/>
    <x v="9"/>
    <s v="热力(万百万千焦)"/>
    <m/>
  </r>
  <r>
    <n v="60585"/>
    <x v="25"/>
    <x v="5"/>
    <x v="10"/>
    <s v="热力(万百万千焦)"/>
    <n v="3601.18"/>
  </r>
  <r>
    <n v="60597"/>
    <x v="25"/>
    <x v="4"/>
    <x v="0"/>
    <s v="热力(万百万千焦)"/>
    <n v="2800.38"/>
  </r>
  <r>
    <n v="60606"/>
    <x v="25"/>
    <x v="4"/>
    <x v="1"/>
    <s v="热力(万百万千焦)"/>
    <n v="1436.82"/>
  </r>
  <r>
    <n v="60608"/>
    <x v="25"/>
    <x v="4"/>
    <x v="2"/>
    <s v="热力(万百万千焦)"/>
    <n v="4237.2"/>
  </r>
  <r>
    <n v="60609"/>
    <x v="25"/>
    <x v="4"/>
    <x v="3"/>
    <s v="热力(万百万千焦)"/>
    <m/>
  </r>
  <r>
    <n v="60610"/>
    <x v="25"/>
    <x v="4"/>
    <x v="4"/>
    <s v="热力(万百万千焦)"/>
    <n v="4237.2"/>
  </r>
  <r>
    <n v="60612"/>
    <x v="25"/>
    <x v="4"/>
    <x v="5"/>
    <s v="热力(万百万千焦)"/>
    <m/>
  </r>
  <r>
    <n v="60613"/>
    <x v="25"/>
    <x v="4"/>
    <x v="6"/>
    <s v="热力(万百万千焦)"/>
    <m/>
  </r>
  <r>
    <n v="60614"/>
    <x v="25"/>
    <x v="4"/>
    <x v="7"/>
    <s v="热力(万百万千焦)"/>
    <m/>
  </r>
  <r>
    <n v="60615"/>
    <x v="25"/>
    <x v="4"/>
    <x v="8"/>
    <s v="热力(万百万千焦)"/>
    <m/>
  </r>
  <r>
    <n v="60616"/>
    <x v="25"/>
    <x v="4"/>
    <x v="9"/>
    <s v="热力(万百万千焦)"/>
    <m/>
  </r>
  <r>
    <n v="60620"/>
    <x v="25"/>
    <x v="4"/>
    <x v="10"/>
    <s v="热力(万百万千焦)"/>
    <n v="4237.2"/>
  </r>
  <r>
    <n v="60632"/>
    <x v="25"/>
    <x v="3"/>
    <x v="0"/>
    <s v="热力(万百万千焦)"/>
    <n v="2154.08"/>
  </r>
  <r>
    <n v="60641"/>
    <x v="25"/>
    <x v="3"/>
    <x v="1"/>
    <s v="热力(万百万千焦)"/>
    <n v="1463.37"/>
  </r>
  <r>
    <n v="60643"/>
    <x v="25"/>
    <x v="3"/>
    <x v="2"/>
    <s v="热力(万百万千焦)"/>
    <n v="3577.45"/>
  </r>
  <r>
    <n v="60644"/>
    <x v="25"/>
    <x v="3"/>
    <x v="3"/>
    <s v="热力(万百万千焦)"/>
    <m/>
  </r>
  <r>
    <n v="60645"/>
    <x v="25"/>
    <x v="3"/>
    <x v="4"/>
    <s v="热力(万百万千焦)"/>
    <n v="3569.45"/>
  </r>
  <r>
    <n v="60647"/>
    <x v="25"/>
    <x v="3"/>
    <x v="5"/>
    <s v="热力(万百万千焦)"/>
    <m/>
  </r>
  <r>
    <n v="60648"/>
    <x v="25"/>
    <x v="3"/>
    <x v="6"/>
    <s v="热力(万百万千焦)"/>
    <m/>
  </r>
  <r>
    <n v="60649"/>
    <x v="25"/>
    <x v="3"/>
    <x v="7"/>
    <s v="热力(万百万千焦)"/>
    <m/>
  </r>
  <r>
    <n v="60650"/>
    <x v="25"/>
    <x v="3"/>
    <x v="8"/>
    <s v="热力(万百万千焦)"/>
    <m/>
  </r>
  <r>
    <n v="60651"/>
    <x v="25"/>
    <x v="3"/>
    <x v="9"/>
    <s v="热力(万百万千焦)"/>
    <n v="8"/>
  </r>
  <r>
    <n v="60655"/>
    <x v="25"/>
    <x v="3"/>
    <x v="10"/>
    <s v="热力(万百万千焦)"/>
    <n v="3617.45"/>
  </r>
  <r>
    <n v="60667"/>
    <x v="25"/>
    <x v="2"/>
    <x v="0"/>
    <s v="热力(万百万千焦)"/>
    <n v="1385.96"/>
  </r>
  <r>
    <n v="60676"/>
    <x v="25"/>
    <x v="2"/>
    <x v="1"/>
    <s v="热力(万百万千焦)"/>
    <m/>
  </r>
  <r>
    <n v="60678"/>
    <x v="25"/>
    <x v="2"/>
    <x v="2"/>
    <s v="热力(万百万千焦)"/>
    <n v="1349.96"/>
  </r>
  <r>
    <n v="60679"/>
    <x v="25"/>
    <x v="2"/>
    <x v="3"/>
    <s v="热力(万百万千焦)"/>
    <m/>
  </r>
  <r>
    <n v="60680"/>
    <x v="25"/>
    <x v="2"/>
    <x v="4"/>
    <s v="热力(万百万千焦)"/>
    <n v="1343.46"/>
  </r>
  <r>
    <n v="60682"/>
    <x v="25"/>
    <x v="2"/>
    <x v="5"/>
    <s v="热力(万百万千焦)"/>
    <m/>
  </r>
  <r>
    <n v="60683"/>
    <x v="25"/>
    <x v="2"/>
    <x v="6"/>
    <s v="热力(万百万千焦)"/>
    <m/>
  </r>
  <r>
    <n v="60684"/>
    <x v="25"/>
    <x v="2"/>
    <x v="7"/>
    <s v="热力(万百万千焦)"/>
    <m/>
  </r>
  <r>
    <n v="60685"/>
    <x v="25"/>
    <x v="2"/>
    <x v="8"/>
    <s v="热力(万百万千焦)"/>
    <m/>
  </r>
  <r>
    <n v="60686"/>
    <x v="25"/>
    <x v="2"/>
    <x v="9"/>
    <s v="热力(万百万千焦)"/>
    <n v="6.5"/>
  </r>
  <r>
    <n v="60690"/>
    <x v="25"/>
    <x v="2"/>
    <x v="10"/>
    <s v="热力(万百万千焦)"/>
    <n v="1385.96"/>
  </r>
  <r>
    <n v="60702"/>
    <x v="25"/>
    <x v="1"/>
    <x v="0"/>
    <s v="热力(万百万千焦)"/>
    <n v="523.54"/>
  </r>
  <r>
    <n v="60711"/>
    <x v="25"/>
    <x v="1"/>
    <x v="1"/>
    <s v="热力(万百万千焦)"/>
    <m/>
  </r>
  <r>
    <n v="60713"/>
    <x v="25"/>
    <x v="1"/>
    <x v="2"/>
    <s v="热力(万百万千焦)"/>
    <n v="520.74"/>
  </r>
  <r>
    <n v="60714"/>
    <x v="25"/>
    <x v="1"/>
    <x v="3"/>
    <s v="热力(万百万千焦)"/>
    <m/>
  </r>
  <r>
    <n v="60715"/>
    <x v="25"/>
    <x v="1"/>
    <x v="4"/>
    <s v="热力(万百万千焦)"/>
    <n v="515.83000000000004"/>
  </r>
  <r>
    <n v="60717"/>
    <x v="25"/>
    <x v="1"/>
    <x v="5"/>
    <s v="热力(万百万千焦)"/>
    <m/>
  </r>
  <r>
    <n v="60718"/>
    <x v="25"/>
    <x v="1"/>
    <x v="6"/>
    <s v="热力(万百万千焦)"/>
    <m/>
  </r>
  <r>
    <n v="60719"/>
    <x v="25"/>
    <x v="1"/>
    <x v="7"/>
    <s v="热力(万百万千焦)"/>
    <m/>
  </r>
  <r>
    <n v="60720"/>
    <x v="25"/>
    <x v="1"/>
    <x v="8"/>
    <s v="热力(万百万千焦)"/>
    <m/>
  </r>
  <r>
    <n v="60721"/>
    <x v="25"/>
    <x v="1"/>
    <x v="9"/>
    <s v="热力(万百万千焦)"/>
    <n v="4.91"/>
  </r>
  <r>
    <n v="60725"/>
    <x v="25"/>
    <x v="1"/>
    <x v="10"/>
    <s v="热力(万百万千焦)"/>
    <n v="523.54"/>
  </r>
  <r>
    <n v="60737"/>
    <x v="20"/>
    <x v="16"/>
    <x v="0"/>
    <s v="热力(万百万千焦)"/>
    <n v="2647.04"/>
  </r>
  <r>
    <n v="60746"/>
    <x v="20"/>
    <x v="16"/>
    <x v="1"/>
    <s v="热力(万百万千焦)"/>
    <n v="1080.6600000000001"/>
  </r>
  <r>
    <n v="60748"/>
    <x v="20"/>
    <x v="16"/>
    <x v="2"/>
    <s v="热力(万百万千焦)"/>
    <n v="2647.04"/>
  </r>
  <r>
    <n v="60749"/>
    <x v="20"/>
    <x v="16"/>
    <x v="3"/>
    <s v="热力(万百万千焦)"/>
    <m/>
  </r>
  <r>
    <n v="60750"/>
    <x v="20"/>
    <x v="16"/>
    <x v="4"/>
    <s v="热力(万百万千焦)"/>
    <n v="2647.04"/>
  </r>
  <r>
    <n v="60752"/>
    <x v="20"/>
    <x v="16"/>
    <x v="5"/>
    <s v="热力(万百万千焦)"/>
    <m/>
  </r>
  <r>
    <n v="60753"/>
    <x v="20"/>
    <x v="16"/>
    <x v="6"/>
    <s v="热力(万百万千焦)"/>
    <m/>
  </r>
  <r>
    <n v="60754"/>
    <x v="20"/>
    <x v="16"/>
    <x v="7"/>
    <s v="热力(万百万千焦)"/>
    <m/>
  </r>
  <r>
    <n v="60755"/>
    <x v="20"/>
    <x v="16"/>
    <x v="8"/>
    <s v="热力(万百万千焦)"/>
    <m/>
  </r>
  <r>
    <n v="60756"/>
    <x v="20"/>
    <x v="16"/>
    <x v="9"/>
    <s v="热力(万百万千焦)"/>
    <m/>
  </r>
  <r>
    <n v="60760"/>
    <x v="20"/>
    <x v="16"/>
    <x v="10"/>
    <s v="热力(万百万千焦)"/>
    <n v="3727.7"/>
  </r>
  <r>
    <n v="60772"/>
    <x v="20"/>
    <x v="15"/>
    <x v="0"/>
    <s v="热力(万百万千焦)"/>
    <n v="1484.96"/>
  </r>
  <r>
    <n v="60781"/>
    <x v="20"/>
    <x v="15"/>
    <x v="1"/>
    <s v="热力(万百万千焦)"/>
    <n v="1139.55"/>
  </r>
  <r>
    <n v="60783"/>
    <x v="20"/>
    <x v="15"/>
    <x v="2"/>
    <s v="热力(万百万千焦)"/>
    <n v="1484.96"/>
  </r>
  <r>
    <n v="60784"/>
    <x v="20"/>
    <x v="15"/>
    <x v="3"/>
    <s v="热力(万百万千焦)"/>
    <m/>
  </r>
  <r>
    <n v="60785"/>
    <x v="20"/>
    <x v="15"/>
    <x v="4"/>
    <s v="热力(万百万千焦)"/>
    <n v="1484.96"/>
  </r>
  <r>
    <n v="60787"/>
    <x v="20"/>
    <x v="15"/>
    <x v="5"/>
    <s v="热力(万百万千焦)"/>
    <m/>
  </r>
  <r>
    <n v="60788"/>
    <x v="20"/>
    <x v="15"/>
    <x v="6"/>
    <s v="热力(万百万千焦)"/>
    <m/>
  </r>
  <r>
    <n v="60789"/>
    <x v="20"/>
    <x v="15"/>
    <x v="7"/>
    <s v="热力(万百万千焦)"/>
    <m/>
  </r>
  <r>
    <n v="60790"/>
    <x v="20"/>
    <x v="15"/>
    <x v="8"/>
    <s v="热力(万百万千焦)"/>
    <m/>
  </r>
  <r>
    <n v="60791"/>
    <x v="20"/>
    <x v="15"/>
    <x v="9"/>
    <s v="热力(万百万千焦)"/>
    <m/>
  </r>
  <r>
    <n v="60795"/>
    <x v="20"/>
    <x v="15"/>
    <x v="10"/>
    <s v="热力(万百万千焦)"/>
    <n v="2624.51"/>
  </r>
  <r>
    <n v="60807"/>
    <x v="20"/>
    <x v="14"/>
    <x v="0"/>
    <s v="热力(万百万千焦)"/>
    <n v="1094.33"/>
  </r>
  <r>
    <n v="60816"/>
    <x v="20"/>
    <x v="14"/>
    <x v="1"/>
    <s v="热力(万百万千焦)"/>
    <n v="806.33"/>
  </r>
  <r>
    <n v="60818"/>
    <x v="20"/>
    <x v="14"/>
    <x v="2"/>
    <s v="热力(万百万千焦)"/>
    <n v="1002.52"/>
  </r>
  <r>
    <n v="60819"/>
    <x v="20"/>
    <x v="14"/>
    <x v="3"/>
    <s v="热力(万百万千焦)"/>
    <m/>
  </r>
  <r>
    <n v="60820"/>
    <x v="20"/>
    <x v="14"/>
    <x v="4"/>
    <s v="热力(万百万千焦)"/>
    <n v="1002.52"/>
  </r>
  <r>
    <n v="60822"/>
    <x v="20"/>
    <x v="14"/>
    <x v="5"/>
    <s v="热力(万百万千焦)"/>
    <m/>
  </r>
  <r>
    <n v="60823"/>
    <x v="20"/>
    <x v="14"/>
    <x v="6"/>
    <s v="热力(万百万千焦)"/>
    <m/>
  </r>
  <r>
    <n v="60824"/>
    <x v="20"/>
    <x v="14"/>
    <x v="7"/>
    <s v="热力(万百万千焦)"/>
    <m/>
  </r>
  <r>
    <n v="60825"/>
    <x v="20"/>
    <x v="14"/>
    <x v="8"/>
    <s v="热力(万百万千焦)"/>
    <m/>
  </r>
  <r>
    <n v="60826"/>
    <x v="20"/>
    <x v="14"/>
    <x v="9"/>
    <s v="热力(万百万千焦)"/>
    <m/>
  </r>
  <r>
    <n v="60830"/>
    <x v="20"/>
    <x v="14"/>
    <x v="10"/>
    <s v="热力(万百万千焦)"/>
    <n v="1808.85"/>
  </r>
  <r>
    <n v="60842"/>
    <x v="20"/>
    <x v="13"/>
    <x v="0"/>
    <s v="热力(万百万千焦)"/>
    <n v="1020.39"/>
  </r>
  <r>
    <n v="60851"/>
    <x v="20"/>
    <x v="13"/>
    <x v="1"/>
    <s v="热力(万百万千焦)"/>
    <n v="351.67"/>
  </r>
  <r>
    <n v="60853"/>
    <x v="20"/>
    <x v="13"/>
    <x v="2"/>
    <s v="热力(万百万千焦)"/>
    <n v="810.46"/>
  </r>
  <r>
    <n v="60854"/>
    <x v="20"/>
    <x v="13"/>
    <x v="3"/>
    <s v="热力(万百万千焦)"/>
    <m/>
  </r>
  <r>
    <n v="60855"/>
    <x v="20"/>
    <x v="13"/>
    <x v="4"/>
    <s v="热力(万百万千焦)"/>
    <n v="810.46"/>
  </r>
  <r>
    <n v="60857"/>
    <x v="20"/>
    <x v="13"/>
    <x v="5"/>
    <s v="热力(万百万千焦)"/>
    <m/>
  </r>
  <r>
    <n v="60858"/>
    <x v="20"/>
    <x v="13"/>
    <x v="6"/>
    <s v="热力(万百万千焦)"/>
    <m/>
  </r>
  <r>
    <n v="60859"/>
    <x v="20"/>
    <x v="13"/>
    <x v="7"/>
    <s v="热力(万百万千焦)"/>
    <m/>
  </r>
  <r>
    <n v="60860"/>
    <x v="20"/>
    <x v="13"/>
    <x v="8"/>
    <s v="热力(万百万千焦)"/>
    <m/>
  </r>
  <r>
    <n v="60861"/>
    <x v="20"/>
    <x v="13"/>
    <x v="9"/>
    <s v="热力(万百万千焦)"/>
    <m/>
  </r>
  <r>
    <n v="60865"/>
    <x v="20"/>
    <x v="13"/>
    <x v="10"/>
    <s v="热力(万百万千焦)"/>
    <n v="1372.06"/>
  </r>
  <r>
    <n v="60877"/>
    <x v="20"/>
    <x v="12"/>
    <x v="0"/>
    <s v="热力(万百万千焦)"/>
    <n v="1024.46"/>
  </r>
  <r>
    <n v="60886"/>
    <x v="20"/>
    <x v="12"/>
    <x v="1"/>
    <s v="热力(万百万千焦)"/>
    <n v="331.84"/>
  </r>
  <r>
    <n v="60888"/>
    <x v="20"/>
    <x v="12"/>
    <x v="2"/>
    <s v="热力(万百万千焦)"/>
    <n v="787.14"/>
  </r>
  <r>
    <n v="60889"/>
    <x v="20"/>
    <x v="12"/>
    <x v="3"/>
    <s v="热力(万百万千焦)"/>
    <m/>
  </r>
  <r>
    <n v="60890"/>
    <x v="20"/>
    <x v="12"/>
    <x v="4"/>
    <s v="热力(万百万千焦)"/>
    <n v="787.14"/>
  </r>
  <r>
    <n v="60892"/>
    <x v="20"/>
    <x v="12"/>
    <x v="5"/>
    <s v="热力(万百万千焦)"/>
    <m/>
  </r>
  <r>
    <n v="60893"/>
    <x v="20"/>
    <x v="12"/>
    <x v="6"/>
    <s v="热力(万百万千焦)"/>
    <m/>
  </r>
  <r>
    <n v="60894"/>
    <x v="20"/>
    <x v="12"/>
    <x v="7"/>
    <s v="热力(万百万千焦)"/>
    <m/>
  </r>
  <r>
    <n v="60895"/>
    <x v="20"/>
    <x v="12"/>
    <x v="8"/>
    <s v="热力(万百万千焦)"/>
    <m/>
  </r>
  <r>
    <n v="60896"/>
    <x v="20"/>
    <x v="12"/>
    <x v="9"/>
    <s v="热力(万百万千焦)"/>
    <m/>
  </r>
  <r>
    <n v="60900"/>
    <x v="20"/>
    <x v="12"/>
    <x v="10"/>
    <s v="热力(万百万千焦)"/>
    <n v="1356.3"/>
  </r>
  <r>
    <n v="60912"/>
    <x v="20"/>
    <x v="11"/>
    <x v="0"/>
    <s v="热力(万百万千焦)"/>
    <n v="966.14"/>
  </r>
  <r>
    <n v="60921"/>
    <x v="20"/>
    <x v="11"/>
    <x v="1"/>
    <s v="热力(万百万千焦)"/>
    <n v="131.47"/>
  </r>
  <r>
    <n v="60923"/>
    <x v="20"/>
    <x v="11"/>
    <x v="2"/>
    <s v="热力(万百万千焦)"/>
    <n v="608.92999999999995"/>
  </r>
  <r>
    <n v="60924"/>
    <x v="20"/>
    <x v="11"/>
    <x v="3"/>
    <s v="热力(万百万千焦)"/>
    <m/>
  </r>
  <r>
    <n v="60925"/>
    <x v="20"/>
    <x v="11"/>
    <x v="4"/>
    <s v="热力(万百万千焦)"/>
    <n v="608.92999999999995"/>
  </r>
  <r>
    <n v="60927"/>
    <x v="20"/>
    <x v="11"/>
    <x v="5"/>
    <s v="热力(万百万千焦)"/>
    <m/>
  </r>
  <r>
    <n v="60928"/>
    <x v="20"/>
    <x v="11"/>
    <x v="6"/>
    <s v="热力(万百万千焦)"/>
    <m/>
  </r>
  <r>
    <n v="60929"/>
    <x v="20"/>
    <x v="11"/>
    <x v="7"/>
    <s v="热力(万百万千焦)"/>
    <m/>
  </r>
  <r>
    <n v="60930"/>
    <x v="20"/>
    <x v="11"/>
    <x v="8"/>
    <s v="热力(万百万千焦)"/>
    <m/>
  </r>
  <r>
    <n v="60931"/>
    <x v="20"/>
    <x v="11"/>
    <x v="9"/>
    <s v="热力(万百万千焦)"/>
    <m/>
  </r>
  <r>
    <n v="60935"/>
    <x v="20"/>
    <x v="11"/>
    <x v="10"/>
    <s v="热力(万百万千焦)"/>
    <n v="1097.6099999999999"/>
  </r>
  <r>
    <n v="60947"/>
    <x v="20"/>
    <x v="10"/>
    <x v="0"/>
    <s v="热力(万百万千焦)"/>
    <n v="757.61"/>
  </r>
  <r>
    <n v="60956"/>
    <x v="20"/>
    <x v="10"/>
    <x v="1"/>
    <s v="热力(万百万千焦)"/>
    <n v="216.67"/>
  </r>
  <r>
    <n v="60958"/>
    <x v="20"/>
    <x v="10"/>
    <x v="2"/>
    <s v="热力(万百万千焦)"/>
    <n v="440.27"/>
  </r>
  <r>
    <n v="60959"/>
    <x v="20"/>
    <x v="10"/>
    <x v="3"/>
    <s v="热力(万百万千焦)"/>
    <m/>
  </r>
  <r>
    <n v="60960"/>
    <x v="20"/>
    <x v="10"/>
    <x v="4"/>
    <s v="热力(万百万千焦)"/>
    <n v="440.27"/>
  </r>
  <r>
    <n v="60962"/>
    <x v="20"/>
    <x v="10"/>
    <x v="5"/>
    <s v="热力(万百万千焦)"/>
    <m/>
  </r>
  <r>
    <n v="60963"/>
    <x v="20"/>
    <x v="10"/>
    <x v="6"/>
    <s v="热力(万百万千焦)"/>
    <m/>
  </r>
  <r>
    <n v="60964"/>
    <x v="20"/>
    <x v="10"/>
    <x v="7"/>
    <s v="热力(万百万千焦)"/>
    <m/>
  </r>
  <r>
    <n v="60965"/>
    <x v="20"/>
    <x v="10"/>
    <x v="8"/>
    <s v="热力(万百万千焦)"/>
    <m/>
  </r>
  <r>
    <n v="60966"/>
    <x v="20"/>
    <x v="10"/>
    <x v="9"/>
    <s v="热力(万百万千焦)"/>
    <m/>
  </r>
  <r>
    <n v="60970"/>
    <x v="20"/>
    <x v="10"/>
    <x v="10"/>
    <s v="热力(万百万千焦)"/>
    <n v="974.28"/>
  </r>
  <r>
    <n v="60982"/>
    <x v="20"/>
    <x v="9"/>
    <x v="0"/>
    <s v="热力(万百万千焦)"/>
    <n v="284.32"/>
  </r>
  <r>
    <n v="60991"/>
    <x v="20"/>
    <x v="9"/>
    <x v="1"/>
    <s v="热力(万百万千焦)"/>
    <n v="323.88"/>
  </r>
  <r>
    <n v="60993"/>
    <x v="20"/>
    <x v="9"/>
    <x v="2"/>
    <s v="热力(万百万千焦)"/>
    <n v="234.47"/>
  </r>
  <r>
    <n v="60994"/>
    <x v="20"/>
    <x v="9"/>
    <x v="3"/>
    <s v="热力(万百万千焦)"/>
    <m/>
  </r>
  <r>
    <n v="60995"/>
    <x v="20"/>
    <x v="9"/>
    <x v="4"/>
    <s v="热力(万百万千焦)"/>
    <n v="234.47"/>
  </r>
  <r>
    <n v="60997"/>
    <x v="20"/>
    <x v="9"/>
    <x v="5"/>
    <s v="热力(万百万千焦)"/>
    <m/>
  </r>
  <r>
    <n v="60998"/>
    <x v="20"/>
    <x v="9"/>
    <x v="6"/>
    <s v="热力(万百万千焦)"/>
    <m/>
  </r>
  <r>
    <n v="60999"/>
    <x v="20"/>
    <x v="9"/>
    <x v="7"/>
    <s v="热力(万百万千焦)"/>
    <m/>
  </r>
  <r>
    <n v="61000"/>
    <x v="20"/>
    <x v="9"/>
    <x v="8"/>
    <s v="热力(万百万千焦)"/>
    <m/>
  </r>
  <r>
    <n v="61001"/>
    <x v="20"/>
    <x v="9"/>
    <x v="9"/>
    <s v="热力(万百万千焦)"/>
    <m/>
  </r>
  <r>
    <n v="61005"/>
    <x v="20"/>
    <x v="9"/>
    <x v="10"/>
    <s v="热力(万百万千焦)"/>
    <n v="608.20000000000005"/>
  </r>
  <r>
    <n v="61017"/>
    <x v="20"/>
    <x v="8"/>
    <x v="0"/>
    <s v="热力(万百万千焦)"/>
    <n v="278.27999999999997"/>
  </r>
  <r>
    <n v="61026"/>
    <x v="20"/>
    <x v="8"/>
    <x v="1"/>
    <s v="热力(万百万千焦)"/>
    <n v="221.46"/>
  </r>
  <r>
    <n v="61028"/>
    <x v="20"/>
    <x v="8"/>
    <x v="2"/>
    <s v="热力(万百万千焦)"/>
    <n v="267.74"/>
  </r>
  <r>
    <n v="61029"/>
    <x v="20"/>
    <x v="8"/>
    <x v="3"/>
    <s v="热力(万百万千焦)"/>
    <m/>
  </r>
  <r>
    <n v="61030"/>
    <x v="20"/>
    <x v="8"/>
    <x v="4"/>
    <s v="热力(万百万千焦)"/>
    <n v="267.74"/>
  </r>
  <r>
    <n v="61032"/>
    <x v="20"/>
    <x v="8"/>
    <x v="5"/>
    <s v="热力(万百万千焦)"/>
    <m/>
  </r>
  <r>
    <n v="61033"/>
    <x v="20"/>
    <x v="8"/>
    <x v="6"/>
    <s v="热力(万百万千焦)"/>
    <m/>
  </r>
  <r>
    <n v="61034"/>
    <x v="20"/>
    <x v="8"/>
    <x v="7"/>
    <s v="热力(万百万千焦)"/>
    <m/>
  </r>
  <r>
    <n v="61035"/>
    <x v="20"/>
    <x v="8"/>
    <x v="8"/>
    <s v="热力(万百万千焦)"/>
    <m/>
  </r>
  <r>
    <n v="61036"/>
    <x v="20"/>
    <x v="8"/>
    <x v="9"/>
    <s v="热力(万百万千焦)"/>
    <m/>
  </r>
  <r>
    <n v="61040"/>
    <x v="20"/>
    <x v="8"/>
    <x v="10"/>
    <s v="热力(万百万千焦)"/>
    <n v="499.74"/>
  </r>
  <r>
    <n v="61052"/>
    <x v="20"/>
    <x v="7"/>
    <x v="0"/>
    <s v="热力(万百万千焦)"/>
    <n v="260.56"/>
  </r>
  <r>
    <n v="61061"/>
    <x v="20"/>
    <x v="7"/>
    <x v="1"/>
    <s v="热力(万百万千焦)"/>
    <m/>
  </r>
  <r>
    <n v="61063"/>
    <x v="20"/>
    <x v="7"/>
    <x v="2"/>
    <s v="热力(万百万千焦)"/>
    <n v="263.98"/>
  </r>
  <r>
    <n v="61064"/>
    <x v="20"/>
    <x v="7"/>
    <x v="3"/>
    <s v="热力(万百万千焦)"/>
    <m/>
  </r>
  <r>
    <n v="61065"/>
    <x v="20"/>
    <x v="7"/>
    <x v="4"/>
    <s v="热力(万百万千焦)"/>
    <n v="263.98"/>
  </r>
  <r>
    <n v="61067"/>
    <x v="20"/>
    <x v="7"/>
    <x v="5"/>
    <s v="热力(万百万千焦)"/>
    <m/>
  </r>
  <r>
    <n v="61068"/>
    <x v="20"/>
    <x v="7"/>
    <x v="6"/>
    <s v="热力(万百万千焦)"/>
    <m/>
  </r>
  <r>
    <n v="61069"/>
    <x v="20"/>
    <x v="7"/>
    <x v="7"/>
    <s v="热力(万百万千焦)"/>
    <m/>
  </r>
  <r>
    <n v="61070"/>
    <x v="20"/>
    <x v="7"/>
    <x v="8"/>
    <s v="热力(万百万千焦)"/>
    <m/>
  </r>
  <r>
    <n v="61071"/>
    <x v="20"/>
    <x v="7"/>
    <x v="9"/>
    <s v="热力(万百万千焦)"/>
    <m/>
  </r>
  <r>
    <n v="61075"/>
    <x v="20"/>
    <x v="7"/>
    <x v="10"/>
    <s v="热力(万百万千焦)"/>
    <n v="263.98"/>
  </r>
  <r>
    <n v="61087"/>
    <x v="20"/>
    <x v="6"/>
    <x v="0"/>
    <s v="热力(万百万千焦)"/>
    <n v="330.83"/>
  </r>
  <r>
    <n v="61096"/>
    <x v="20"/>
    <x v="6"/>
    <x v="1"/>
    <s v="热力(万百万千焦)"/>
    <m/>
  </r>
  <r>
    <n v="61098"/>
    <x v="20"/>
    <x v="6"/>
    <x v="2"/>
    <s v="热力(万百万千焦)"/>
    <n v="232.74"/>
  </r>
  <r>
    <n v="61099"/>
    <x v="20"/>
    <x v="6"/>
    <x v="3"/>
    <s v="热力(万百万千焦)"/>
    <m/>
  </r>
  <r>
    <n v="61100"/>
    <x v="20"/>
    <x v="6"/>
    <x v="4"/>
    <s v="热力(万百万千焦)"/>
    <n v="232.74"/>
  </r>
  <r>
    <n v="61102"/>
    <x v="20"/>
    <x v="6"/>
    <x v="5"/>
    <s v="热力(万百万千焦)"/>
    <m/>
  </r>
  <r>
    <n v="61103"/>
    <x v="20"/>
    <x v="6"/>
    <x v="6"/>
    <s v="热力(万百万千焦)"/>
    <m/>
  </r>
  <r>
    <n v="61104"/>
    <x v="20"/>
    <x v="6"/>
    <x v="7"/>
    <s v="热力(万百万千焦)"/>
    <m/>
  </r>
  <r>
    <n v="61105"/>
    <x v="20"/>
    <x v="6"/>
    <x v="8"/>
    <s v="热力(万百万千焦)"/>
    <m/>
  </r>
  <r>
    <n v="61106"/>
    <x v="20"/>
    <x v="6"/>
    <x v="9"/>
    <s v="热力(万百万千焦)"/>
    <m/>
  </r>
  <r>
    <n v="61110"/>
    <x v="20"/>
    <x v="6"/>
    <x v="10"/>
    <s v="热力(万百万千焦)"/>
    <n v="232.74"/>
  </r>
  <r>
    <n v="61122"/>
    <x v="20"/>
    <x v="5"/>
    <x v="0"/>
    <s v="热力(万百万千焦)"/>
    <n v="117.99"/>
  </r>
  <r>
    <n v="61131"/>
    <x v="20"/>
    <x v="5"/>
    <x v="1"/>
    <s v="热力(万百万千焦)"/>
    <m/>
  </r>
  <r>
    <n v="61133"/>
    <x v="20"/>
    <x v="5"/>
    <x v="2"/>
    <s v="热力(万百万千焦)"/>
    <n v="177.42"/>
  </r>
  <r>
    <n v="61134"/>
    <x v="20"/>
    <x v="5"/>
    <x v="3"/>
    <s v="热力(万百万千焦)"/>
    <m/>
  </r>
  <r>
    <n v="61135"/>
    <x v="20"/>
    <x v="5"/>
    <x v="4"/>
    <s v="热力(万百万千焦)"/>
    <n v="177.42"/>
  </r>
  <r>
    <n v="61137"/>
    <x v="20"/>
    <x v="5"/>
    <x v="5"/>
    <s v="热力(万百万千焦)"/>
    <m/>
  </r>
  <r>
    <n v="61138"/>
    <x v="20"/>
    <x v="5"/>
    <x v="6"/>
    <s v="热力(万百万千焦)"/>
    <m/>
  </r>
  <r>
    <n v="61139"/>
    <x v="20"/>
    <x v="5"/>
    <x v="7"/>
    <s v="热力(万百万千焦)"/>
    <m/>
  </r>
  <r>
    <n v="61140"/>
    <x v="20"/>
    <x v="5"/>
    <x v="8"/>
    <s v="热力(万百万千焦)"/>
    <m/>
  </r>
  <r>
    <n v="61141"/>
    <x v="20"/>
    <x v="5"/>
    <x v="9"/>
    <s v="热力(万百万千焦)"/>
    <m/>
  </r>
  <r>
    <n v="61145"/>
    <x v="20"/>
    <x v="5"/>
    <x v="10"/>
    <s v="热力(万百万千焦)"/>
    <n v="177.42"/>
  </r>
  <r>
    <n v="61157"/>
    <x v="20"/>
    <x v="4"/>
    <x v="0"/>
    <s v="热力(万百万千焦)"/>
    <n v="154.63999999999999"/>
  </r>
  <r>
    <n v="61166"/>
    <x v="20"/>
    <x v="4"/>
    <x v="1"/>
    <s v="热力(万百万千焦)"/>
    <m/>
  </r>
  <r>
    <n v="61168"/>
    <x v="20"/>
    <x v="4"/>
    <x v="2"/>
    <s v="热力(万百万千焦)"/>
    <n v="184.11"/>
  </r>
  <r>
    <n v="61169"/>
    <x v="20"/>
    <x v="4"/>
    <x v="3"/>
    <s v="热力(万百万千焦)"/>
    <m/>
  </r>
  <r>
    <n v="61170"/>
    <x v="20"/>
    <x v="4"/>
    <x v="4"/>
    <s v="热力(万百万千焦)"/>
    <n v="184.11"/>
  </r>
  <r>
    <n v="61172"/>
    <x v="20"/>
    <x v="4"/>
    <x v="5"/>
    <s v="热力(万百万千焦)"/>
    <m/>
  </r>
  <r>
    <n v="61173"/>
    <x v="20"/>
    <x v="4"/>
    <x v="6"/>
    <s v="热力(万百万千焦)"/>
    <m/>
  </r>
  <r>
    <n v="61174"/>
    <x v="20"/>
    <x v="4"/>
    <x v="7"/>
    <s v="热力(万百万千焦)"/>
    <m/>
  </r>
  <r>
    <n v="61175"/>
    <x v="20"/>
    <x v="4"/>
    <x v="8"/>
    <s v="热力(万百万千焦)"/>
    <m/>
  </r>
  <r>
    <n v="61176"/>
    <x v="20"/>
    <x v="4"/>
    <x v="9"/>
    <s v="热力(万百万千焦)"/>
    <m/>
  </r>
  <r>
    <n v="61180"/>
    <x v="20"/>
    <x v="4"/>
    <x v="10"/>
    <s v="热力(万百万千焦)"/>
    <n v="184.11"/>
  </r>
  <r>
    <n v="61192"/>
    <x v="20"/>
    <x v="3"/>
    <x v="0"/>
    <s v="热力(万百万千焦)"/>
    <n v="269.57"/>
  </r>
  <r>
    <n v="61201"/>
    <x v="20"/>
    <x v="3"/>
    <x v="1"/>
    <s v="热力(万百万千焦)"/>
    <m/>
  </r>
  <r>
    <n v="61203"/>
    <x v="20"/>
    <x v="3"/>
    <x v="2"/>
    <s v="热力(万百万千焦)"/>
    <n v="269"/>
  </r>
  <r>
    <n v="61204"/>
    <x v="20"/>
    <x v="3"/>
    <x v="3"/>
    <s v="热力(万百万千焦)"/>
    <m/>
  </r>
  <r>
    <n v="61205"/>
    <x v="20"/>
    <x v="3"/>
    <x v="4"/>
    <s v="热力(万百万千焦)"/>
    <n v="269"/>
  </r>
  <r>
    <n v="61207"/>
    <x v="20"/>
    <x v="3"/>
    <x v="5"/>
    <s v="热力(万百万千焦)"/>
    <m/>
  </r>
  <r>
    <n v="61208"/>
    <x v="20"/>
    <x v="3"/>
    <x v="6"/>
    <s v="热力(万百万千焦)"/>
    <m/>
  </r>
  <r>
    <n v="61209"/>
    <x v="20"/>
    <x v="3"/>
    <x v="7"/>
    <s v="热力(万百万千焦)"/>
    <m/>
  </r>
  <r>
    <n v="61210"/>
    <x v="20"/>
    <x v="3"/>
    <x v="8"/>
    <s v="热力(万百万千焦)"/>
    <m/>
  </r>
  <r>
    <n v="61211"/>
    <x v="20"/>
    <x v="3"/>
    <x v="9"/>
    <s v="热力(万百万千焦)"/>
    <m/>
  </r>
  <r>
    <n v="61215"/>
    <x v="20"/>
    <x v="3"/>
    <x v="10"/>
    <s v="热力(万百万千焦)"/>
    <n v="269"/>
  </r>
  <r>
    <n v="61227"/>
    <x v="20"/>
    <x v="2"/>
    <x v="0"/>
    <s v="热力(万百万千焦)"/>
    <n v="203.54"/>
  </r>
  <r>
    <n v="61236"/>
    <x v="20"/>
    <x v="2"/>
    <x v="1"/>
    <s v="热力(万百万千焦)"/>
    <m/>
  </r>
  <r>
    <n v="61238"/>
    <x v="20"/>
    <x v="2"/>
    <x v="2"/>
    <s v="热力(万百万千焦)"/>
    <n v="187.66"/>
  </r>
  <r>
    <n v="61239"/>
    <x v="20"/>
    <x v="2"/>
    <x v="3"/>
    <s v="热力(万百万千焦)"/>
    <m/>
  </r>
  <r>
    <n v="61240"/>
    <x v="20"/>
    <x v="2"/>
    <x v="4"/>
    <s v="热力(万百万千焦)"/>
    <n v="187.66"/>
  </r>
  <r>
    <n v="61242"/>
    <x v="20"/>
    <x v="2"/>
    <x v="5"/>
    <s v="热力(万百万千焦)"/>
    <m/>
  </r>
  <r>
    <n v="61243"/>
    <x v="20"/>
    <x v="2"/>
    <x v="6"/>
    <s v="热力(万百万千焦)"/>
    <m/>
  </r>
  <r>
    <n v="61244"/>
    <x v="20"/>
    <x v="2"/>
    <x v="7"/>
    <s v="热力(万百万千焦)"/>
    <m/>
  </r>
  <r>
    <n v="61245"/>
    <x v="20"/>
    <x v="2"/>
    <x v="8"/>
    <s v="热力(万百万千焦)"/>
    <m/>
  </r>
  <r>
    <n v="61246"/>
    <x v="20"/>
    <x v="2"/>
    <x v="9"/>
    <s v="热力(万百万千焦)"/>
    <m/>
  </r>
  <r>
    <n v="61250"/>
    <x v="20"/>
    <x v="2"/>
    <x v="10"/>
    <s v="热力(万百万千焦)"/>
    <n v="187.66"/>
  </r>
  <r>
    <n v="61262"/>
    <x v="20"/>
    <x v="1"/>
    <x v="0"/>
    <s v="热力(万百万千焦)"/>
    <m/>
  </r>
  <r>
    <n v="61271"/>
    <x v="20"/>
    <x v="1"/>
    <x v="1"/>
    <s v="热力(万百万千焦)"/>
    <m/>
  </r>
  <r>
    <n v="61273"/>
    <x v="20"/>
    <x v="1"/>
    <x v="2"/>
    <s v="热力(万百万千焦)"/>
    <m/>
  </r>
  <r>
    <n v="61274"/>
    <x v="20"/>
    <x v="1"/>
    <x v="3"/>
    <s v="热力(万百万千焦)"/>
    <m/>
  </r>
  <r>
    <n v="61275"/>
    <x v="20"/>
    <x v="1"/>
    <x v="4"/>
    <s v="热力(万百万千焦)"/>
    <m/>
  </r>
  <r>
    <n v="61277"/>
    <x v="20"/>
    <x v="1"/>
    <x v="5"/>
    <s v="热力(万百万千焦)"/>
    <m/>
  </r>
  <r>
    <n v="61278"/>
    <x v="20"/>
    <x v="1"/>
    <x v="6"/>
    <s v="热力(万百万千焦)"/>
    <m/>
  </r>
  <r>
    <n v="61279"/>
    <x v="20"/>
    <x v="1"/>
    <x v="7"/>
    <s v="热力(万百万千焦)"/>
    <m/>
  </r>
  <r>
    <n v="61280"/>
    <x v="20"/>
    <x v="1"/>
    <x v="8"/>
    <s v="热力(万百万千焦)"/>
    <m/>
  </r>
  <r>
    <n v="61281"/>
    <x v="20"/>
    <x v="1"/>
    <x v="9"/>
    <s v="热力(万百万千焦)"/>
    <m/>
  </r>
  <r>
    <n v="61285"/>
    <x v="20"/>
    <x v="1"/>
    <x v="10"/>
    <s v="热力(万百万千焦)"/>
    <m/>
  </r>
  <r>
    <n v="61297"/>
    <x v="17"/>
    <x v="16"/>
    <x v="0"/>
    <s v="热力(万百万千焦)"/>
    <n v="53110.78"/>
  </r>
  <r>
    <n v="61306"/>
    <x v="17"/>
    <x v="16"/>
    <x v="1"/>
    <s v="热力(万百万千焦)"/>
    <n v="22083.53"/>
  </r>
  <r>
    <n v="61308"/>
    <x v="17"/>
    <x v="16"/>
    <x v="2"/>
    <s v="热力(万百万千焦)"/>
    <n v="58799.61"/>
  </r>
  <r>
    <n v="61309"/>
    <x v="17"/>
    <x v="16"/>
    <x v="3"/>
    <s v="热力(万百万千焦)"/>
    <m/>
  </r>
  <r>
    <n v="61310"/>
    <x v="17"/>
    <x v="16"/>
    <x v="4"/>
    <s v="热力(万百万千焦)"/>
    <n v="25823.25"/>
  </r>
  <r>
    <n v="61312"/>
    <x v="17"/>
    <x v="16"/>
    <x v="5"/>
    <s v="热力(万百万千焦)"/>
    <n v="56.9"/>
  </r>
  <r>
    <n v="61313"/>
    <x v="17"/>
    <x v="16"/>
    <x v="6"/>
    <s v="热力(万百万千焦)"/>
    <n v="970.23"/>
  </r>
  <r>
    <n v="61314"/>
    <x v="17"/>
    <x v="16"/>
    <x v="7"/>
    <s v="热力(万百万千焦)"/>
    <n v="3227.58"/>
  </r>
  <r>
    <n v="61315"/>
    <x v="17"/>
    <x v="16"/>
    <x v="8"/>
    <s v="热力(万百万千焦)"/>
    <n v="6499"/>
  </r>
  <r>
    <n v="61316"/>
    <x v="17"/>
    <x v="16"/>
    <x v="9"/>
    <s v="热力(万百万千焦)"/>
    <n v="22222.65"/>
  </r>
  <r>
    <n v="61320"/>
    <x v="17"/>
    <x v="16"/>
    <x v="10"/>
    <s v="热力(万百万千焦)"/>
    <n v="73600.84"/>
  </r>
  <r>
    <n v="61332"/>
    <x v="17"/>
    <x v="15"/>
    <x v="0"/>
    <s v="热力(万百万千焦)"/>
    <n v="48758.28"/>
  </r>
  <r>
    <n v="61341"/>
    <x v="17"/>
    <x v="15"/>
    <x v="1"/>
    <s v="热力(万百万千焦)"/>
    <n v="17863.919999999998"/>
  </r>
  <r>
    <n v="61343"/>
    <x v="17"/>
    <x v="15"/>
    <x v="2"/>
    <s v="热力(万百万千焦)"/>
    <n v="53557.14"/>
  </r>
  <r>
    <n v="61344"/>
    <x v="17"/>
    <x v="15"/>
    <x v="3"/>
    <s v="热力(万百万千焦)"/>
    <m/>
  </r>
  <r>
    <n v="61345"/>
    <x v="17"/>
    <x v="15"/>
    <x v="4"/>
    <s v="热力(万百万千焦)"/>
    <n v="30641.77"/>
  </r>
  <r>
    <n v="61347"/>
    <x v="17"/>
    <x v="15"/>
    <x v="5"/>
    <s v="热力(万百万千焦)"/>
    <n v="2664.35"/>
  </r>
  <r>
    <n v="61348"/>
    <x v="17"/>
    <x v="15"/>
    <x v="6"/>
    <s v="热力(万百万千焦)"/>
    <n v="717.5"/>
  </r>
  <r>
    <n v="61349"/>
    <x v="17"/>
    <x v="15"/>
    <x v="7"/>
    <s v="热力(万百万千焦)"/>
    <n v="2766.26"/>
  </r>
  <r>
    <n v="61350"/>
    <x v="17"/>
    <x v="15"/>
    <x v="8"/>
    <s v="热力(万百万千焦)"/>
    <n v="5410.23"/>
  </r>
  <r>
    <n v="61351"/>
    <x v="17"/>
    <x v="15"/>
    <x v="9"/>
    <s v="热力(万百万千焦)"/>
    <n v="11357.02"/>
  </r>
  <r>
    <n v="61355"/>
    <x v="17"/>
    <x v="15"/>
    <x v="10"/>
    <s v="热力(万百万千焦)"/>
    <n v="65779.12"/>
  </r>
  <r>
    <n v="61367"/>
    <x v="17"/>
    <x v="14"/>
    <x v="0"/>
    <s v="热力(万百万千焦)"/>
    <n v="42229.22"/>
  </r>
  <r>
    <n v="61376"/>
    <x v="17"/>
    <x v="14"/>
    <x v="1"/>
    <s v="热力(万百万千焦)"/>
    <n v="45834.35"/>
  </r>
  <r>
    <n v="61378"/>
    <x v="17"/>
    <x v="14"/>
    <x v="2"/>
    <s v="热力(万百万千焦)"/>
    <n v="75993.279999999999"/>
  </r>
  <r>
    <n v="61379"/>
    <x v="17"/>
    <x v="14"/>
    <x v="3"/>
    <s v="热力(万百万千焦)"/>
    <m/>
  </r>
  <r>
    <n v="61380"/>
    <x v="17"/>
    <x v="14"/>
    <x v="4"/>
    <s v="热力(万百万千焦)"/>
    <n v="53740.69"/>
  </r>
  <r>
    <n v="61382"/>
    <x v="17"/>
    <x v="14"/>
    <x v="5"/>
    <s v="热力(万百万千焦)"/>
    <n v="2664.35"/>
  </r>
  <r>
    <n v="61383"/>
    <x v="17"/>
    <x v="14"/>
    <x v="6"/>
    <s v="热力(万百万千焦)"/>
    <n v="694.97"/>
  </r>
  <r>
    <n v="61384"/>
    <x v="17"/>
    <x v="14"/>
    <x v="7"/>
    <s v="热力(万百万千焦)"/>
    <n v="2679.4"/>
  </r>
  <r>
    <n v="61385"/>
    <x v="17"/>
    <x v="14"/>
    <x v="8"/>
    <s v="热力(万百万千焦)"/>
    <n v="5240.3599999999997"/>
  </r>
  <r>
    <n v="61386"/>
    <x v="17"/>
    <x v="14"/>
    <x v="9"/>
    <s v="热力(万百万千焦)"/>
    <n v="10973.5"/>
  </r>
  <r>
    <n v="61390"/>
    <x v="17"/>
    <x v="14"/>
    <x v="10"/>
    <s v="热力(万百万千焦)"/>
    <n v="88078.31"/>
  </r>
  <r>
    <n v="61402"/>
    <x v="17"/>
    <x v="13"/>
    <x v="0"/>
    <s v="热力(万百万千焦)"/>
    <n v="35203.269999999997"/>
  </r>
  <r>
    <n v="61411"/>
    <x v="17"/>
    <x v="13"/>
    <x v="1"/>
    <s v="热力(万百万千焦)"/>
    <n v="9883.84"/>
  </r>
  <r>
    <n v="61413"/>
    <x v="17"/>
    <x v="13"/>
    <x v="2"/>
    <s v="热力(万百万千焦)"/>
    <n v="40029.050000000003"/>
  </r>
  <r>
    <n v="61414"/>
    <x v="17"/>
    <x v="13"/>
    <x v="3"/>
    <s v="热力(万百万千焦)"/>
    <n v="206.84"/>
  </r>
  <r>
    <n v="61415"/>
    <x v="17"/>
    <x v="13"/>
    <x v="4"/>
    <s v="热力(万百万千焦)"/>
    <n v="24406.3"/>
  </r>
  <r>
    <n v="61417"/>
    <x v="17"/>
    <x v="13"/>
    <x v="5"/>
    <s v="热力(万百万千焦)"/>
    <n v="82.31"/>
  </r>
  <r>
    <n v="61418"/>
    <x v="17"/>
    <x v="13"/>
    <x v="6"/>
    <s v="热力(万百万千焦)"/>
    <n v="587.6"/>
  </r>
  <r>
    <n v="61419"/>
    <x v="17"/>
    <x v="13"/>
    <x v="7"/>
    <s v="热力(万百万千焦)"/>
    <n v="2959.66"/>
  </r>
  <r>
    <n v="61420"/>
    <x v="17"/>
    <x v="13"/>
    <x v="8"/>
    <s v="热力(万百万千焦)"/>
    <m/>
  </r>
  <r>
    <n v="61421"/>
    <x v="17"/>
    <x v="13"/>
    <x v="9"/>
    <s v="热力(万百万千焦)"/>
    <n v="11786.34"/>
  </r>
  <r>
    <n v="61425"/>
    <x v="17"/>
    <x v="13"/>
    <x v="10"/>
    <s v="热力(万百万千焦)"/>
    <n v="45087.1"/>
  </r>
  <r>
    <n v="61437"/>
    <x v="17"/>
    <x v="12"/>
    <x v="0"/>
    <s v="热力(万百万千焦)"/>
    <n v="33923.49"/>
  </r>
  <r>
    <n v="61446"/>
    <x v="17"/>
    <x v="12"/>
    <x v="1"/>
    <s v="热力(万百万千焦)"/>
    <n v="9226.66"/>
  </r>
  <r>
    <n v="61448"/>
    <x v="17"/>
    <x v="12"/>
    <x v="2"/>
    <s v="热力(万百万千焦)"/>
    <n v="38481.910000000003"/>
  </r>
  <r>
    <n v="61449"/>
    <x v="17"/>
    <x v="12"/>
    <x v="3"/>
    <s v="热力(万百万千焦)"/>
    <n v="104.8"/>
  </r>
  <r>
    <n v="61450"/>
    <x v="17"/>
    <x v="12"/>
    <x v="4"/>
    <s v="热力(万百万千焦)"/>
    <n v="22247"/>
  </r>
  <r>
    <n v="61452"/>
    <x v="17"/>
    <x v="12"/>
    <x v="5"/>
    <s v="热力(万百万千焦)"/>
    <n v="78.19"/>
  </r>
  <r>
    <n v="61453"/>
    <x v="17"/>
    <x v="12"/>
    <x v="6"/>
    <s v="热力(万百万千焦)"/>
    <n v="551.74"/>
  </r>
  <r>
    <n v="61454"/>
    <x v="17"/>
    <x v="12"/>
    <x v="7"/>
    <s v="热力(万百万千焦)"/>
    <n v="2187.1799999999998"/>
  </r>
  <r>
    <n v="61455"/>
    <x v="17"/>
    <x v="12"/>
    <x v="8"/>
    <s v="热力(万百万千焦)"/>
    <n v="4360.32"/>
  </r>
  <r>
    <n v="61456"/>
    <x v="17"/>
    <x v="12"/>
    <x v="9"/>
    <s v="热力(万百万千焦)"/>
    <n v="8952.68"/>
  </r>
  <r>
    <n v="61460"/>
    <x v="17"/>
    <x v="12"/>
    <x v="10"/>
    <s v="热力(万百万千焦)"/>
    <n v="43150.15"/>
  </r>
  <r>
    <n v="61472"/>
    <x v="17"/>
    <x v="11"/>
    <x v="0"/>
    <s v="热力(万百万千焦)"/>
    <n v="33725.730000000003"/>
  </r>
  <r>
    <n v="61481"/>
    <x v="17"/>
    <x v="11"/>
    <x v="1"/>
    <s v="热力(万百万千焦)"/>
    <n v="8516.82"/>
  </r>
  <r>
    <n v="61483"/>
    <x v="17"/>
    <x v="11"/>
    <x v="2"/>
    <s v="热力(万百万千焦)"/>
    <n v="37793.96"/>
  </r>
  <r>
    <n v="61484"/>
    <x v="17"/>
    <x v="11"/>
    <x v="3"/>
    <s v="热力(万百万千焦)"/>
    <n v="94.8"/>
  </r>
  <r>
    <n v="61485"/>
    <x v="17"/>
    <x v="11"/>
    <x v="4"/>
    <s v="热力(万百万千焦)"/>
    <n v="22930.22"/>
  </r>
  <r>
    <n v="61487"/>
    <x v="17"/>
    <x v="11"/>
    <x v="5"/>
    <s v="热力(万百万千焦)"/>
    <n v="68.19"/>
  </r>
  <r>
    <n v="61488"/>
    <x v="17"/>
    <x v="11"/>
    <x v="6"/>
    <s v="热力(万百万千焦)"/>
    <n v="551.74"/>
  </r>
  <r>
    <n v="61489"/>
    <x v="17"/>
    <x v="11"/>
    <x v="7"/>
    <s v="热力(万百万千焦)"/>
    <n v="2127.1799999999998"/>
  </r>
  <r>
    <n v="61490"/>
    <x v="17"/>
    <x v="11"/>
    <x v="8"/>
    <s v="热力(万百万千焦)"/>
    <n v="4160.32"/>
  </r>
  <r>
    <n v="61491"/>
    <x v="17"/>
    <x v="11"/>
    <x v="9"/>
    <s v="热力(万百万千焦)"/>
    <n v="7861.51"/>
  </r>
  <r>
    <n v="61495"/>
    <x v="17"/>
    <x v="11"/>
    <x v="10"/>
    <s v="热力(万百万千焦)"/>
    <n v="42242.55"/>
  </r>
  <r>
    <n v="61507"/>
    <x v="17"/>
    <x v="10"/>
    <x v="0"/>
    <s v="热力(万百万千焦)"/>
    <n v="30464.96444"/>
  </r>
  <r>
    <n v="61516"/>
    <x v="17"/>
    <x v="10"/>
    <x v="1"/>
    <s v="热力(万百万千焦)"/>
    <n v="8962.7900000000009"/>
  </r>
  <r>
    <n v="61518"/>
    <x v="17"/>
    <x v="10"/>
    <x v="2"/>
    <s v="热力(万百万千焦)"/>
    <n v="33918.250650000002"/>
  </r>
  <r>
    <n v="61519"/>
    <x v="17"/>
    <x v="10"/>
    <x v="3"/>
    <s v="热力(万百万千焦)"/>
    <m/>
  </r>
  <r>
    <n v="61520"/>
    <x v="17"/>
    <x v="10"/>
    <x v="4"/>
    <s v="热力(万百万千焦)"/>
    <n v="21962.790649999999"/>
  </r>
  <r>
    <n v="61522"/>
    <x v="17"/>
    <x v="10"/>
    <x v="5"/>
    <s v="热力(万百万千焦)"/>
    <n v="79.400000000000006"/>
  </r>
  <r>
    <n v="61523"/>
    <x v="17"/>
    <x v="10"/>
    <x v="6"/>
    <s v="热力(万百万千焦)"/>
    <n v="102.08"/>
  </r>
  <r>
    <n v="61524"/>
    <x v="17"/>
    <x v="10"/>
    <x v="7"/>
    <s v="热力(万百万千焦)"/>
    <n v="1863.38"/>
  </r>
  <r>
    <n v="61525"/>
    <x v="17"/>
    <x v="10"/>
    <x v="8"/>
    <s v="热力(万百万千焦)"/>
    <n v="2885.3"/>
  </r>
  <r>
    <n v="61526"/>
    <x v="17"/>
    <x v="10"/>
    <x v="9"/>
    <s v="热力(万百万千焦)"/>
    <n v="7025.3"/>
  </r>
  <r>
    <n v="61530"/>
    <x v="17"/>
    <x v="10"/>
    <x v="10"/>
    <s v="热力(万百万千焦)"/>
    <n v="39427.750650000002"/>
  </r>
  <r>
    <n v="61542"/>
    <x v="17"/>
    <x v="9"/>
    <x v="0"/>
    <s v="热力(万百万千焦)"/>
    <n v="32536.45"/>
  </r>
  <r>
    <n v="61551"/>
    <x v="17"/>
    <x v="9"/>
    <x v="1"/>
    <s v="热力(万百万千焦)"/>
    <n v="7755.46"/>
  </r>
  <r>
    <n v="61553"/>
    <x v="17"/>
    <x v="9"/>
    <x v="2"/>
    <s v="热力(万百万千焦)"/>
    <n v="38925.11"/>
  </r>
  <r>
    <n v="61554"/>
    <x v="17"/>
    <x v="9"/>
    <x v="3"/>
    <s v="热力(万百万千焦)"/>
    <m/>
  </r>
  <r>
    <n v="61555"/>
    <x v="17"/>
    <x v="9"/>
    <x v="4"/>
    <s v="热力(万百万千焦)"/>
    <n v="30009.69"/>
  </r>
  <r>
    <n v="61557"/>
    <x v="17"/>
    <x v="9"/>
    <x v="5"/>
    <s v="热力(万百万千焦)"/>
    <n v="69.400000000000006"/>
  </r>
  <r>
    <n v="61558"/>
    <x v="17"/>
    <x v="9"/>
    <x v="6"/>
    <s v="热力(万百万千焦)"/>
    <n v="72.040000000000006"/>
  </r>
  <r>
    <n v="61559"/>
    <x v="17"/>
    <x v="9"/>
    <x v="7"/>
    <s v="热力(万百万千焦)"/>
    <n v="1263.3800000000001"/>
  </r>
  <r>
    <n v="61560"/>
    <x v="17"/>
    <x v="9"/>
    <x v="8"/>
    <s v="热力(万百万千焦)"/>
    <n v="1685.3"/>
  </r>
  <r>
    <n v="61561"/>
    <x v="17"/>
    <x v="9"/>
    <x v="9"/>
    <s v="热力(万百万千焦)"/>
    <n v="5825.3"/>
  </r>
  <r>
    <n v="61565"/>
    <x v="17"/>
    <x v="9"/>
    <x v="10"/>
    <s v="热力(万百万千焦)"/>
    <n v="40291.910000000003"/>
  </r>
  <r>
    <n v="61577"/>
    <x v="17"/>
    <x v="8"/>
    <x v="0"/>
    <s v="热力(万百万千焦)"/>
    <n v="29576.07"/>
  </r>
  <r>
    <n v="61586"/>
    <x v="17"/>
    <x v="8"/>
    <x v="1"/>
    <s v="热力(万百万千焦)"/>
    <n v="3546.12"/>
  </r>
  <r>
    <n v="61588"/>
    <x v="17"/>
    <x v="8"/>
    <x v="2"/>
    <s v="热力(万百万千焦)"/>
    <n v="30297.29"/>
  </r>
  <r>
    <n v="61589"/>
    <x v="17"/>
    <x v="8"/>
    <x v="3"/>
    <s v="热力(万百万千焦)"/>
    <m/>
  </r>
  <r>
    <n v="61590"/>
    <x v="17"/>
    <x v="8"/>
    <x v="4"/>
    <s v="热力(万百万千焦)"/>
    <n v="22816.68"/>
  </r>
  <r>
    <n v="61592"/>
    <x v="17"/>
    <x v="8"/>
    <x v="5"/>
    <s v="热力(万百万千焦)"/>
    <n v="64.34"/>
  </r>
  <r>
    <n v="61593"/>
    <x v="17"/>
    <x v="8"/>
    <x v="6"/>
    <s v="热力(万百万千焦)"/>
    <n v="95.75"/>
  </r>
  <r>
    <n v="61594"/>
    <x v="17"/>
    <x v="8"/>
    <x v="7"/>
    <s v="热力(万百万千焦)"/>
    <n v="419.77"/>
  </r>
  <r>
    <n v="61595"/>
    <x v="17"/>
    <x v="8"/>
    <x v="8"/>
    <s v="热力(万百万千焦)"/>
    <n v="1605.05"/>
  </r>
  <r>
    <n v="61596"/>
    <x v="17"/>
    <x v="8"/>
    <x v="9"/>
    <s v="热力(万百万千焦)"/>
    <n v="5295.7"/>
  </r>
  <r>
    <n v="61600"/>
    <x v="17"/>
    <x v="8"/>
    <x v="10"/>
    <s v="热力(万百万千焦)"/>
    <n v="33122.19"/>
  </r>
  <r>
    <n v="61612"/>
    <x v="17"/>
    <x v="7"/>
    <x v="0"/>
    <s v="热力(万百万千焦)"/>
    <n v="26374.23"/>
  </r>
  <r>
    <n v="61621"/>
    <x v="17"/>
    <x v="7"/>
    <x v="1"/>
    <s v="热力(万百万千焦)"/>
    <n v="2884.88"/>
  </r>
  <r>
    <n v="61623"/>
    <x v="17"/>
    <x v="7"/>
    <x v="2"/>
    <s v="热力(万百万千焦)"/>
    <n v="26937.02"/>
  </r>
  <r>
    <n v="61624"/>
    <x v="17"/>
    <x v="7"/>
    <x v="3"/>
    <s v="热力(万百万千焦)"/>
    <m/>
  </r>
  <r>
    <n v="61625"/>
    <x v="17"/>
    <x v="7"/>
    <x v="4"/>
    <s v="热力(万百万千焦)"/>
    <n v="19889.05"/>
  </r>
  <r>
    <n v="61627"/>
    <x v="17"/>
    <x v="7"/>
    <x v="5"/>
    <s v="热力(万百万千焦)"/>
    <n v="63.7"/>
  </r>
  <r>
    <n v="61628"/>
    <x v="17"/>
    <x v="7"/>
    <x v="6"/>
    <s v="热力(万百万千焦)"/>
    <n v="92.51"/>
  </r>
  <r>
    <n v="61629"/>
    <x v="17"/>
    <x v="7"/>
    <x v="7"/>
    <s v="热力(万百万千焦)"/>
    <n v="396.01"/>
  </r>
  <r>
    <n v="61630"/>
    <x v="17"/>
    <x v="7"/>
    <x v="8"/>
    <s v="热力(万百万千焦)"/>
    <n v="1500.05"/>
  </r>
  <r>
    <n v="61631"/>
    <x v="17"/>
    <x v="7"/>
    <x v="9"/>
    <s v="热力(万百万千焦)"/>
    <n v="4995.7"/>
  </r>
  <r>
    <n v="61635"/>
    <x v="17"/>
    <x v="7"/>
    <x v="10"/>
    <s v="热力(万百万千焦)"/>
    <n v="29259.11"/>
  </r>
  <r>
    <n v="61647"/>
    <x v="17"/>
    <x v="6"/>
    <x v="0"/>
    <s v="热力(万百万千焦)"/>
    <n v="22473.919999999998"/>
  </r>
  <r>
    <n v="61656"/>
    <x v="17"/>
    <x v="6"/>
    <x v="1"/>
    <s v="热力(万百万千焦)"/>
    <n v="1757.18"/>
  </r>
  <r>
    <n v="61658"/>
    <x v="17"/>
    <x v="6"/>
    <x v="2"/>
    <s v="热力(万百万千焦)"/>
    <n v="21816.48214"/>
  </r>
  <r>
    <n v="61659"/>
    <x v="17"/>
    <x v="6"/>
    <x v="3"/>
    <s v="热力(万百万千焦)"/>
    <m/>
  </r>
  <r>
    <n v="61660"/>
    <x v="17"/>
    <x v="6"/>
    <x v="4"/>
    <s v="热力(万百万千焦)"/>
    <n v="15143.32"/>
  </r>
  <r>
    <n v="61662"/>
    <x v="17"/>
    <x v="6"/>
    <x v="5"/>
    <s v="热力(万百万千焦)"/>
    <n v="57.123494999999998"/>
  </r>
  <r>
    <n v="61663"/>
    <x v="17"/>
    <x v="6"/>
    <x v="6"/>
    <s v="热力(万百万千焦)"/>
    <n v="86.307407999999995"/>
  </r>
  <r>
    <n v="61664"/>
    <x v="17"/>
    <x v="6"/>
    <x v="7"/>
    <s v="热力(万百万千焦)"/>
    <n v="335.81685199999998"/>
  </r>
  <r>
    <n v="61665"/>
    <x v="17"/>
    <x v="6"/>
    <x v="8"/>
    <s v="热力(万百万千焦)"/>
    <n v="1260.0243800000001"/>
  </r>
  <r>
    <n v="61666"/>
    <x v="17"/>
    <x v="6"/>
    <x v="9"/>
    <s v="热力(万百万千焦)"/>
    <n v="4933.8900000000003"/>
  </r>
  <r>
    <n v="61670"/>
    <x v="17"/>
    <x v="6"/>
    <x v="10"/>
    <s v="热力(万百万千焦)"/>
    <n v="24231.102139999999"/>
  </r>
  <r>
    <n v="61682"/>
    <x v="17"/>
    <x v="5"/>
    <x v="0"/>
    <s v="热力(万百万千焦)"/>
    <n v="18498.89"/>
  </r>
  <r>
    <n v="61691"/>
    <x v="17"/>
    <x v="5"/>
    <x v="1"/>
    <s v="热力(万百万千焦)"/>
    <n v="193.65"/>
  </r>
  <r>
    <n v="61693"/>
    <x v="17"/>
    <x v="5"/>
    <x v="2"/>
    <s v="热力(万百万千焦)"/>
    <n v="15628.281199999999"/>
  </r>
  <r>
    <n v="61694"/>
    <x v="17"/>
    <x v="5"/>
    <x v="3"/>
    <s v="热力(万百万千焦)"/>
    <m/>
  </r>
  <r>
    <n v="61695"/>
    <x v="17"/>
    <x v="5"/>
    <x v="4"/>
    <s v="热力(万百万千焦)"/>
    <n v="10309.25"/>
  </r>
  <r>
    <n v="61697"/>
    <x v="17"/>
    <x v="5"/>
    <x v="5"/>
    <s v="热力(万百万千焦)"/>
    <n v="47.191200000000002"/>
  </r>
  <r>
    <n v="61698"/>
    <x v="17"/>
    <x v="5"/>
    <x v="6"/>
    <s v="热力(万百万千焦)"/>
    <n v="74.16"/>
  </r>
  <r>
    <n v="61699"/>
    <x v="17"/>
    <x v="5"/>
    <x v="7"/>
    <s v="热力(万百万千焦)"/>
    <n v="212.18"/>
  </r>
  <r>
    <n v="61700"/>
    <x v="17"/>
    <x v="5"/>
    <x v="8"/>
    <s v="热力(万百万千焦)"/>
    <n v="729.39"/>
  </r>
  <r>
    <n v="61701"/>
    <x v="17"/>
    <x v="5"/>
    <x v="9"/>
    <s v="热力(万百万千焦)"/>
    <n v="4256.1099999999997"/>
  </r>
  <r>
    <n v="61705"/>
    <x v="17"/>
    <x v="5"/>
    <x v="10"/>
    <s v="热力(万百万千焦)"/>
    <n v="15628.281199999999"/>
  </r>
  <r>
    <n v="61717"/>
    <x v="17"/>
    <x v="4"/>
    <x v="0"/>
    <s v="热力(万百万千焦)"/>
    <n v="17948.52"/>
  </r>
  <r>
    <n v="61726"/>
    <x v="17"/>
    <x v="4"/>
    <x v="1"/>
    <s v="热力(万百万千焦)"/>
    <n v="193.65"/>
  </r>
  <r>
    <n v="61728"/>
    <x v="17"/>
    <x v="4"/>
    <x v="2"/>
    <s v="热力(万百万千焦)"/>
    <n v="15004.418879999999"/>
  </r>
  <r>
    <n v="61729"/>
    <x v="17"/>
    <x v="4"/>
    <x v="3"/>
    <s v="热力(万百万千焦)"/>
    <m/>
  </r>
  <r>
    <n v="61730"/>
    <x v="17"/>
    <x v="4"/>
    <x v="4"/>
    <s v="热力(万百万千焦)"/>
    <n v="9732.99"/>
  </r>
  <r>
    <n v="61732"/>
    <x v="17"/>
    <x v="4"/>
    <x v="5"/>
    <s v="热力(万百万千焦)"/>
    <n v="44.52"/>
  </r>
  <r>
    <n v="61733"/>
    <x v="17"/>
    <x v="4"/>
    <x v="6"/>
    <s v="热力(万百万千焦)"/>
    <n v="67.415999999999997"/>
  </r>
  <r>
    <n v="61734"/>
    <x v="17"/>
    <x v="4"/>
    <x v="7"/>
    <s v="热力(万百万千焦)"/>
    <n v="191.98400000000001"/>
  </r>
  <r>
    <n v="61735"/>
    <x v="17"/>
    <x v="4"/>
    <x v="8"/>
    <s v="热力(万百万千焦)"/>
    <n v="715.09"/>
  </r>
  <r>
    <n v="61736"/>
    <x v="17"/>
    <x v="4"/>
    <x v="9"/>
    <s v="热力(万百万千焦)"/>
    <n v="4252.4188800000002"/>
  </r>
  <r>
    <n v="61740"/>
    <x v="17"/>
    <x v="4"/>
    <x v="10"/>
    <s v="热力(万百万千焦)"/>
    <n v="15384.21888"/>
  </r>
  <r>
    <n v="61752"/>
    <x v="17"/>
    <x v="3"/>
    <x v="0"/>
    <s v="热力(万百万千焦)"/>
    <n v="18337.439999999999"/>
  </r>
  <r>
    <n v="61761"/>
    <x v="17"/>
    <x v="3"/>
    <x v="1"/>
    <s v="热力(万百万千焦)"/>
    <n v="193.65"/>
  </r>
  <r>
    <n v="61763"/>
    <x v="17"/>
    <x v="3"/>
    <x v="2"/>
    <s v="热力(万百万千焦)"/>
    <n v="15472.7"/>
  </r>
  <r>
    <n v="61764"/>
    <x v="17"/>
    <x v="3"/>
    <x v="3"/>
    <s v="热力(万百万千焦)"/>
    <m/>
  </r>
  <r>
    <n v="61765"/>
    <x v="17"/>
    <x v="3"/>
    <x v="4"/>
    <s v="热力(万百万千焦)"/>
    <n v="11083.36"/>
  </r>
  <r>
    <n v="61767"/>
    <x v="17"/>
    <x v="3"/>
    <x v="5"/>
    <s v="热力(万百万千焦)"/>
    <n v="44.52"/>
  </r>
  <r>
    <n v="61768"/>
    <x v="17"/>
    <x v="3"/>
    <x v="6"/>
    <s v="热力(万百万千焦)"/>
    <n v="67.42"/>
  </r>
  <r>
    <n v="61769"/>
    <x v="17"/>
    <x v="3"/>
    <x v="7"/>
    <s v="热力(万百万千焦)"/>
    <n v="191.98"/>
  </r>
  <r>
    <n v="61770"/>
    <x v="17"/>
    <x v="3"/>
    <x v="8"/>
    <s v="热力(万百万千焦)"/>
    <n v="429.25"/>
  </r>
  <r>
    <n v="61771"/>
    <x v="17"/>
    <x v="3"/>
    <x v="9"/>
    <s v="热力(万百万千焦)"/>
    <n v="3656.17"/>
  </r>
  <r>
    <n v="61775"/>
    <x v="17"/>
    <x v="3"/>
    <x v="10"/>
    <s v="热力(万百万千焦)"/>
    <n v="15773.14"/>
  </r>
  <r>
    <n v="61787"/>
    <x v="17"/>
    <x v="2"/>
    <x v="0"/>
    <s v="热力(万百万千焦)"/>
    <n v="12467.8"/>
  </r>
  <r>
    <n v="61796"/>
    <x v="17"/>
    <x v="2"/>
    <x v="1"/>
    <s v="热力(万百万千焦)"/>
    <m/>
  </r>
  <r>
    <n v="61798"/>
    <x v="17"/>
    <x v="2"/>
    <x v="2"/>
    <s v="热力(万百万千焦)"/>
    <n v="11538.32"/>
  </r>
  <r>
    <n v="61799"/>
    <x v="17"/>
    <x v="2"/>
    <x v="3"/>
    <s v="热力(万百万千焦)"/>
    <m/>
  </r>
  <r>
    <n v="61800"/>
    <x v="17"/>
    <x v="2"/>
    <x v="4"/>
    <s v="热力(万百万千焦)"/>
    <n v="7307.57"/>
  </r>
  <r>
    <n v="61802"/>
    <x v="17"/>
    <x v="2"/>
    <x v="5"/>
    <s v="热力(万百万千焦)"/>
    <n v="42"/>
  </r>
  <r>
    <n v="61803"/>
    <x v="17"/>
    <x v="2"/>
    <x v="6"/>
    <s v="热力(万百万千焦)"/>
    <n v="63.6"/>
  </r>
  <r>
    <n v="61804"/>
    <x v="17"/>
    <x v="2"/>
    <x v="7"/>
    <s v="热力(万百万千焦)"/>
    <n v="184.6"/>
  </r>
  <r>
    <n v="61805"/>
    <x v="17"/>
    <x v="2"/>
    <x v="8"/>
    <s v="热力(万百万千焦)"/>
    <n v="425"/>
  </r>
  <r>
    <n v="61806"/>
    <x v="17"/>
    <x v="2"/>
    <x v="9"/>
    <s v="热力(万百万千焦)"/>
    <n v="3515.55"/>
  </r>
  <r>
    <n v="61810"/>
    <x v="17"/>
    <x v="2"/>
    <x v="10"/>
    <s v="热力(万百万千焦)"/>
    <n v="12467.8"/>
  </r>
  <r>
    <n v="61822"/>
    <x v="17"/>
    <x v="1"/>
    <x v="0"/>
    <s v="热力(万百万千焦)"/>
    <n v="13295.83"/>
  </r>
  <r>
    <n v="61831"/>
    <x v="17"/>
    <x v="1"/>
    <x v="1"/>
    <s v="热力(万百万千焦)"/>
    <m/>
  </r>
  <r>
    <n v="61833"/>
    <x v="17"/>
    <x v="1"/>
    <x v="2"/>
    <s v="热力(万百万千焦)"/>
    <n v="12527.58"/>
  </r>
  <r>
    <n v="61834"/>
    <x v="17"/>
    <x v="1"/>
    <x v="3"/>
    <s v="热力(万百万千焦)"/>
    <m/>
  </r>
  <r>
    <n v="61835"/>
    <x v="17"/>
    <x v="1"/>
    <x v="4"/>
    <s v="热力(万百万千焦)"/>
    <n v="7568.5"/>
  </r>
  <r>
    <n v="61837"/>
    <x v="17"/>
    <x v="1"/>
    <x v="5"/>
    <s v="热力(万百万千焦)"/>
    <n v="41.94"/>
  </r>
  <r>
    <n v="61838"/>
    <x v="17"/>
    <x v="1"/>
    <x v="6"/>
    <s v="热力(万百万千焦)"/>
    <n v="46.69"/>
  </r>
  <r>
    <n v="61839"/>
    <x v="17"/>
    <x v="1"/>
    <x v="7"/>
    <s v="热力(万百万千焦)"/>
    <n v="241.94"/>
  </r>
  <r>
    <n v="61840"/>
    <x v="17"/>
    <x v="1"/>
    <x v="8"/>
    <s v="热力(万百万千焦)"/>
    <n v="525.29999999999995"/>
  </r>
  <r>
    <n v="61841"/>
    <x v="17"/>
    <x v="1"/>
    <x v="9"/>
    <s v="热力(万百万千焦)"/>
    <n v="4103.21"/>
  </r>
  <r>
    <n v="61845"/>
    <x v="17"/>
    <x v="1"/>
    <x v="10"/>
    <s v="热力(万百万千焦)"/>
    <n v="13295.83"/>
  </r>
  <r>
    <n v="61857"/>
    <x v="18"/>
    <x v="16"/>
    <x v="0"/>
    <s v="热力(万百万千焦)"/>
    <n v="35388.589999999997"/>
  </r>
  <r>
    <n v="61866"/>
    <x v="18"/>
    <x v="16"/>
    <x v="1"/>
    <s v="热力(万百万千焦)"/>
    <n v="5489.92"/>
  </r>
  <r>
    <n v="61868"/>
    <x v="18"/>
    <x v="16"/>
    <x v="2"/>
    <s v="热力(万百万千焦)"/>
    <n v="36307.29"/>
  </r>
  <r>
    <n v="61869"/>
    <x v="18"/>
    <x v="16"/>
    <x v="3"/>
    <s v="热力(万百万千焦)"/>
    <m/>
  </r>
  <r>
    <n v="61870"/>
    <x v="18"/>
    <x v="16"/>
    <x v="4"/>
    <s v="热力(万百万千焦)"/>
    <n v="19462.61"/>
  </r>
  <r>
    <n v="61872"/>
    <x v="18"/>
    <x v="16"/>
    <x v="5"/>
    <s v="热力(万百万千焦)"/>
    <n v="26.48"/>
  </r>
  <r>
    <n v="61873"/>
    <x v="18"/>
    <x v="16"/>
    <x v="6"/>
    <s v="热力(万百万千焦)"/>
    <n v="32.22"/>
  </r>
  <r>
    <n v="61874"/>
    <x v="18"/>
    <x v="16"/>
    <x v="7"/>
    <s v="热力(万百万千焦)"/>
    <n v="4229.84"/>
  </r>
  <r>
    <n v="61875"/>
    <x v="18"/>
    <x v="16"/>
    <x v="8"/>
    <s v="热力(万百万千焦)"/>
    <n v="3857.71"/>
  </r>
  <r>
    <n v="61876"/>
    <x v="18"/>
    <x v="16"/>
    <x v="9"/>
    <s v="热力(万百万千焦)"/>
    <n v="8698.44"/>
  </r>
  <r>
    <n v="61880"/>
    <x v="18"/>
    <x v="16"/>
    <x v="10"/>
    <s v="热力(万百万千焦)"/>
    <n v="40508.89"/>
  </r>
  <r>
    <n v="61892"/>
    <x v="18"/>
    <x v="15"/>
    <x v="0"/>
    <s v="热力(万百万千焦)"/>
    <n v="31088.44"/>
  </r>
  <r>
    <n v="61901"/>
    <x v="18"/>
    <x v="15"/>
    <x v="1"/>
    <s v="热力(万百万千焦)"/>
    <n v="5904.75"/>
  </r>
  <r>
    <n v="61903"/>
    <x v="18"/>
    <x v="15"/>
    <x v="2"/>
    <s v="热力(万百万千焦)"/>
    <n v="33393.17"/>
  </r>
  <r>
    <n v="61904"/>
    <x v="18"/>
    <x v="15"/>
    <x v="3"/>
    <s v="热力(万百万千焦)"/>
    <m/>
  </r>
  <r>
    <n v="61905"/>
    <x v="18"/>
    <x v="15"/>
    <x v="4"/>
    <s v="热力(万百万千焦)"/>
    <n v="19281.46"/>
  </r>
  <r>
    <n v="61907"/>
    <x v="18"/>
    <x v="15"/>
    <x v="5"/>
    <s v="热力(万百万千焦)"/>
    <n v="26.47"/>
  </r>
  <r>
    <n v="61908"/>
    <x v="18"/>
    <x v="15"/>
    <x v="6"/>
    <s v="热力(万百万千焦)"/>
    <n v="31.29"/>
  </r>
  <r>
    <n v="61909"/>
    <x v="18"/>
    <x v="15"/>
    <x v="7"/>
    <s v="热力(万百万千焦)"/>
    <n v="2878.78"/>
  </r>
  <r>
    <n v="61910"/>
    <x v="18"/>
    <x v="15"/>
    <x v="8"/>
    <s v="热力(万百万千焦)"/>
    <n v="2721.63"/>
  </r>
  <r>
    <n v="61911"/>
    <x v="18"/>
    <x v="15"/>
    <x v="9"/>
    <s v="热力(万百万千焦)"/>
    <n v="8453.5300000000007"/>
  </r>
  <r>
    <n v="61915"/>
    <x v="18"/>
    <x v="15"/>
    <x v="10"/>
    <s v="热力(万百万千焦)"/>
    <n v="36993.760000000002"/>
  </r>
  <r>
    <n v="61927"/>
    <x v="18"/>
    <x v="14"/>
    <x v="0"/>
    <s v="热力(万百万千焦)"/>
    <n v="27581.47"/>
  </r>
  <r>
    <n v="61936"/>
    <x v="18"/>
    <x v="14"/>
    <x v="1"/>
    <s v="热力(万百万千焦)"/>
    <n v="4369.5600000000004"/>
  </r>
  <r>
    <n v="61938"/>
    <x v="18"/>
    <x v="14"/>
    <x v="2"/>
    <s v="热力(万百万千焦)"/>
    <n v="28591.16"/>
  </r>
  <r>
    <n v="61939"/>
    <x v="18"/>
    <x v="14"/>
    <x v="3"/>
    <s v="热力(万百万千焦)"/>
    <m/>
  </r>
  <r>
    <n v="61940"/>
    <x v="18"/>
    <x v="14"/>
    <x v="4"/>
    <s v="热力(万百万千焦)"/>
    <n v="17011.11"/>
  </r>
  <r>
    <n v="61942"/>
    <x v="18"/>
    <x v="14"/>
    <x v="5"/>
    <s v="热力(万百万千焦)"/>
    <n v="5.6"/>
  </r>
  <r>
    <n v="61943"/>
    <x v="18"/>
    <x v="14"/>
    <x v="6"/>
    <s v="热力(万百万千焦)"/>
    <n v="37.96"/>
  </r>
  <r>
    <n v="61944"/>
    <x v="18"/>
    <x v="14"/>
    <x v="7"/>
    <s v="热力(万百万千焦)"/>
    <n v="2150.4699999999998"/>
  </r>
  <r>
    <n v="61945"/>
    <x v="18"/>
    <x v="14"/>
    <x v="8"/>
    <s v="热力(万百万千焦)"/>
    <n v="2904.21"/>
  </r>
  <r>
    <n v="61946"/>
    <x v="18"/>
    <x v="14"/>
    <x v="9"/>
    <s v="热力(万百万千焦)"/>
    <n v="6481.81"/>
  </r>
  <r>
    <n v="61950"/>
    <x v="18"/>
    <x v="14"/>
    <x v="10"/>
    <s v="热力(万百万千焦)"/>
    <n v="31964.37"/>
  </r>
  <r>
    <n v="61962"/>
    <x v="18"/>
    <x v="13"/>
    <x v="0"/>
    <s v="热力(万百万千焦)"/>
    <n v="23387.46"/>
  </r>
  <r>
    <n v="61971"/>
    <x v="18"/>
    <x v="13"/>
    <x v="1"/>
    <s v="热力(万百万千焦)"/>
    <n v="3504.73"/>
  </r>
  <r>
    <n v="61973"/>
    <x v="18"/>
    <x v="13"/>
    <x v="2"/>
    <s v="热力(万百万千焦)"/>
    <n v="24282.03"/>
  </r>
  <r>
    <n v="61974"/>
    <x v="18"/>
    <x v="13"/>
    <x v="3"/>
    <s v="热力(万百万千焦)"/>
    <m/>
  </r>
  <r>
    <n v="61975"/>
    <x v="18"/>
    <x v="13"/>
    <x v="4"/>
    <s v="热力(万百万千焦)"/>
    <n v="15035.45"/>
  </r>
  <r>
    <n v="61977"/>
    <x v="18"/>
    <x v="13"/>
    <x v="5"/>
    <s v="热力(万百万千焦)"/>
    <n v="4.5199999999999996"/>
  </r>
  <r>
    <n v="61978"/>
    <x v="18"/>
    <x v="13"/>
    <x v="6"/>
    <s v="热力(万百万千焦)"/>
    <n v="39.53"/>
  </r>
  <r>
    <n v="61979"/>
    <x v="18"/>
    <x v="13"/>
    <x v="7"/>
    <s v="热力(万百万千焦)"/>
    <n v="112.7"/>
  </r>
  <r>
    <n v="61980"/>
    <x v="18"/>
    <x v="13"/>
    <x v="8"/>
    <s v="热力(万百万千焦)"/>
    <n v="0.28999999999999998"/>
  </r>
  <r>
    <n v="61981"/>
    <x v="18"/>
    <x v="13"/>
    <x v="9"/>
    <s v="热力(万百万千焦)"/>
    <n v="9089.5300000000007"/>
  </r>
  <r>
    <n v="61985"/>
    <x v="18"/>
    <x v="13"/>
    <x v="10"/>
    <s v="热力(万百万千焦)"/>
    <n v="26892.19"/>
  </r>
  <r>
    <n v="61997"/>
    <x v="18"/>
    <x v="12"/>
    <x v="0"/>
    <s v="热力(万百万千焦)"/>
    <n v="22195.471000000001"/>
  </r>
  <r>
    <n v="62006"/>
    <x v="18"/>
    <x v="12"/>
    <x v="1"/>
    <s v="热力(万百万千焦)"/>
    <n v="3850.1083239999998"/>
  </r>
  <r>
    <n v="62008"/>
    <x v="18"/>
    <x v="12"/>
    <x v="2"/>
    <s v="热力(万百万千焦)"/>
    <n v="23621.864020000001"/>
  </r>
  <r>
    <n v="62009"/>
    <x v="18"/>
    <x v="12"/>
    <x v="3"/>
    <s v="热力(万百万千焦)"/>
    <m/>
  </r>
  <r>
    <n v="62010"/>
    <x v="18"/>
    <x v="12"/>
    <x v="4"/>
    <s v="热力(万百万千焦)"/>
    <n v="14372.5347"/>
  </r>
  <r>
    <n v="62012"/>
    <x v="18"/>
    <x v="12"/>
    <x v="5"/>
    <s v="热力(万百万千焦)"/>
    <n v="23.596900000000002"/>
  </r>
  <r>
    <n v="62013"/>
    <x v="18"/>
    <x v="12"/>
    <x v="6"/>
    <s v="热力(万百万千焦)"/>
    <n v="35.788665000000002"/>
  </r>
  <r>
    <n v="62014"/>
    <x v="18"/>
    <x v="12"/>
    <x v="7"/>
    <s v="热力(万百万千焦)"/>
    <n v="797.50779999999997"/>
  </r>
  <r>
    <n v="62015"/>
    <x v="18"/>
    <x v="12"/>
    <x v="8"/>
    <s v="热力(万百万千焦)"/>
    <n v="176.72"/>
  </r>
  <r>
    <n v="62016"/>
    <x v="18"/>
    <x v="12"/>
    <x v="9"/>
    <s v="热力(万百万千焦)"/>
    <n v="8215.7159599999995"/>
  </r>
  <r>
    <n v="62020"/>
    <x v="18"/>
    <x v="12"/>
    <x v="10"/>
    <s v="热力(万百万千焦)"/>
    <n v="26072.569319999999"/>
  </r>
  <r>
    <n v="62032"/>
    <x v="18"/>
    <x v="11"/>
    <x v="0"/>
    <s v="热力(万百万千焦)"/>
    <n v="20974.43"/>
  </r>
  <r>
    <n v="62041"/>
    <x v="18"/>
    <x v="11"/>
    <x v="1"/>
    <s v="热力(万百万千焦)"/>
    <m/>
  </r>
  <r>
    <n v="62043"/>
    <x v="18"/>
    <x v="11"/>
    <x v="2"/>
    <s v="热力(万百万千焦)"/>
    <n v="18668.310000000001"/>
  </r>
  <r>
    <n v="62044"/>
    <x v="18"/>
    <x v="11"/>
    <x v="3"/>
    <s v="热力(万百万千焦)"/>
    <m/>
  </r>
  <r>
    <n v="62045"/>
    <x v="18"/>
    <x v="11"/>
    <x v="4"/>
    <s v="热力(万百万千焦)"/>
    <n v="12438.17"/>
  </r>
  <r>
    <n v="62047"/>
    <x v="18"/>
    <x v="11"/>
    <x v="5"/>
    <s v="热力(万百万千焦)"/>
    <n v="19.28"/>
  </r>
  <r>
    <n v="62048"/>
    <x v="18"/>
    <x v="11"/>
    <x v="6"/>
    <s v="热力(万百万千焦)"/>
    <m/>
  </r>
  <r>
    <n v="62049"/>
    <x v="18"/>
    <x v="11"/>
    <x v="7"/>
    <s v="热力(万百万千焦)"/>
    <n v="744.57"/>
  </r>
  <r>
    <n v="62050"/>
    <x v="18"/>
    <x v="11"/>
    <x v="8"/>
    <s v="热力(万百万千焦)"/>
    <n v="145.62"/>
  </r>
  <r>
    <n v="62051"/>
    <x v="18"/>
    <x v="11"/>
    <x v="9"/>
    <s v="热力(万百万千焦)"/>
    <n v="5320.67"/>
  </r>
  <r>
    <n v="62055"/>
    <x v="18"/>
    <x v="11"/>
    <x v="10"/>
    <s v="热力(万百万千焦)"/>
    <n v="20974.43"/>
  </r>
  <r>
    <n v="62067"/>
    <x v="18"/>
    <x v="10"/>
    <x v="0"/>
    <s v="热力(万百万千焦)"/>
    <n v="23882.26"/>
  </r>
  <r>
    <n v="62076"/>
    <x v="18"/>
    <x v="10"/>
    <x v="1"/>
    <s v="热力(万百万千焦)"/>
    <m/>
  </r>
  <r>
    <n v="62078"/>
    <x v="18"/>
    <x v="10"/>
    <x v="2"/>
    <s v="热力(万百万千焦)"/>
    <n v="21629.03"/>
  </r>
  <r>
    <n v="62079"/>
    <x v="18"/>
    <x v="10"/>
    <x v="3"/>
    <s v="热力(万百万千焦)"/>
    <m/>
  </r>
  <r>
    <n v="62080"/>
    <x v="18"/>
    <x v="10"/>
    <x v="4"/>
    <s v="热力(万百万千焦)"/>
    <n v="15690.41"/>
  </r>
  <r>
    <n v="62082"/>
    <x v="18"/>
    <x v="10"/>
    <x v="5"/>
    <s v="热力(万百万千焦)"/>
    <n v="44.47"/>
  </r>
  <r>
    <n v="62083"/>
    <x v="18"/>
    <x v="10"/>
    <x v="6"/>
    <s v="热力(万百万千焦)"/>
    <m/>
  </r>
  <r>
    <n v="62084"/>
    <x v="18"/>
    <x v="10"/>
    <x v="7"/>
    <s v="热力(万百万千焦)"/>
    <n v="933.03"/>
  </r>
  <r>
    <n v="62085"/>
    <x v="18"/>
    <x v="10"/>
    <x v="8"/>
    <s v="热力(万百万千焦)"/>
    <n v="130.94999999999999"/>
  </r>
  <r>
    <n v="62086"/>
    <x v="18"/>
    <x v="10"/>
    <x v="9"/>
    <s v="热力(万百万千焦)"/>
    <n v="4830.17"/>
  </r>
  <r>
    <n v="62090"/>
    <x v="18"/>
    <x v="10"/>
    <x v="10"/>
    <s v="热力(万百万千焦)"/>
    <n v="23882.26"/>
  </r>
  <r>
    <n v="62102"/>
    <x v="18"/>
    <x v="9"/>
    <x v="0"/>
    <s v="热力(万百万千焦)"/>
    <n v="19020.87"/>
  </r>
  <r>
    <n v="62111"/>
    <x v="18"/>
    <x v="9"/>
    <x v="1"/>
    <s v="热力(万百万千焦)"/>
    <n v="2384.1799999999998"/>
  </r>
  <r>
    <n v="62113"/>
    <x v="18"/>
    <x v="9"/>
    <x v="2"/>
    <s v="热力(万百万千焦)"/>
    <n v="19643.399000000001"/>
  </r>
  <r>
    <n v="62114"/>
    <x v="18"/>
    <x v="9"/>
    <x v="3"/>
    <s v="热力(万百万千焦)"/>
    <n v="685.12400000000002"/>
  </r>
  <r>
    <n v="62115"/>
    <x v="18"/>
    <x v="9"/>
    <x v="4"/>
    <s v="热力(万百万千焦)"/>
    <n v="14257.15"/>
  </r>
  <r>
    <n v="62117"/>
    <x v="18"/>
    <x v="9"/>
    <x v="5"/>
    <s v="热力(万百万千焦)"/>
    <n v="3.74"/>
  </r>
  <r>
    <n v="62118"/>
    <x v="18"/>
    <x v="9"/>
    <x v="6"/>
    <s v="热力(万百万千焦)"/>
    <n v="484.90199999999999"/>
  </r>
  <r>
    <n v="62119"/>
    <x v="18"/>
    <x v="9"/>
    <x v="7"/>
    <s v="热力(万百万千焦)"/>
    <n v="224.46600000000001"/>
  </r>
  <r>
    <n v="62120"/>
    <x v="18"/>
    <x v="9"/>
    <x v="8"/>
    <s v="热力(万百万千焦)"/>
    <n v="186.15299999999999"/>
  </r>
  <r>
    <n v="62121"/>
    <x v="18"/>
    <x v="9"/>
    <x v="9"/>
    <s v="热力(万百万千焦)"/>
    <n v="3801.864"/>
  </r>
  <r>
    <n v="62125"/>
    <x v="18"/>
    <x v="9"/>
    <x v="10"/>
    <s v="热力(万百万千焦)"/>
    <n v="21405.048999999999"/>
  </r>
  <r>
    <n v="62137"/>
    <x v="18"/>
    <x v="8"/>
    <x v="0"/>
    <s v="热力(万百万千焦)"/>
    <n v="16786.43"/>
  </r>
  <r>
    <n v="62146"/>
    <x v="18"/>
    <x v="8"/>
    <x v="1"/>
    <s v="热力(万百万千焦)"/>
    <n v="2331.4"/>
  </r>
  <r>
    <n v="62148"/>
    <x v="18"/>
    <x v="8"/>
    <x v="2"/>
    <s v="热力(万百万千焦)"/>
    <n v="17885.939999999999"/>
  </r>
  <r>
    <n v="62149"/>
    <x v="18"/>
    <x v="8"/>
    <x v="3"/>
    <s v="热力(万百万千焦)"/>
    <n v="622.84"/>
  </r>
  <r>
    <n v="62150"/>
    <x v="18"/>
    <x v="8"/>
    <x v="4"/>
    <s v="热力(万百万千焦)"/>
    <n v="12992.44"/>
  </r>
  <r>
    <n v="62152"/>
    <x v="18"/>
    <x v="8"/>
    <x v="5"/>
    <s v="热力(万百万千焦)"/>
    <n v="0.31"/>
  </r>
  <r>
    <n v="62153"/>
    <x v="18"/>
    <x v="8"/>
    <x v="6"/>
    <s v="热力(万百万千焦)"/>
    <n v="440.82"/>
  </r>
  <r>
    <n v="62154"/>
    <x v="18"/>
    <x v="8"/>
    <x v="7"/>
    <s v="热力(万百万千焦)"/>
    <n v="204.06"/>
  </r>
  <r>
    <n v="62155"/>
    <x v="18"/>
    <x v="8"/>
    <x v="8"/>
    <s v="热力(万百万千焦)"/>
    <n v="169.23"/>
  </r>
  <r>
    <n v="62156"/>
    <x v="18"/>
    <x v="8"/>
    <x v="9"/>
    <s v="热力(万百万千焦)"/>
    <n v="3456.24"/>
  </r>
  <r>
    <n v="62160"/>
    <x v="18"/>
    <x v="8"/>
    <x v="10"/>
    <s v="热力(万百万千焦)"/>
    <n v="19117.830000000002"/>
  </r>
  <r>
    <n v="62172"/>
    <x v="18"/>
    <x v="7"/>
    <x v="0"/>
    <s v="热力(万百万千焦)"/>
    <n v="15946.48"/>
  </r>
  <r>
    <n v="62181"/>
    <x v="18"/>
    <x v="7"/>
    <x v="1"/>
    <s v="热力(万百万千焦)"/>
    <n v="290"/>
  </r>
  <r>
    <n v="62183"/>
    <x v="18"/>
    <x v="7"/>
    <x v="2"/>
    <s v="热力(万百万千焦)"/>
    <n v="15747.23156"/>
  </r>
  <r>
    <n v="62184"/>
    <x v="18"/>
    <x v="7"/>
    <x v="3"/>
    <s v="热力(万百万千焦)"/>
    <n v="490"/>
  </r>
  <r>
    <n v="62185"/>
    <x v="18"/>
    <x v="7"/>
    <x v="4"/>
    <s v="热力(万百万千焦)"/>
    <n v="12261.091560000001"/>
  </r>
  <r>
    <n v="62187"/>
    <x v="18"/>
    <x v="7"/>
    <x v="5"/>
    <s v="热力(万百万千焦)"/>
    <n v="2.4"/>
  </r>
  <r>
    <n v="62188"/>
    <x v="18"/>
    <x v="7"/>
    <x v="6"/>
    <s v="热力(万百万千焦)"/>
    <n v="0.8"/>
  </r>
  <r>
    <n v="62189"/>
    <x v="18"/>
    <x v="7"/>
    <x v="7"/>
    <s v="热力(万百万千焦)"/>
    <n v="204.64"/>
  </r>
  <r>
    <n v="62190"/>
    <x v="18"/>
    <x v="7"/>
    <x v="8"/>
    <s v="热力(万百万千焦)"/>
    <n v="150.30000000000001"/>
  </r>
  <r>
    <n v="62191"/>
    <x v="18"/>
    <x v="7"/>
    <x v="9"/>
    <s v="热力(万百万千焦)"/>
    <n v="2638"/>
  </r>
  <r>
    <n v="62195"/>
    <x v="18"/>
    <x v="7"/>
    <x v="10"/>
    <s v="热力(万百万千焦)"/>
    <n v="17107.581559999999"/>
  </r>
  <r>
    <n v="62207"/>
    <x v="18"/>
    <x v="6"/>
    <x v="0"/>
    <s v="热力(万百万千焦)"/>
    <n v="14791.883"/>
  </r>
  <r>
    <n v="62216"/>
    <x v="18"/>
    <x v="6"/>
    <x v="1"/>
    <s v="热力(万百万千焦)"/>
    <n v="1371.66"/>
  </r>
  <r>
    <n v="62218"/>
    <x v="18"/>
    <x v="6"/>
    <x v="2"/>
    <s v="热力(万百万千焦)"/>
    <n v="16309.78"/>
  </r>
  <r>
    <n v="62219"/>
    <x v="18"/>
    <x v="6"/>
    <x v="3"/>
    <s v="热力(万百万千焦)"/>
    <n v="460.67"/>
  </r>
  <r>
    <n v="62220"/>
    <x v="18"/>
    <x v="6"/>
    <x v="4"/>
    <s v="热力(万百万千焦)"/>
    <n v="12941.51"/>
  </r>
  <r>
    <n v="62222"/>
    <x v="18"/>
    <x v="6"/>
    <x v="5"/>
    <s v="热力(万百万千焦)"/>
    <m/>
  </r>
  <r>
    <n v="62223"/>
    <x v="18"/>
    <x v="6"/>
    <x v="6"/>
    <s v="热力(万百万千焦)"/>
    <n v="18.8"/>
  </r>
  <r>
    <n v="62224"/>
    <x v="18"/>
    <x v="6"/>
    <x v="7"/>
    <s v="热力(万百万千焦)"/>
    <n v="282.8"/>
  </r>
  <r>
    <n v="62225"/>
    <x v="18"/>
    <x v="6"/>
    <x v="8"/>
    <s v="热力(万百万千焦)"/>
    <n v="370"/>
  </r>
  <r>
    <n v="62226"/>
    <x v="18"/>
    <x v="6"/>
    <x v="9"/>
    <s v="热力(万百万千焦)"/>
    <n v="2236"/>
  </r>
  <r>
    <n v="62230"/>
    <x v="18"/>
    <x v="6"/>
    <x v="10"/>
    <s v="热力(万百万千焦)"/>
    <n v="16975.240000000002"/>
  </r>
  <r>
    <n v="62242"/>
    <x v="18"/>
    <x v="5"/>
    <x v="0"/>
    <s v="热力(万百万千焦)"/>
    <n v="12018.42"/>
  </r>
  <r>
    <n v="62251"/>
    <x v="18"/>
    <x v="5"/>
    <x v="1"/>
    <s v="热力(万百万千焦)"/>
    <n v="854"/>
  </r>
  <r>
    <n v="62253"/>
    <x v="18"/>
    <x v="5"/>
    <x v="2"/>
    <s v="热力(万百万千焦)"/>
    <n v="13386"/>
  </r>
  <r>
    <n v="62254"/>
    <x v="18"/>
    <x v="5"/>
    <x v="3"/>
    <s v="热力(万百万千焦)"/>
    <n v="460"/>
  </r>
  <r>
    <n v="62255"/>
    <x v="18"/>
    <x v="5"/>
    <x v="4"/>
    <s v="热力(万百万千焦)"/>
    <n v="10424"/>
  </r>
  <r>
    <n v="62257"/>
    <x v="18"/>
    <x v="5"/>
    <x v="5"/>
    <s v="热力(万百万千焦)"/>
    <n v="12"/>
  </r>
  <r>
    <n v="62258"/>
    <x v="18"/>
    <x v="5"/>
    <x v="6"/>
    <s v="热力(万百万千焦)"/>
    <n v="18"/>
  </r>
  <r>
    <n v="62259"/>
    <x v="18"/>
    <x v="5"/>
    <x v="7"/>
    <s v="热力(万百万千焦)"/>
    <n v="280"/>
  </r>
  <r>
    <n v="62260"/>
    <x v="18"/>
    <x v="5"/>
    <x v="8"/>
    <s v="热力(万百万千焦)"/>
    <n v="260"/>
  </r>
  <r>
    <n v="62261"/>
    <x v="18"/>
    <x v="5"/>
    <x v="9"/>
    <s v="热力(万百万千焦)"/>
    <n v="1932"/>
  </r>
  <r>
    <n v="62265"/>
    <x v="18"/>
    <x v="5"/>
    <x v="10"/>
    <s v="热力(万百万千焦)"/>
    <n v="13668.7"/>
  </r>
  <r>
    <n v="62277"/>
    <x v="18"/>
    <x v="4"/>
    <x v="0"/>
    <s v="热力(万百万千焦)"/>
    <n v="13931.6"/>
  </r>
  <r>
    <n v="62286"/>
    <x v="18"/>
    <x v="4"/>
    <x v="1"/>
    <s v="热力(万百万千焦)"/>
    <n v="526.6"/>
  </r>
  <r>
    <n v="62288"/>
    <x v="18"/>
    <x v="4"/>
    <x v="2"/>
    <s v="热力(万百万千焦)"/>
    <n v="14106.05"/>
  </r>
  <r>
    <n v="62289"/>
    <x v="18"/>
    <x v="4"/>
    <x v="3"/>
    <s v="热力(万百万千焦)"/>
    <n v="480.88"/>
  </r>
  <r>
    <n v="62290"/>
    <x v="18"/>
    <x v="4"/>
    <x v="4"/>
    <s v="热力(万百万千焦)"/>
    <n v="10382.379999999999"/>
  </r>
  <r>
    <n v="62292"/>
    <x v="18"/>
    <x v="4"/>
    <x v="5"/>
    <s v="热力(万百万千焦)"/>
    <n v="10"/>
  </r>
  <r>
    <n v="62293"/>
    <x v="18"/>
    <x v="4"/>
    <x v="6"/>
    <s v="热力(万百万千焦)"/>
    <n v="16"/>
  </r>
  <r>
    <n v="62294"/>
    <x v="18"/>
    <x v="4"/>
    <x v="7"/>
    <s v="热力(万百万千焦)"/>
    <n v="256.18"/>
  </r>
  <r>
    <n v="62295"/>
    <x v="18"/>
    <x v="4"/>
    <x v="8"/>
    <s v="热力(万百万千焦)"/>
    <n v="250"/>
  </r>
  <r>
    <n v="62296"/>
    <x v="18"/>
    <x v="4"/>
    <x v="9"/>
    <s v="热力(万百万千焦)"/>
    <n v="2710.61"/>
  </r>
  <r>
    <n v="62300"/>
    <x v="18"/>
    <x v="4"/>
    <x v="10"/>
    <s v="热力(万百万千焦)"/>
    <n v="14456.05"/>
  </r>
  <r>
    <n v="62312"/>
    <x v="18"/>
    <x v="3"/>
    <x v="0"/>
    <s v="热力(万百万千焦)"/>
    <n v="13601.6"/>
  </r>
  <r>
    <n v="62321"/>
    <x v="18"/>
    <x v="3"/>
    <x v="1"/>
    <s v="热力(万百万千焦)"/>
    <n v="136.6"/>
  </r>
  <r>
    <n v="62323"/>
    <x v="18"/>
    <x v="3"/>
    <x v="2"/>
    <s v="热力(万百万千焦)"/>
    <n v="13374.14"/>
  </r>
  <r>
    <n v="62324"/>
    <x v="18"/>
    <x v="3"/>
    <x v="3"/>
    <s v="热力(万百万千焦)"/>
    <n v="233.98"/>
  </r>
  <r>
    <n v="62325"/>
    <x v="18"/>
    <x v="3"/>
    <x v="4"/>
    <s v="热力(万百万千焦)"/>
    <n v="10573.89"/>
  </r>
  <r>
    <n v="62327"/>
    <x v="18"/>
    <x v="3"/>
    <x v="5"/>
    <s v="热力(万百万千焦)"/>
    <n v="10"/>
  </r>
  <r>
    <n v="62328"/>
    <x v="18"/>
    <x v="3"/>
    <x v="6"/>
    <s v="热力(万百万千焦)"/>
    <n v="16.89"/>
  </r>
  <r>
    <n v="62329"/>
    <x v="18"/>
    <x v="3"/>
    <x v="7"/>
    <s v="热力(万百万千焦)"/>
    <n v="236.02"/>
  </r>
  <r>
    <n v="62330"/>
    <x v="18"/>
    <x v="3"/>
    <x v="8"/>
    <s v="热力(万百万千焦)"/>
    <n v="100"/>
  </r>
  <r>
    <n v="62331"/>
    <x v="18"/>
    <x v="3"/>
    <x v="9"/>
    <s v="热力(万百万千焦)"/>
    <n v="2203.36"/>
  </r>
  <r>
    <n v="62335"/>
    <x v="18"/>
    <x v="3"/>
    <x v="10"/>
    <s v="热力(万百万千焦)"/>
    <n v="13734.14"/>
  </r>
  <r>
    <n v="62347"/>
    <x v="18"/>
    <x v="2"/>
    <x v="0"/>
    <s v="热力(万百万千焦)"/>
    <n v="10645.4"/>
  </r>
  <r>
    <n v="62356"/>
    <x v="18"/>
    <x v="2"/>
    <x v="1"/>
    <s v="热力(万百万千焦)"/>
    <n v="1023"/>
  </r>
  <r>
    <n v="62358"/>
    <x v="18"/>
    <x v="2"/>
    <x v="2"/>
    <s v="热力(万百万千焦)"/>
    <n v="11244.11"/>
  </r>
  <r>
    <n v="62359"/>
    <x v="18"/>
    <x v="2"/>
    <x v="3"/>
    <s v="热力(万百万千焦)"/>
    <n v="102"/>
  </r>
  <r>
    <n v="62360"/>
    <x v="18"/>
    <x v="2"/>
    <x v="4"/>
    <s v="热力(万百万千焦)"/>
    <n v="8993.6"/>
  </r>
  <r>
    <n v="62362"/>
    <x v="18"/>
    <x v="2"/>
    <x v="5"/>
    <s v="热力(万百万千焦)"/>
    <n v="11.76"/>
  </r>
  <r>
    <n v="62363"/>
    <x v="18"/>
    <x v="2"/>
    <x v="6"/>
    <s v="热力(万百万千焦)"/>
    <n v="14.75"/>
  </r>
  <r>
    <n v="62364"/>
    <x v="18"/>
    <x v="2"/>
    <x v="7"/>
    <s v="热力(万百万千焦)"/>
    <n v="189"/>
  </r>
  <r>
    <n v="62365"/>
    <x v="18"/>
    <x v="2"/>
    <x v="8"/>
    <s v="热力(万百万千焦)"/>
    <n v="107.3"/>
  </r>
  <r>
    <n v="62366"/>
    <x v="18"/>
    <x v="2"/>
    <x v="9"/>
    <s v="热力(万百万千焦)"/>
    <n v="1825.7"/>
  </r>
  <r>
    <n v="62370"/>
    <x v="18"/>
    <x v="2"/>
    <x v="10"/>
    <s v="热力(万百万千焦)"/>
    <n v="11661.11"/>
  </r>
  <r>
    <n v="62382"/>
    <x v="18"/>
    <x v="1"/>
    <x v="0"/>
    <s v="热力(万百万千焦)"/>
    <n v="9160.8799999999992"/>
  </r>
  <r>
    <n v="62391"/>
    <x v="18"/>
    <x v="1"/>
    <x v="1"/>
    <s v="热力(万百万千焦)"/>
    <m/>
  </r>
  <r>
    <n v="62393"/>
    <x v="18"/>
    <x v="1"/>
    <x v="2"/>
    <s v="热力(万百万千焦)"/>
    <n v="8519.31"/>
  </r>
  <r>
    <n v="62394"/>
    <x v="18"/>
    <x v="1"/>
    <x v="3"/>
    <s v="热力(万百万千焦)"/>
    <n v="13.6"/>
  </r>
  <r>
    <n v="62395"/>
    <x v="18"/>
    <x v="1"/>
    <x v="4"/>
    <s v="热力(万百万千焦)"/>
    <n v="6747.36"/>
  </r>
  <r>
    <n v="62397"/>
    <x v="18"/>
    <x v="1"/>
    <x v="5"/>
    <s v="热力(万百万千焦)"/>
    <m/>
  </r>
  <r>
    <n v="62398"/>
    <x v="18"/>
    <x v="1"/>
    <x v="6"/>
    <s v="热力(万百万千焦)"/>
    <n v="0.15"/>
  </r>
  <r>
    <n v="62399"/>
    <x v="18"/>
    <x v="1"/>
    <x v="7"/>
    <s v="热力(万百万千焦)"/>
    <n v="69.2"/>
  </r>
  <r>
    <n v="62400"/>
    <x v="18"/>
    <x v="1"/>
    <x v="8"/>
    <s v="热力(万百万千焦)"/>
    <m/>
  </r>
  <r>
    <n v="62401"/>
    <x v="18"/>
    <x v="1"/>
    <x v="9"/>
    <s v="热力(万百万千焦)"/>
    <n v="1689"/>
  </r>
  <r>
    <n v="62405"/>
    <x v="18"/>
    <x v="1"/>
    <x v="10"/>
    <s v="热力(万百万千焦)"/>
    <n v="9138.94"/>
  </r>
  <r>
    <n v="62417"/>
    <x v="30"/>
    <x v="16"/>
    <x v="0"/>
    <s v="热力(万百万千焦)"/>
    <n v="55357.99"/>
  </r>
  <r>
    <n v="62426"/>
    <x v="30"/>
    <x v="16"/>
    <x v="1"/>
    <s v="热力(万百万千焦)"/>
    <n v="55.93"/>
  </r>
  <r>
    <n v="62428"/>
    <x v="30"/>
    <x v="16"/>
    <x v="2"/>
    <s v="热力(万百万千焦)"/>
    <n v="55325.599999999999"/>
  </r>
  <r>
    <n v="62429"/>
    <x v="30"/>
    <x v="16"/>
    <x v="3"/>
    <s v="热力(万百万千焦)"/>
    <m/>
  </r>
  <r>
    <n v="62430"/>
    <x v="30"/>
    <x v="16"/>
    <x v="4"/>
    <s v="热力(万百万千焦)"/>
    <n v="9254.33"/>
  </r>
  <r>
    <n v="62432"/>
    <x v="30"/>
    <x v="16"/>
    <x v="5"/>
    <s v="热力(万百万千焦)"/>
    <n v="180"/>
  </r>
  <r>
    <n v="62433"/>
    <x v="30"/>
    <x v="16"/>
    <x v="6"/>
    <s v="热力(万百万千焦)"/>
    <n v="3296.1"/>
  </r>
  <r>
    <n v="62434"/>
    <x v="30"/>
    <x v="16"/>
    <x v="7"/>
    <s v="热力(万百万千焦)"/>
    <n v="5843.22"/>
  </r>
  <r>
    <n v="62435"/>
    <x v="30"/>
    <x v="16"/>
    <x v="8"/>
    <s v="热力(万百万千焦)"/>
    <n v="5382.94"/>
  </r>
  <r>
    <n v="62436"/>
    <x v="30"/>
    <x v="16"/>
    <x v="9"/>
    <s v="热力(万百万千焦)"/>
    <n v="31369.01"/>
  </r>
  <r>
    <n v="62440"/>
    <x v="30"/>
    <x v="16"/>
    <x v="10"/>
    <s v="热力(万百万千焦)"/>
    <n v="55413.919999999998"/>
  </r>
  <r>
    <n v="62452"/>
    <x v="30"/>
    <x v="15"/>
    <x v="0"/>
    <s v="热力(万百万千焦)"/>
    <n v="49223.85"/>
  </r>
  <r>
    <n v="62461"/>
    <x v="30"/>
    <x v="15"/>
    <x v="1"/>
    <s v="热力(万百万千焦)"/>
    <m/>
  </r>
  <r>
    <n v="62463"/>
    <x v="30"/>
    <x v="15"/>
    <x v="2"/>
    <s v="热力(万百万千焦)"/>
    <n v="49223.85"/>
  </r>
  <r>
    <n v="62464"/>
    <x v="30"/>
    <x v="15"/>
    <x v="3"/>
    <s v="热力(万百万千焦)"/>
    <m/>
  </r>
  <r>
    <n v="62465"/>
    <x v="30"/>
    <x v="15"/>
    <x v="4"/>
    <s v="热力(万百万千焦)"/>
    <n v="10024.780000000001"/>
  </r>
  <r>
    <n v="62467"/>
    <x v="30"/>
    <x v="15"/>
    <x v="5"/>
    <s v="热力(万百万千焦)"/>
    <n v="80"/>
  </r>
  <r>
    <n v="62468"/>
    <x v="30"/>
    <x v="15"/>
    <x v="6"/>
    <s v="热力(万百万千焦)"/>
    <n v="996.1"/>
  </r>
  <r>
    <n v="62469"/>
    <x v="30"/>
    <x v="15"/>
    <x v="7"/>
    <s v="热力(万百万千焦)"/>
    <n v="4108.22"/>
  </r>
  <r>
    <n v="62470"/>
    <x v="30"/>
    <x v="15"/>
    <x v="8"/>
    <s v="热力(万百万千焦)"/>
    <n v="4552.96"/>
  </r>
  <r>
    <n v="62471"/>
    <x v="30"/>
    <x v="15"/>
    <x v="9"/>
    <s v="热力(万百万千焦)"/>
    <n v="29461.79"/>
  </r>
  <r>
    <n v="62475"/>
    <x v="30"/>
    <x v="15"/>
    <x v="10"/>
    <s v="热力(万百万千焦)"/>
    <n v="49223.85"/>
  </r>
  <r>
    <n v="62487"/>
    <x v="30"/>
    <x v="14"/>
    <x v="0"/>
    <s v="热力(万百万千焦)"/>
    <n v="48640.45"/>
  </r>
  <r>
    <n v="62496"/>
    <x v="30"/>
    <x v="14"/>
    <x v="1"/>
    <s v="热力(万百万千焦)"/>
    <n v="455.84"/>
  </r>
  <r>
    <n v="62498"/>
    <x v="30"/>
    <x v="14"/>
    <x v="2"/>
    <s v="热力(万百万千焦)"/>
    <n v="48924.11"/>
  </r>
  <r>
    <n v="62499"/>
    <x v="30"/>
    <x v="14"/>
    <x v="3"/>
    <s v="热力(万百万千焦)"/>
    <m/>
  </r>
  <r>
    <n v="62500"/>
    <x v="30"/>
    <x v="14"/>
    <x v="4"/>
    <s v="热力(万百万千焦)"/>
    <n v="8527.23"/>
  </r>
  <r>
    <n v="62502"/>
    <x v="30"/>
    <x v="14"/>
    <x v="5"/>
    <s v="热力(万百万千焦)"/>
    <n v="75"/>
  </r>
  <r>
    <n v="62503"/>
    <x v="30"/>
    <x v="14"/>
    <x v="6"/>
    <s v="热力(万百万千焦)"/>
    <n v="996.1"/>
  </r>
  <r>
    <n v="62504"/>
    <x v="30"/>
    <x v="14"/>
    <x v="7"/>
    <s v="热力(万百万千焦)"/>
    <n v="3878.22"/>
  </r>
  <r>
    <n v="62505"/>
    <x v="30"/>
    <x v="14"/>
    <x v="8"/>
    <s v="热力(万百万千焦)"/>
    <n v="5552.96"/>
  </r>
  <r>
    <n v="62506"/>
    <x v="30"/>
    <x v="14"/>
    <x v="9"/>
    <s v="热力(万百万千焦)"/>
    <n v="29894.6"/>
  </r>
  <r>
    <n v="62510"/>
    <x v="30"/>
    <x v="14"/>
    <x v="10"/>
    <s v="热力(万百万千焦)"/>
    <n v="49096.29"/>
  </r>
  <r>
    <n v="62522"/>
    <x v="30"/>
    <x v="13"/>
    <x v="0"/>
    <s v="热力(万百万千焦)"/>
    <n v="41108.29"/>
  </r>
  <r>
    <n v="62531"/>
    <x v="30"/>
    <x v="13"/>
    <x v="1"/>
    <s v="热力(万百万千焦)"/>
    <n v="366.14"/>
  </r>
  <r>
    <n v="62533"/>
    <x v="30"/>
    <x v="13"/>
    <x v="2"/>
    <s v="热力(万百万千焦)"/>
    <n v="41324.18"/>
  </r>
  <r>
    <n v="62534"/>
    <x v="30"/>
    <x v="13"/>
    <x v="3"/>
    <s v="热力(万百万千焦)"/>
    <m/>
  </r>
  <r>
    <n v="62535"/>
    <x v="30"/>
    <x v="13"/>
    <x v="4"/>
    <s v="热力(万百万千焦)"/>
    <n v="10536.42"/>
  </r>
  <r>
    <n v="62537"/>
    <x v="30"/>
    <x v="13"/>
    <x v="5"/>
    <s v="热力(万百万千焦)"/>
    <n v="80.66"/>
  </r>
  <r>
    <n v="62538"/>
    <x v="30"/>
    <x v="13"/>
    <x v="6"/>
    <s v="热力(万百万千焦)"/>
    <n v="746.76"/>
  </r>
  <r>
    <n v="62539"/>
    <x v="30"/>
    <x v="13"/>
    <x v="7"/>
    <s v="热力(万百万千焦)"/>
    <n v="2027.15"/>
  </r>
  <r>
    <n v="62540"/>
    <x v="30"/>
    <x v="13"/>
    <x v="8"/>
    <s v="热力(万百万千焦)"/>
    <n v="3198.69"/>
  </r>
  <r>
    <n v="62541"/>
    <x v="30"/>
    <x v="13"/>
    <x v="9"/>
    <s v="热力(万百万千焦)"/>
    <n v="24734.5"/>
  </r>
  <r>
    <n v="62545"/>
    <x v="30"/>
    <x v="13"/>
    <x v="10"/>
    <s v="热力(万百万千焦)"/>
    <n v="41474.43"/>
  </r>
  <r>
    <n v="62557"/>
    <x v="30"/>
    <x v="12"/>
    <x v="0"/>
    <s v="热力(万百万千焦)"/>
    <n v="38178.07"/>
  </r>
  <r>
    <n v="62566"/>
    <x v="30"/>
    <x v="12"/>
    <x v="1"/>
    <s v="热力(万百万千焦)"/>
    <n v="292.87"/>
  </r>
  <r>
    <n v="62568"/>
    <x v="30"/>
    <x v="12"/>
    <x v="2"/>
    <s v="热力(万百万千焦)"/>
    <n v="38399.870000000003"/>
  </r>
  <r>
    <n v="62569"/>
    <x v="30"/>
    <x v="12"/>
    <x v="3"/>
    <s v="热力(万百万千焦)"/>
    <m/>
  </r>
  <r>
    <n v="62570"/>
    <x v="30"/>
    <x v="12"/>
    <x v="4"/>
    <s v="热力(万百万千焦)"/>
    <n v="10078.469999999999"/>
  </r>
  <r>
    <n v="62572"/>
    <x v="30"/>
    <x v="12"/>
    <x v="5"/>
    <s v="热力(万百万千焦)"/>
    <n v="86.6"/>
  </r>
  <r>
    <n v="62573"/>
    <x v="30"/>
    <x v="12"/>
    <x v="6"/>
    <s v="热力(万百万千焦)"/>
    <n v="846.76"/>
  </r>
  <r>
    <n v="62574"/>
    <x v="30"/>
    <x v="12"/>
    <x v="7"/>
    <s v="热力(万百万千焦)"/>
    <n v="1827.15"/>
  </r>
  <r>
    <n v="62575"/>
    <x v="30"/>
    <x v="12"/>
    <x v="8"/>
    <s v="热力(万百万千焦)"/>
    <n v="2498.69"/>
  </r>
  <r>
    <n v="62576"/>
    <x v="30"/>
    <x v="12"/>
    <x v="9"/>
    <s v="热力(万百万千焦)"/>
    <n v="23062.2"/>
  </r>
  <r>
    <n v="62580"/>
    <x v="30"/>
    <x v="12"/>
    <x v="10"/>
    <s v="热力(万百万千焦)"/>
    <n v="38470.94"/>
  </r>
  <r>
    <n v="62592"/>
    <x v="30"/>
    <x v="11"/>
    <x v="0"/>
    <s v="热力(万百万千焦)"/>
    <n v="34948.550000000003"/>
  </r>
  <r>
    <n v="62601"/>
    <x v="30"/>
    <x v="11"/>
    <x v="1"/>
    <s v="热力(万百万千焦)"/>
    <m/>
  </r>
  <r>
    <n v="62603"/>
    <x v="30"/>
    <x v="11"/>
    <x v="2"/>
    <s v="热力(万百万千焦)"/>
    <n v="34888.46"/>
  </r>
  <r>
    <n v="62604"/>
    <x v="30"/>
    <x v="11"/>
    <x v="3"/>
    <s v="热力(万百万千焦)"/>
    <m/>
  </r>
  <r>
    <n v="62605"/>
    <x v="30"/>
    <x v="11"/>
    <x v="4"/>
    <s v="热力(万百万千焦)"/>
    <n v="7274.22"/>
  </r>
  <r>
    <n v="62607"/>
    <x v="30"/>
    <x v="11"/>
    <x v="5"/>
    <s v="热力(万百万千焦)"/>
    <n v="83.66"/>
  </r>
  <r>
    <n v="62608"/>
    <x v="30"/>
    <x v="11"/>
    <x v="6"/>
    <s v="热力(万百万千焦)"/>
    <n v="830.48"/>
  </r>
  <r>
    <n v="62609"/>
    <x v="30"/>
    <x v="11"/>
    <x v="7"/>
    <s v="热力(万百万千焦)"/>
    <n v="2027.15"/>
  </r>
  <r>
    <n v="62610"/>
    <x v="30"/>
    <x v="11"/>
    <x v="8"/>
    <s v="热力(万百万千焦)"/>
    <n v="1857.16"/>
  </r>
  <r>
    <n v="62611"/>
    <x v="30"/>
    <x v="11"/>
    <x v="9"/>
    <s v="热力(万百万千焦)"/>
    <n v="22815.79"/>
  </r>
  <r>
    <n v="62615"/>
    <x v="30"/>
    <x v="11"/>
    <x v="10"/>
    <s v="热力(万百万千焦)"/>
    <n v="34948.550000000003"/>
  </r>
  <r>
    <n v="62627"/>
    <x v="30"/>
    <x v="10"/>
    <x v="0"/>
    <s v="热力(万百万千焦)"/>
    <n v="34799.4"/>
  </r>
  <r>
    <n v="62636"/>
    <x v="30"/>
    <x v="10"/>
    <x v="1"/>
    <s v="热力(万百万千焦)"/>
    <m/>
  </r>
  <r>
    <n v="62638"/>
    <x v="30"/>
    <x v="10"/>
    <x v="2"/>
    <s v="热力(万百万千焦)"/>
    <n v="34799.4"/>
  </r>
  <r>
    <n v="62639"/>
    <x v="30"/>
    <x v="10"/>
    <x v="3"/>
    <s v="热力(万百万千焦)"/>
    <m/>
  </r>
  <r>
    <n v="62640"/>
    <x v="30"/>
    <x v="10"/>
    <x v="4"/>
    <s v="热力(万百万千焦)"/>
    <n v="7625.91"/>
  </r>
  <r>
    <n v="62642"/>
    <x v="30"/>
    <x v="10"/>
    <x v="5"/>
    <s v="热力(万百万千焦)"/>
    <n v="80"/>
  </r>
  <r>
    <n v="62643"/>
    <x v="30"/>
    <x v="10"/>
    <x v="6"/>
    <s v="热力(万百万千焦)"/>
    <n v="899.65"/>
  </r>
  <r>
    <n v="62644"/>
    <x v="30"/>
    <x v="10"/>
    <x v="7"/>
    <s v="热力(万百万千焦)"/>
    <n v="2196"/>
  </r>
  <r>
    <n v="62645"/>
    <x v="30"/>
    <x v="10"/>
    <x v="8"/>
    <s v="热力(万百万千焦)"/>
    <n v="2011.84"/>
  </r>
  <r>
    <n v="62646"/>
    <x v="30"/>
    <x v="10"/>
    <x v="9"/>
    <s v="热力(万百万千焦)"/>
    <n v="21986"/>
  </r>
  <r>
    <n v="62650"/>
    <x v="30"/>
    <x v="10"/>
    <x v="10"/>
    <s v="热力(万百万千焦)"/>
    <n v="34799.4"/>
  </r>
  <r>
    <n v="62662"/>
    <x v="30"/>
    <x v="9"/>
    <x v="0"/>
    <s v="热力(万百万千焦)"/>
    <n v="34270.25"/>
  </r>
  <r>
    <n v="62671"/>
    <x v="30"/>
    <x v="9"/>
    <x v="1"/>
    <s v="热力(万百万千焦)"/>
    <m/>
  </r>
  <r>
    <n v="62673"/>
    <x v="30"/>
    <x v="9"/>
    <x v="2"/>
    <s v="热力(万百万千焦)"/>
    <n v="34270.25"/>
  </r>
  <r>
    <n v="62674"/>
    <x v="30"/>
    <x v="9"/>
    <x v="3"/>
    <s v="热力(万百万千焦)"/>
    <m/>
  </r>
  <r>
    <n v="62675"/>
    <x v="30"/>
    <x v="9"/>
    <x v="4"/>
    <s v="热力(万百万千焦)"/>
    <n v="8382.8799999999992"/>
  </r>
  <r>
    <n v="62677"/>
    <x v="30"/>
    <x v="9"/>
    <x v="5"/>
    <s v="热力(万百万千焦)"/>
    <n v="90.81"/>
  </r>
  <r>
    <n v="62678"/>
    <x v="30"/>
    <x v="9"/>
    <x v="6"/>
    <s v="热力(万百万千焦)"/>
    <n v="890"/>
  </r>
  <r>
    <n v="62679"/>
    <x v="30"/>
    <x v="9"/>
    <x v="7"/>
    <s v="热力(万百万千焦)"/>
    <n v="2056"/>
  </r>
  <r>
    <n v="62680"/>
    <x v="30"/>
    <x v="9"/>
    <x v="8"/>
    <s v="热力(万百万千焦)"/>
    <n v="2165.9"/>
  </r>
  <r>
    <n v="62681"/>
    <x v="30"/>
    <x v="9"/>
    <x v="9"/>
    <s v="热力(万百万千焦)"/>
    <n v="20684.66"/>
  </r>
  <r>
    <n v="62685"/>
    <x v="30"/>
    <x v="9"/>
    <x v="10"/>
    <s v="热力(万百万千焦)"/>
    <n v="34270.25"/>
  </r>
  <r>
    <n v="62697"/>
    <x v="30"/>
    <x v="8"/>
    <x v="0"/>
    <s v="热力(万百万千焦)"/>
    <n v="27745.57"/>
  </r>
  <r>
    <n v="62706"/>
    <x v="30"/>
    <x v="8"/>
    <x v="1"/>
    <s v="热力(万百万千焦)"/>
    <m/>
  </r>
  <r>
    <n v="62708"/>
    <x v="30"/>
    <x v="8"/>
    <x v="2"/>
    <s v="热力(万百万千焦)"/>
    <n v="27745.57"/>
  </r>
  <r>
    <n v="62709"/>
    <x v="30"/>
    <x v="8"/>
    <x v="3"/>
    <s v="热力(万百万千焦)"/>
    <m/>
  </r>
  <r>
    <n v="62710"/>
    <x v="30"/>
    <x v="8"/>
    <x v="4"/>
    <s v="热力(万百万千焦)"/>
    <n v="2783.64"/>
  </r>
  <r>
    <n v="62712"/>
    <x v="30"/>
    <x v="8"/>
    <x v="5"/>
    <s v="热力(万百万千焦)"/>
    <n v="75.5"/>
  </r>
  <r>
    <n v="62713"/>
    <x v="30"/>
    <x v="8"/>
    <x v="6"/>
    <s v="热力(万百万千焦)"/>
    <n v="817.8"/>
  </r>
  <r>
    <n v="62714"/>
    <x v="30"/>
    <x v="8"/>
    <x v="7"/>
    <s v="热力(万百万千焦)"/>
    <n v="2100.98"/>
  </r>
  <r>
    <n v="62715"/>
    <x v="30"/>
    <x v="8"/>
    <x v="8"/>
    <s v="热力(万百万千焦)"/>
    <n v="2201"/>
  </r>
  <r>
    <n v="62716"/>
    <x v="30"/>
    <x v="8"/>
    <x v="9"/>
    <s v="热力(万百万千焦)"/>
    <n v="19766.650000000001"/>
  </r>
  <r>
    <n v="62720"/>
    <x v="30"/>
    <x v="8"/>
    <x v="10"/>
    <s v="热力(万百万千焦)"/>
    <n v="27745.57"/>
  </r>
  <r>
    <n v="62732"/>
    <x v="30"/>
    <x v="7"/>
    <x v="0"/>
    <s v="热力(万百万千焦)"/>
    <n v="25737.200000000001"/>
  </r>
  <r>
    <n v="62741"/>
    <x v="30"/>
    <x v="7"/>
    <x v="1"/>
    <s v="热力(万百万千焦)"/>
    <m/>
  </r>
  <r>
    <n v="62743"/>
    <x v="30"/>
    <x v="7"/>
    <x v="2"/>
    <s v="热力(万百万千焦)"/>
    <n v="25737.200000000001"/>
  </r>
  <r>
    <n v="62744"/>
    <x v="30"/>
    <x v="7"/>
    <x v="3"/>
    <s v="热力(万百万千焦)"/>
    <m/>
  </r>
  <r>
    <n v="62745"/>
    <x v="30"/>
    <x v="7"/>
    <x v="4"/>
    <s v="热力(万百万千焦)"/>
    <n v="4788.2"/>
  </r>
  <r>
    <n v="62747"/>
    <x v="30"/>
    <x v="7"/>
    <x v="5"/>
    <s v="热力(万百万千焦)"/>
    <n v="85.43"/>
  </r>
  <r>
    <n v="62748"/>
    <x v="30"/>
    <x v="7"/>
    <x v="6"/>
    <s v="热力(万百万千焦)"/>
    <n v="371.08"/>
  </r>
  <r>
    <n v="62749"/>
    <x v="30"/>
    <x v="7"/>
    <x v="7"/>
    <s v="热力(万百万千焦)"/>
    <n v="1795.96"/>
  </r>
  <r>
    <n v="62750"/>
    <x v="30"/>
    <x v="7"/>
    <x v="8"/>
    <s v="热力(万百万千焦)"/>
    <n v="1801.64"/>
  </r>
  <r>
    <n v="62751"/>
    <x v="30"/>
    <x v="7"/>
    <x v="9"/>
    <s v="热力(万百万千焦)"/>
    <n v="16894.89"/>
  </r>
  <r>
    <n v="62755"/>
    <x v="30"/>
    <x v="7"/>
    <x v="10"/>
    <s v="热力(万百万千焦)"/>
    <n v="25737.200000000001"/>
  </r>
  <r>
    <n v="62767"/>
    <x v="30"/>
    <x v="6"/>
    <x v="0"/>
    <s v="热力(万百万千焦)"/>
    <n v="24227.85"/>
  </r>
  <r>
    <n v="62776"/>
    <x v="30"/>
    <x v="6"/>
    <x v="1"/>
    <s v="热力(万百万千焦)"/>
    <m/>
  </r>
  <r>
    <n v="62778"/>
    <x v="30"/>
    <x v="6"/>
    <x v="2"/>
    <s v="热力(万百万千焦)"/>
    <n v="24227.85"/>
  </r>
  <r>
    <n v="62779"/>
    <x v="30"/>
    <x v="6"/>
    <x v="3"/>
    <s v="热力(万百万千焦)"/>
    <n v="7.46"/>
  </r>
  <r>
    <n v="62780"/>
    <x v="30"/>
    <x v="6"/>
    <x v="4"/>
    <s v="热力(万百万千焦)"/>
    <n v="5307.56"/>
  </r>
  <r>
    <n v="62782"/>
    <x v="30"/>
    <x v="6"/>
    <x v="5"/>
    <s v="热力(万百万千焦)"/>
    <n v="74.430000000000007"/>
  </r>
  <r>
    <n v="62783"/>
    <x v="30"/>
    <x v="6"/>
    <x v="6"/>
    <s v="热力(万百万千焦)"/>
    <n v="139.30000000000001"/>
  </r>
  <r>
    <n v="62784"/>
    <x v="30"/>
    <x v="6"/>
    <x v="7"/>
    <s v="热力(万百万千焦)"/>
    <n v="1559.92"/>
  </r>
  <r>
    <n v="62785"/>
    <x v="30"/>
    <x v="6"/>
    <x v="8"/>
    <s v="热力(万百万千焦)"/>
    <n v="1601.46"/>
  </r>
  <r>
    <n v="62786"/>
    <x v="30"/>
    <x v="6"/>
    <x v="9"/>
    <s v="热力(万百万千焦)"/>
    <n v="15537.72"/>
  </r>
  <r>
    <n v="62790"/>
    <x v="30"/>
    <x v="6"/>
    <x v="10"/>
    <s v="热力(万百万千焦)"/>
    <n v="24227.85"/>
  </r>
  <r>
    <n v="62802"/>
    <x v="30"/>
    <x v="5"/>
    <x v="0"/>
    <s v="热力(万百万千焦)"/>
    <n v="21062.54"/>
  </r>
  <r>
    <n v="62811"/>
    <x v="30"/>
    <x v="5"/>
    <x v="1"/>
    <s v="热力(万百万千焦)"/>
    <m/>
  </r>
  <r>
    <n v="62813"/>
    <x v="30"/>
    <x v="5"/>
    <x v="2"/>
    <s v="热力(万百万千焦)"/>
    <n v="21062.54"/>
  </r>
  <r>
    <n v="62814"/>
    <x v="30"/>
    <x v="5"/>
    <x v="3"/>
    <s v="热力(万百万千焦)"/>
    <m/>
  </r>
  <r>
    <n v="62815"/>
    <x v="30"/>
    <x v="5"/>
    <x v="4"/>
    <s v="热力(万百万千焦)"/>
    <n v="5153.72"/>
  </r>
  <r>
    <n v="62817"/>
    <x v="30"/>
    <x v="5"/>
    <x v="5"/>
    <s v="热力(万百万千焦)"/>
    <m/>
  </r>
  <r>
    <n v="62818"/>
    <x v="30"/>
    <x v="5"/>
    <x v="6"/>
    <s v="热力(万百万千焦)"/>
    <m/>
  </r>
  <r>
    <n v="62819"/>
    <x v="30"/>
    <x v="5"/>
    <x v="7"/>
    <s v="热力(万百万千焦)"/>
    <n v="29.56"/>
  </r>
  <r>
    <n v="62820"/>
    <x v="30"/>
    <x v="5"/>
    <x v="8"/>
    <s v="热力(万百万千焦)"/>
    <m/>
  </r>
  <r>
    <n v="62821"/>
    <x v="30"/>
    <x v="5"/>
    <x v="9"/>
    <s v="热力(万百万千焦)"/>
    <n v="15879.26"/>
  </r>
  <r>
    <n v="62825"/>
    <x v="30"/>
    <x v="5"/>
    <x v="10"/>
    <s v="热力(万百万千焦)"/>
    <n v="21062.54"/>
  </r>
  <r>
    <n v="62837"/>
    <x v="30"/>
    <x v="4"/>
    <x v="0"/>
    <s v="热力(万百万千焦)"/>
    <n v="18652.509999999998"/>
  </r>
  <r>
    <n v="62846"/>
    <x v="30"/>
    <x v="4"/>
    <x v="1"/>
    <s v="热力(万百万千焦)"/>
    <m/>
  </r>
  <r>
    <n v="62848"/>
    <x v="30"/>
    <x v="4"/>
    <x v="2"/>
    <s v="热力(万百万千焦)"/>
    <n v="18652.507420000002"/>
  </r>
  <r>
    <n v="62849"/>
    <x v="30"/>
    <x v="4"/>
    <x v="3"/>
    <s v="热力(万百万千焦)"/>
    <m/>
  </r>
  <r>
    <n v="62850"/>
    <x v="30"/>
    <x v="4"/>
    <x v="4"/>
    <s v="热力(万百万千焦)"/>
    <n v="4555.6874209999996"/>
  </r>
  <r>
    <n v="62852"/>
    <x v="30"/>
    <x v="4"/>
    <x v="5"/>
    <s v="热力(万百万千焦)"/>
    <m/>
  </r>
  <r>
    <n v="62853"/>
    <x v="30"/>
    <x v="4"/>
    <x v="6"/>
    <s v="热力(万百万千焦)"/>
    <n v="2.64"/>
  </r>
  <r>
    <n v="62854"/>
    <x v="30"/>
    <x v="4"/>
    <x v="7"/>
    <s v="热力(万百万千焦)"/>
    <m/>
  </r>
  <r>
    <n v="62855"/>
    <x v="30"/>
    <x v="4"/>
    <x v="8"/>
    <s v="热力(万百万千焦)"/>
    <m/>
  </r>
  <r>
    <n v="62856"/>
    <x v="30"/>
    <x v="4"/>
    <x v="9"/>
    <s v="热力(万百万千焦)"/>
    <n v="14094.18"/>
  </r>
  <r>
    <n v="62860"/>
    <x v="30"/>
    <x v="4"/>
    <x v="10"/>
    <s v="热力(万百万千焦)"/>
    <n v="18652.507420000002"/>
  </r>
  <r>
    <n v="62872"/>
    <x v="30"/>
    <x v="3"/>
    <x v="0"/>
    <s v="热力(万百万千焦)"/>
    <n v="14132.75"/>
  </r>
  <r>
    <n v="62881"/>
    <x v="30"/>
    <x v="3"/>
    <x v="1"/>
    <s v="热力(万百万千焦)"/>
    <m/>
  </r>
  <r>
    <n v="62883"/>
    <x v="30"/>
    <x v="3"/>
    <x v="2"/>
    <s v="热力(万百万千焦)"/>
    <n v="14132.75"/>
  </r>
  <r>
    <n v="62884"/>
    <x v="30"/>
    <x v="3"/>
    <x v="3"/>
    <s v="热力(万百万千焦)"/>
    <m/>
  </r>
  <r>
    <n v="62885"/>
    <x v="30"/>
    <x v="3"/>
    <x v="4"/>
    <s v="热力(万百万千焦)"/>
    <n v="4632.71"/>
  </r>
  <r>
    <n v="62887"/>
    <x v="30"/>
    <x v="3"/>
    <x v="5"/>
    <s v="热力(万百万千焦)"/>
    <m/>
  </r>
  <r>
    <n v="62888"/>
    <x v="30"/>
    <x v="3"/>
    <x v="6"/>
    <s v="热力(万百万千焦)"/>
    <m/>
  </r>
  <r>
    <n v="62889"/>
    <x v="30"/>
    <x v="3"/>
    <x v="7"/>
    <s v="热力(万百万千焦)"/>
    <m/>
  </r>
  <r>
    <n v="62890"/>
    <x v="30"/>
    <x v="3"/>
    <x v="8"/>
    <s v="热力(万百万千焦)"/>
    <m/>
  </r>
  <r>
    <n v="62891"/>
    <x v="30"/>
    <x v="3"/>
    <x v="9"/>
    <s v="热力(万百万千焦)"/>
    <n v="9500.0400000000009"/>
  </r>
  <r>
    <n v="62895"/>
    <x v="30"/>
    <x v="3"/>
    <x v="10"/>
    <s v="热力(万百万千焦)"/>
    <n v="14132.75"/>
  </r>
  <r>
    <n v="62907"/>
    <x v="30"/>
    <x v="2"/>
    <x v="0"/>
    <s v="热力(万百万千焦)"/>
    <n v="14033.38"/>
  </r>
  <r>
    <n v="62916"/>
    <x v="30"/>
    <x v="2"/>
    <x v="1"/>
    <s v="热力(万百万千焦)"/>
    <m/>
  </r>
  <r>
    <n v="62918"/>
    <x v="30"/>
    <x v="2"/>
    <x v="2"/>
    <s v="热力(万百万千焦)"/>
    <n v="14033.38"/>
  </r>
  <r>
    <n v="62919"/>
    <x v="30"/>
    <x v="2"/>
    <x v="3"/>
    <s v="热力(万百万千焦)"/>
    <m/>
  </r>
  <r>
    <n v="62920"/>
    <x v="30"/>
    <x v="2"/>
    <x v="4"/>
    <s v="热力(万百万千焦)"/>
    <n v="7913"/>
  </r>
  <r>
    <n v="62922"/>
    <x v="30"/>
    <x v="2"/>
    <x v="5"/>
    <s v="热力(万百万千焦)"/>
    <m/>
  </r>
  <r>
    <n v="62923"/>
    <x v="30"/>
    <x v="2"/>
    <x v="6"/>
    <s v="热力(万百万千焦)"/>
    <m/>
  </r>
  <r>
    <n v="62924"/>
    <x v="30"/>
    <x v="2"/>
    <x v="7"/>
    <s v="热力(万百万千焦)"/>
    <m/>
  </r>
  <r>
    <n v="62925"/>
    <x v="30"/>
    <x v="2"/>
    <x v="8"/>
    <s v="热力(万百万千焦)"/>
    <m/>
  </r>
  <r>
    <n v="62926"/>
    <x v="30"/>
    <x v="2"/>
    <x v="9"/>
    <s v="热力(万百万千焦)"/>
    <n v="6120.38"/>
  </r>
  <r>
    <n v="62930"/>
    <x v="30"/>
    <x v="2"/>
    <x v="10"/>
    <s v="热力(万百万千焦)"/>
    <n v="14033.38"/>
  </r>
  <r>
    <n v="62942"/>
    <x v="30"/>
    <x v="1"/>
    <x v="0"/>
    <s v="热力(万百万千焦)"/>
    <n v="12942.45"/>
  </r>
  <r>
    <n v="62951"/>
    <x v="30"/>
    <x v="1"/>
    <x v="1"/>
    <s v="热力(万百万千焦)"/>
    <m/>
  </r>
  <r>
    <n v="62953"/>
    <x v="30"/>
    <x v="1"/>
    <x v="2"/>
    <s v="热力(万百万千焦)"/>
    <n v="12942.45"/>
  </r>
  <r>
    <n v="62954"/>
    <x v="30"/>
    <x v="1"/>
    <x v="3"/>
    <s v="热力(万百万千焦)"/>
    <m/>
  </r>
  <r>
    <n v="62955"/>
    <x v="30"/>
    <x v="1"/>
    <x v="4"/>
    <s v="热力(万百万千焦)"/>
    <n v="7833.83"/>
  </r>
  <r>
    <n v="62957"/>
    <x v="30"/>
    <x v="1"/>
    <x v="5"/>
    <s v="热力(万百万千焦)"/>
    <m/>
  </r>
  <r>
    <n v="62958"/>
    <x v="30"/>
    <x v="1"/>
    <x v="6"/>
    <s v="热力(万百万千焦)"/>
    <m/>
  </r>
  <r>
    <n v="62959"/>
    <x v="30"/>
    <x v="1"/>
    <x v="7"/>
    <s v="热力(万百万千焦)"/>
    <m/>
  </r>
  <r>
    <n v="62960"/>
    <x v="30"/>
    <x v="1"/>
    <x v="8"/>
    <s v="热力(万百万千焦)"/>
    <m/>
  </r>
  <r>
    <n v="62961"/>
    <x v="30"/>
    <x v="1"/>
    <x v="9"/>
    <s v="热力(万百万千焦)"/>
    <n v="5108.62"/>
  </r>
  <r>
    <n v="62965"/>
    <x v="30"/>
    <x v="1"/>
    <x v="10"/>
    <s v="热力(万百万千焦)"/>
    <n v="12942.45"/>
  </r>
  <r>
    <n v="62977"/>
    <x v="21"/>
    <x v="16"/>
    <x v="0"/>
    <s v="热力(万百万千焦)"/>
    <n v="11809.16"/>
  </r>
  <r>
    <n v="62986"/>
    <x v="21"/>
    <x v="16"/>
    <x v="1"/>
    <s v="热力(万百万千焦)"/>
    <n v="3739.53"/>
  </r>
  <r>
    <n v="62988"/>
    <x v="21"/>
    <x v="16"/>
    <x v="2"/>
    <s v="热力(万百万千焦)"/>
    <n v="11836.96"/>
  </r>
  <r>
    <n v="62989"/>
    <x v="21"/>
    <x v="16"/>
    <x v="3"/>
    <s v="热力(万百万千焦)"/>
    <m/>
  </r>
  <r>
    <n v="62990"/>
    <x v="21"/>
    <x v="16"/>
    <x v="4"/>
    <s v="热力(万百万千焦)"/>
    <n v="11511.23"/>
  </r>
  <r>
    <n v="62992"/>
    <x v="21"/>
    <x v="16"/>
    <x v="5"/>
    <s v="热力(万百万千焦)"/>
    <m/>
  </r>
  <r>
    <n v="62993"/>
    <x v="21"/>
    <x v="16"/>
    <x v="6"/>
    <s v="热力(万百万千焦)"/>
    <n v="5.27"/>
  </r>
  <r>
    <n v="62994"/>
    <x v="21"/>
    <x v="16"/>
    <x v="7"/>
    <s v="热力(万百万千焦)"/>
    <n v="1.17"/>
  </r>
  <r>
    <n v="62995"/>
    <x v="21"/>
    <x v="16"/>
    <x v="8"/>
    <s v="热力(万百万千焦)"/>
    <m/>
  </r>
  <r>
    <n v="62996"/>
    <x v="21"/>
    <x v="16"/>
    <x v="9"/>
    <s v="热力(万百万千焦)"/>
    <n v="319.29000000000002"/>
  </r>
  <r>
    <n v="63000"/>
    <x v="21"/>
    <x v="16"/>
    <x v="10"/>
    <s v="热力(万百万千焦)"/>
    <n v="15548.69"/>
  </r>
  <r>
    <n v="63012"/>
    <x v="21"/>
    <x v="15"/>
    <x v="0"/>
    <s v="热力(万百万千焦)"/>
    <n v="12406.48"/>
  </r>
  <r>
    <n v="63021"/>
    <x v="21"/>
    <x v="15"/>
    <x v="1"/>
    <s v="热力(万百万千焦)"/>
    <n v="3169.3"/>
  </r>
  <r>
    <n v="63023"/>
    <x v="21"/>
    <x v="15"/>
    <x v="2"/>
    <s v="热力(万百万千焦)"/>
    <n v="12856.7"/>
  </r>
  <r>
    <n v="63024"/>
    <x v="21"/>
    <x v="15"/>
    <x v="3"/>
    <s v="热力(万百万千焦)"/>
    <m/>
  </r>
  <r>
    <n v="63025"/>
    <x v="21"/>
    <x v="15"/>
    <x v="4"/>
    <s v="热力(万百万千焦)"/>
    <n v="11692.76"/>
  </r>
  <r>
    <n v="63027"/>
    <x v="21"/>
    <x v="15"/>
    <x v="5"/>
    <s v="热力(万百万千焦)"/>
    <n v="90.25"/>
  </r>
  <r>
    <n v="63028"/>
    <x v="21"/>
    <x v="15"/>
    <x v="6"/>
    <s v="热力(万百万千焦)"/>
    <n v="14.3"/>
  </r>
  <r>
    <n v="63029"/>
    <x v="21"/>
    <x v="15"/>
    <x v="7"/>
    <s v="热力(万百万千焦)"/>
    <n v="1059.4000000000001"/>
  </r>
  <r>
    <n v="63030"/>
    <x v="21"/>
    <x v="15"/>
    <x v="8"/>
    <s v="热力(万百万千焦)"/>
    <m/>
  </r>
  <r>
    <n v="63031"/>
    <x v="21"/>
    <x v="15"/>
    <x v="9"/>
    <s v="热力(万百万千焦)"/>
    <m/>
  </r>
  <r>
    <n v="63035"/>
    <x v="21"/>
    <x v="15"/>
    <x v="10"/>
    <s v="热力(万百万千焦)"/>
    <n v="15575.78"/>
  </r>
  <r>
    <n v="63047"/>
    <x v="21"/>
    <x v="14"/>
    <x v="0"/>
    <s v="热力(万百万千焦)"/>
    <n v="10934.9"/>
  </r>
  <r>
    <n v="63056"/>
    <x v="21"/>
    <x v="14"/>
    <x v="1"/>
    <s v="热力(万百万千焦)"/>
    <n v="1559.56"/>
  </r>
  <r>
    <n v="63058"/>
    <x v="21"/>
    <x v="14"/>
    <x v="2"/>
    <s v="热力(万百万千焦)"/>
    <n v="11368.46"/>
  </r>
  <r>
    <n v="63059"/>
    <x v="21"/>
    <x v="14"/>
    <x v="3"/>
    <s v="热力(万百万千焦)"/>
    <m/>
  </r>
  <r>
    <n v="63060"/>
    <x v="21"/>
    <x v="14"/>
    <x v="4"/>
    <s v="热力(万百万千焦)"/>
    <n v="10272.39"/>
  </r>
  <r>
    <n v="63062"/>
    <x v="21"/>
    <x v="14"/>
    <x v="5"/>
    <s v="热力(万百万千焦)"/>
    <n v="86.61"/>
  </r>
  <r>
    <n v="63063"/>
    <x v="21"/>
    <x v="14"/>
    <x v="6"/>
    <s v="热力(万百万千焦)"/>
    <n v="13.61"/>
  </r>
  <r>
    <n v="63064"/>
    <x v="21"/>
    <x v="14"/>
    <x v="7"/>
    <s v="热力(万百万千焦)"/>
    <n v="995.86"/>
  </r>
  <r>
    <n v="63065"/>
    <x v="21"/>
    <x v="14"/>
    <x v="8"/>
    <s v="热力(万百万千焦)"/>
    <m/>
  </r>
  <r>
    <n v="63066"/>
    <x v="21"/>
    <x v="14"/>
    <x v="9"/>
    <s v="热力(万百万千焦)"/>
    <m/>
  </r>
  <r>
    <n v="63070"/>
    <x v="21"/>
    <x v="14"/>
    <x v="10"/>
    <s v="热力(万百万千焦)"/>
    <n v="12494.46"/>
  </r>
  <r>
    <n v="63082"/>
    <x v="21"/>
    <x v="13"/>
    <x v="0"/>
    <s v="热力(万百万千焦)"/>
    <n v="10086.58"/>
  </r>
  <r>
    <n v="63091"/>
    <x v="21"/>
    <x v="13"/>
    <x v="1"/>
    <s v="热力(万百万千焦)"/>
    <n v="1259.94"/>
  </r>
  <r>
    <n v="63093"/>
    <x v="21"/>
    <x v="13"/>
    <x v="2"/>
    <s v="热力(万百万千焦)"/>
    <n v="10395.290000000001"/>
  </r>
  <r>
    <n v="63094"/>
    <x v="21"/>
    <x v="13"/>
    <x v="3"/>
    <s v="热力(万百万千焦)"/>
    <m/>
  </r>
  <r>
    <n v="63095"/>
    <x v="21"/>
    <x v="13"/>
    <x v="4"/>
    <s v="热力(万百万千焦)"/>
    <n v="9903.18"/>
  </r>
  <r>
    <n v="63097"/>
    <x v="21"/>
    <x v="13"/>
    <x v="5"/>
    <s v="热力(万百万千焦)"/>
    <n v="38.89"/>
  </r>
  <r>
    <n v="63098"/>
    <x v="21"/>
    <x v="13"/>
    <x v="6"/>
    <s v="热力(万百万千焦)"/>
    <n v="6.11"/>
  </r>
  <r>
    <n v="63099"/>
    <x v="21"/>
    <x v="13"/>
    <x v="7"/>
    <s v="热力(万百万千焦)"/>
    <n v="447.11"/>
  </r>
  <r>
    <n v="63100"/>
    <x v="21"/>
    <x v="13"/>
    <x v="8"/>
    <s v="热力(万百万千焦)"/>
    <m/>
  </r>
  <r>
    <n v="63101"/>
    <x v="21"/>
    <x v="13"/>
    <x v="9"/>
    <s v="热力(万百万千焦)"/>
    <m/>
  </r>
  <r>
    <n v="63105"/>
    <x v="21"/>
    <x v="13"/>
    <x v="10"/>
    <s v="热力(万百万千焦)"/>
    <n v="11346.52"/>
  </r>
  <r>
    <n v="63117"/>
    <x v="21"/>
    <x v="12"/>
    <x v="0"/>
    <s v="热力(万百万千焦)"/>
    <n v="8275.5458440000002"/>
  </r>
  <r>
    <n v="63126"/>
    <x v="21"/>
    <x v="12"/>
    <x v="1"/>
    <s v="热力(万百万千焦)"/>
    <n v="899.42031399999996"/>
  </r>
  <r>
    <n v="63128"/>
    <x v="21"/>
    <x v="12"/>
    <x v="2"/>
    <s v="热力(万百万千焦)"/>
    <n v="8292.6282649999994"/>
  </r>
  <r>
    <n v="63129"/>
    <x v="21"/>
    <x v="12"/>
    <x v="3"/>
    <s v="热力(万百万千焦)"/>
    <m/>
  </r>
  <r>
    <n v="63130"/>
    <x v="21"/>
    <x v="12"/>
    <x v="4"/>
    <s v="热力(万百万千焦)"/>
    <n v="7861.0730299999996"/>
  </r>
  <r>
    <n v="63132"/>
    <x v="21"/>
    <x v="12"/>
    <x v="5"/>
    <s v="热力(万百万千焦)"/>
    <n v="33.479999999999997"/>
  </r>
  <r>
    <n v="63133"/>
    <x v="21"/>
    <x v="12"/>
    <x v="6"/>
    <s v="热力(万百万千焦)"/>
    <n v="5.191018455"/>
  </r>
  <r>
    <n v="63134"/>
    <x v="21"/>
    <x v="12"/>
    <x v="7"/>
    <s v="热力(万百万千焦)"/>
    <n v="392.88421640000001"/>
  </r>
  <r>
    <n v="63135"/>
    <x v="21"/>
    <x v="12"/>
    <x v="8"/>
    <s v="热力(万百万千焦)"/>
    <m/>
  </r>
  <r>
    <n v="63136"/>
    <x v="21"/>
    <x v="12"/>
    <x v="9"/>
    <s v="热力(万百万千焦)"/>
    <m/>
  </r>
  <r>
    <n v="63140"/>
    <x v="21"/>
    <x v="12"/>
    <x v="10"/>
    <s v="热力(万百万千焦)"/>
    <n v="9417.1531350000005"/>
  </r>
  <r>
    <n v="63152"/>
    <x v="21"/>
    <x v="11"/>
    <x v="0"/>
    <s v="热力(万百万千焦)"/>
    <n v="8953.01"/>
  </r>
  <r>
    <n v="63161"/>
    <x v="21"/>
    <x v="11"/>
    <x v="1"/>
    <s v="热力(万百万千焦)"/>
    <n v="1022.45"/>
  </r>
  <r>
    <n v="63163"/>
    <x v="21"/>
    <x v="11"/>
    <x v="2"/>
    <s v="热力(万百万千焦)"/>
    <n v="8689.48"/>
  </r>
  <r>
    <n v="63164"/>
    <x v="21"/>
    <x v="11"/>
    <x v="3"/>
    <s v="热力(万百万千焦)"/>
    <m/>
  </r>
  <r>
    <n v="63165"/>
    <x v="21"/>
    <x v="11"/>
    <x v="4"/>
    <s v="热力(万百万千焦)"/>
    <n v="8313.7800000000007"/>
  </r>
  <r>
    <n v="63167"/>
    <x v="21"/>
    <x v="11"/>
    <x v="5"/>
    <s v="热力(万百万千焦)"/>
    <m/>
  </r>
  <r>
    <n v="63168"/>
    <x v="21"/>
    <x v="11"/>
    <x v="6"/>
    <s v="热力(万百万千焦)"/>
    <n v="5.0199999999999996"/>
  </r>
  <r>
    <n v="63169"/>
    <x v="21"/>
    <x v="11"/>
    <x v="7"/>
    <s v="热力(万百万千焦)"/>
    <n v="370.68"/>
  </r>
  <r>
    <n v="63170"/>
    <x v="21"/>
    <x v="11"/>
    <x v="8"/>
    <s v="热力(万百万千焦)"/>
    <m/>
  </r>
  <r>
    <n v="63171"/>
    <x v="21"/>
    <x v="11"/>
    <x v="9"/>
    <s v="热力(万百万千焦)"/>
    <m/>
  </r>
  <r>
    <n v="63175"/>
    <x v="21"/>
    <x v="11"/>
    <x v="10"/>
    <s v="热力(万百万千焦)"/>
    <n v="9975.4500000000007"/>
  </r>
  <r>
    <n v="63187"/>
    <x v="21"/>
    <x v="10"/>
    <x v="0"/>
    <s v="热力(万百万千焦)"/>
    <n v="8419.4519610000007"/>
  </r>
  <r>
    <n v="63196"/>
    <x v="21"/>
    <x v="10"/>
    <x v="1"/>
    <s v="热力(万百万千焦)"/>
    <n v="930.05561599999999"/>
  </r>
  <r>
    <n v="63198"/>
    <x v="21"/>
    <x v="10"/>
    <x v="2"/>
    <s v="热力(万百万千焦)"/>
    <n v="8174.4367830000001"/>
  </r>
  <r>
    <n v="63199"/>
    <x v="21"/>
    <x v="10"/>
    <x v="3"/>
    <s v="热力(万百万千焦)"/>
    <m/>
  </r>
  <r>
    <n v="63200"/>
    <x v="21"/>
    <x v="10"/>
    <x v="4"/>
    <s v="热力(万百万千焦)"/>
    <n v="7818.7567829999998"/>
  </r>
  <r>
    <n v="63202"/>
    <x v="21"/>
    <x v="10"/>
    <x v="5"/>
    <s v="热力(万百万千焦)"/>
    <m/>
  </r>
  <r>
    <n v="63203"/>
    <x v="21"/>
    <x v="10"/>
    <x v="6"/>
    <s v="热力(万百万千焦)"/>
    <n v="4.75"/>
  </r>
  <r>
    <n v="63204"/>
    <x v="21"/>
    <x v="10"/>
    <x v="7"/>
    <s v="热力(万百万千焦)"/>
    <n v="350.93"/>
  </r>
  <r>
    <n v="63205"/>
    <x v="21"/>
    <x v="10"/>
    <x v="8"/>
    <s v="热力(万百万千焦)"/>
    <m/>
  </r>
  <r>
    <n v="63206"/>
    <x v="21"/>
    <x v="10"/>
    <x v="9"/>
    <s v="热力(万百万千焦)"/>
    <m/>
  </r>
  <r>
    <n v="63210"/>
    <x v="21"/>
    <x v="10"/>
    <x v="10"/>
    <s v="热力(万百万千焦)"/>
    <n v="9349.5123320000002"/>
  </r>
  <r>
    <n v="63222"/>
    <x v="21"/>
    <x v="9"/>
    <x v="0"/>
    <s v="热力(万百万千焦)"/>
    <n v="8390.3226979999999"/>
  </r>
  <r>
    <n v="63231"/>
    <x v="21"/>
    <x v="9"/>
    <x v="1"/>
    <s v="热力(万百万千焦)"/>
    <n v="557.32550300000003"/>
  </r>
  <r>
    <n v="63233"/>
    <x v="21"/>
    <x v="9"/>
    <x v="2"/>
    <s v="热力(万百万千焦)"/>
    <n v="8344.5005130000009"/>
  </r>
  <r>
    <n v="63234"/>
    <x v="21"/>
    <x v="9"/>
    <x v="3"/>
    <s v="热力(万百万千焦)"/>
    <m/>
  </r>
  <r>
    <n v="63235"/>
    <x v="21"/>
    <x v="9"/>
    <x v="4"/>
    <s v="热力(万百万千焦)"/>
    <n v="7939.7560000000003"/>
  </r>
  <r>
    <n v="63237"/>
    <x v="21"/>
    <x v="9"/>
    <x v="5"/>
    <s v="热力(万百万千焦)"/>
    <m/>
  </r>
  <r>
    <n v="63238"/>
    <x v="21"/>
    <x v="9"/>
    <x v="6"/>
    <s v="热力(万百万千焦)"/>
    <n v="4.75"/>
  </r>
  <r>
    <n v="63239"/>
    <x v="21"/>
    <x v="9"/>
    <x v="7"/>
    <s v="热力(万百万千焦)"/>
    <n v="399.99451340000002"/>
  </r>
  <r>
    <n v="63240"/>
    <x v="21"/>
    <x v="9"/>
    <x v="8"/>
    <s v="热力(万百万千焦)"/>
    <m/>
  </r>
  <r>
    <n v="63241"/>
    <x v="21"/>
    <x v="9"/>
    <x v="9"/>
    <s v="热力(万百万千焦)"/>
    <m/>
  </r>
  <r>
    <n v="63245"/>
    <x v="21"/>
    <x v="9"/>
    <x v="10"/>
    <s v="热力(万百万千焦)"/>
    <n v="8947.6500909999995"/>
  </r>
  <r>
    <n v="63257"/>
    <x v="21"/>
    <x v="8"/>
    <x v="0"/>
    <s v="热力(万百万千焦)"/>
    <n v="8239.76"/>
  </r>
  <r>
    <n v="63266"/>
    <x v="21"/>
    <x v="8"/>
    <x v="1"/>
    <s v="热力(万百万千焦)"/>
    <n v="592.29"/>
  </r>
  <r>
    <n v="63268"/>
    <x v="21"/>
    <x v="8"/>
    <x v="2"/>
    <s v="热力(万百万千焦)"/>
    <n v="8224.32"/>
  </r>
  <r>
    <n v="63269"/>
    <x v="21"/>
    <x v="8"/>
    <x v="3"/>
    <s v="热力(万百万千焦)"/>
    <m/>
  </r>
  <r>
    <n v="63270"/>
    <x v="21"/>
    <x v="8"/>
    <x v="4"/>
    <s v="热力(万百万千焦)"/>
    <n v="7862.66"/>
  </r>
  <r>
    <n v="63272"/>
    <x v="21"/>
    <x v="8"/>
    <x v="5"/>
    <s v="热力(万百万千焦)"/>
    <m/>
  </r>
  <r>
    <n v="63273"/>
    <x v="21"/>
    <x v="8"/>
    <x v="6"/>
    <s v="热力(万百万千焦)"/>
    <m/>
  </r>
  <r>
    <n v="63274"/>
    <x v="21"/>
    <x v="8"/>
    <x v="7"/>
    <s v="热力(万百万千焦)"/>
    <n v="361.66"/>
  </r>
  <r>
    <n v="63275"/>
    <x v="21"/>
    <x v="8"/>
    <x v="8"/>
    <s v="热力(万百万千焦)"/>
    <m/>
  </r>
  <r>
    <n v="63276"/>
    <x v="21"/>
    <x v="8"/>
    <x v="9"/>
    <s v="热力(万百万千焦)"/>
    <m/>
  </r>
  <r>
    <n v="63280"/>
    <x v="21"/>
    <x v="8"/>
    <x v="10"/>
    <s v="热力(万百万千焦)"/>
    <n v="8832.0499999999993"/>
  </r>
  <r>
    <n v="63292"/>
    <x v="21"/>
    <x v="7"/>
    <x v="0"/>
    <s v="热力(万百万千焦)"/>
    <n v="8681.06"/>
  </r>
  <r>
    <n v="63301"/>
    <x v="21"/>
    <x v="7"/>
    <x v="1"/>
    <s v="热力(万百万千焦)"/>
    <m/>
  </r>
  <r>
    <n v="63303"/>
    <x v="21"/>
    <x v="7"/>
    <x v="2"/>
    <s v="热力(万百万千焦)"/>
    <n v="8681.06"/>
  </r>
  <r>
    <n v="63304"/>
    <x v="21"/>
    <x v="7"/>
    <x v="3"/>
    <s v="热力(万百万千焦)"/>
    <m/>
  </r>
  <r>
    <n v="63305"/>
    <x v="21"/>
    <x v="7"/>
    <x v="4"/>
    <s v="热力(万百万千焦)"/>
    <n v="7388.78"/>
  </r>
  <r>
    <n v="63307"/>
    <x v="21"/>
    <x v="7"/>
    <x v="5"/>
    <s v="热力(万百万千焦)"/>
    <m/>
  </r>
  <r>
    <n v="63308"/>
    <x v="21"/>
    <x v="7"/>
    <x v="6"/>
    <s v="热力(万百万千焦)"/>
    <m/>
  </r>
  <r>
    <n v="63309"/>
    <x v="21"/>
    <x v="7"/>
    <x v="7"/>
    <s v="热力(万百万千焦)"/>
    <n v="514.03"/>
  </r>
  <r>
    <n v="63310"/>
    <x v="21"/>
    <x v="7"/>
    <x v="8"/>
    <s v="热力(万百万千焦)"/>
    <m/>
  </r>
  <r>
    <n v="63311"/>
    <x v="21"/>
    <x v="7"/>
    <x v="9"/>
    <s v="热力(万百万千焦)"/>
    <n v="778.25"/>
  </r>
  <r>
    <n v="63315"/>
    <x v="21"/>
    <x v="7"/>
    <x v="10"/>
    <s v="热力(万百万千焦)"/>
    <n v="8681.06"/>
  </r>
  <r>
    <n v="63327"/>
    <x v="21"/>
    <x v="6"/>
    <x v="0"/>
    <s v="热力(万百万千焦)"/>
    <n v="7701.12"/>
  </r>
  <r>
    <n v="63336"/>
    <x v="21"/>
    <x v="6"/>
    <x v="1"/>
    <s v="热力(万百万千焦)"/>
    <m/>
  </r>
  <r>
    <n v="63338"/>
    <x v="21"/>
    <x v="6"/>
    <x v="2"/>
    <s v="热力(万百万千焦)"/>
    <n v="7701.12"/>
  </r>
  <r>
    <n v="63339"/>
    <x v="21"/>
    <x v="6"/>
    <x v="3"/>
    <s v="热力(万百万千焦)"/>
    <m/>
  </r>
  <r>
    <n v="63340"/>
    <x v="21"/>
    <x v="6"/>
    <x v="4"/>
    <s v="热力(万百万千焦)"/>
    <n v="7053.41"/>
  </r>
  <r>
    <n v="63342"/>
    <x v="21"/>
    <x v="6"/>
    <x v="5"/>
    <s v="热力(万百万千焦)"/>
    <m/>
  </r>
  <r>
    <n v="63343"/>
    <x v="21"/>
    <x v="6"/>
    <x v="6"/>
    <s v="热力(万百万千焦)"/>
    <m/>
  </r>
  <r>
    <n v="63344"/>
    <x v="21"/>
    <x v="6"/>
    <x v="7"/>
    <s v="热力(万百万千焦)"/>
    <n v="252.71"/>
  </r>
  <r>
    <n v="63345"/>
    <x v="21"/>
    <x v="6"/>
    <x v="8"/>
    <s v="热力(万百万千焦)"/>
    <m/>
  </r>
  <r>
    <n v="63346"/>
    <x v="21"/>
    <x v="6"/>
    <x v="9"/>
    <s v="热力(万百万千焦)"/>
    <n v="395"/>
  </r>
  <r>
    <n v="63350"/>
    <x v="21"/>
    <x v="6"/>
    <x v="10"/>
    <s v="热力(万百万千焦)"/>
    <n v="7701.12"/>
  </r>
  <r>
    <n v="63362"/>
    <x v="21"/>
    <x v="5"/>
    <x v="0"/>
    <s v="热力(万百万千焦)"/>
    <n v="7335.61"/>
  </r>
  <r>
    <n v="63371"/>
    <x v="21"/>
    <x v="5"/>
    <x v="1"/>
    <s v="热力(万百万千焦)"/>
    <m/>
  </r>
  <r>
    <n v="63373"/>
    <x v="21"/>
    <x v="5"/>
    <x v="2"/>
    <s v="热力(万百万千焦)"/>
    <n v="7174.57"/>
  </r>
  <r>
    <n v="63374"/>
    <x v="21"/>
    <x v="5"/>
    <x v="3"/>
    <s v="热力(万百万千焦)"/>
    <m/>
  </r>
  <r>
    <n v="63375"/>
    <x v="21"/>
    <x v="5"/>
    <x v="4"/>
    <s v="热力(万百万千焦)"/>
    <n v="7022.57"/>
  </r>
  <r>
    <n v="63377"/>
    <x v="21"/>
    <x v="5"/>
    <x v="5"/>
    <s v="热力(万百万千焦)"/>
    <m/>
  </r>
  <r>
    <n v="63378"/>
    <x v="21"/>
    <x v="5"/>
    <x v="6"/>
    <s v="热力(万百万千焦)"/>
    <m/>
  </r>
  <r>
    <n v="63379"/>
    <x v="21"/>
    <x v="5"/>
    <x v="7"/>
    <s v="热力(万百万千焦)"/>
    <m/>
  </r>
  <r>
    <n v="63380"/>
    <x v="21"/>
    <x v="5"/>
    <x v="8"/>
    <s v="热力(万百万千焦)"/>
    <m/>
  </r>
  <r>
    <n v="63381"/>
    <x v="21"/>
    <x v="5"/>
    <x v="9"/>
    <s v="热力(万百万千焦)"/>
    <n v="152"/>
  </r>
  <r>
    <n v="63385"/>
    <x v="21"/>
    <x v="5"/>
    <x v="10"/>
    <s v="热力(万百万千焦)"/>
    <n v="7174.57"/>
  </r>
  <r>
    <n v="63397"/>
    <x v="21"/>
    <x v="4"/>
    <x v="0"/>
    <s v="热力(万百万千焦)"/>
    <n v="8346.0499999999993"/>
  </r>
  <r>
    <n v="63406"/>
    <x v="21"/>
    <x v="4"/>
    <x v="1"/>
    <s v="热力(万百万千焦)"/>
    <m/>
  </r>
  <r>
    <n v="63408"/>
    <x v="21"/>
    <x v="4"/>
    <x v="2"/>
    <s v="热力(万百万千焦)"/>
    <n v="8299.61"/>
  </r>
  <r>
    <n v="63409"/>
    <x v="21"/>
    <x v="4"/>
    <x v="3"/>
    <s v="热力(万百万千焦)"/>
    <m/>
  </r>
  <r>
    <n v="63410"/>
    <x v="21"/>
    <x v="4"/>
    <x v="4"/>
    <s v="热力(万百万千焦)"/>
    <n v="8158.61"/>
  </r>
  <r>
    <n v="63412"/>
    <x v="21"/>
    <x v="4"/>
    <x v="5"/>
    <s v="热力(万百万千焦)"/>
    <m/>
  </r>
  <r>
    <n v="63413"/>
    <x v="21"/>
    <x v="4"/>
    <x v="6"/>
    <s v="热力(万百万千焦)"/>
    <m/>
  </r>
  <r>
    <n v="63414"/>
    <x v="21"/>
    <x v="4"/>
    <x v="7"/>
    <s v="热力(万百万千焦)"/>
    <m/>
  </r>
  <r>
    <n v="63415"/>
    <x v="21"/>
    <x v="4"/>
    <x v="8"/>
    <s v="热力(万百万千焦)"/>
    <m/>
  </r>
  <r>
    <n v="63416"/>
    <x v="21"/>
    <x v="4"/>
    <x v="9"/>
    <s v="热力(万百万千焦)"/>
    <n v="141"/>
  </r>
  <r>
    <n v="63420"/>
    <x v="21"/>
    <x v="4"/>
    <x v="10"/>
    <s v="热力(万百万千焦)"/>
    <n v="8299.61"/>
  </r>
  <r>
    <n v="63432"/>
    <x v="21"/>
    <x v="3"/>
    <x v="0"/>
    <s v="热力(万百万千焦)"/>
    <n v="8058.37"/>
  </r>
  <r>
    <n v="63441"/>
    <x v="21"/>
    <x v="3"/>
    <x v="1"/>
    <s v="热力(万百万千焦)"/>
    <m/>
  </r>
  <r>
    <n v="63443"/>
    <x v="21"/>
    <x v="3"/>
    <x v="2"/>
    <s v="热力(万百万千焦)"/>
    <n v="8040.99"/>
  </r>
  <r>
    <n v="63444"/>
    <x v="21"/>
    <x v="3"/>
    <x v="3"/>
    <s v="热力(万百万千焦)"/>
    <m/>
  </r>
  <r>
    <n v="63445"/>
    <x v="21"/>
    <x v="3"/>
    <x v="4"/>
    <s v="热力(万百万千焦)"/>
    <n v="8040.99"/>
  </r>
  <r>
    <n v="63447"/>
    <x v="21"/>
    <x v="3"/>
    <x v="5"/>
    <s v="热力(万百万千焦)"/>
    <m/>
  </r>
  <r>
    <n v="63448"/>
    <x v="21"/>
    <x v="3"/>
    <x v="6"/>
    <s v="热力(万百万千焦)"/>
    <m/>
  </r>
  <r>
    <n v="63449"/>
    <x v="21"/>
    <x v="3"/>
    <x v="7"/>
    <s v="热力(万百万千焦)"/>
    <m/>
  </r>
  <r>
    <n v="63450"/>
    <x v="21"/>
    <x v="3"/>
    <x v="8"/>
    <s v="热力(万百万千焦)"/>
    <m/>
  </r>
  <r>
    <n v="63451"/>
    <x v="21"/>
    <x v="3"/>
    <x v="9"/>
    <s v="热力(万百万千焦)"/>
    <m/>
  </r>
  <r>
    <n v="63455"/>
    <x v="21"/>
    <x v="3"/>
    <x v="10"/>
    <s v="热力(万百万千焦)"/>
    <n v="8058.37"/>
  </r>
  <r>
    <n v="63467"/>
    <x v="21"/>
    <x v="2"/>
    <x v="0"/>
    <s v="热力(万百万千焦)"/>
    <n v="7438.87"/>
  </r>
  <r>
    <n v="63476"/>
    <x v="21"/>
    <x v="2"/>
    <x v="1"/>
    <s v="热力(万百万千焦)"/>
    <m/>
  </r>
  <r>
    <n v="63478"/>
    <x v="21"/>
    <x v="2"/>
    <x v="2"/>
    <s v="热力(万百万千焦)"/>
    <n v="7422.45"/>
  </r>
  <r>
    <n v="63479"/>
    <x v="21"/>
    <x v="2"/>
    <x v="3"/>
    <s v="热力(万百万千焦)"/>
    <m/>
  </r>
  <r>
    <n v="63480"/>
    <x v="21"/>
    <x v="2"/>
    <x v="4"/>
    <s v="热力(万百万千焦)"/>
    <n v="7422.45"/>
  </r>
  <r>
    <n v="63482"/>
    <x v="21"/>
    <x v="2"/>
    <x v="5"/>
    <s v="热力(万百万千焦)"/>
    <m/>
  </r>
  <r>
    <n v="63483"/>
    <x v="21"/>
    <x v="2"/>
    <x v="6"/>
    <s v="热力(万百万千焦)"/>
    <m/>
  </r>
  <r>
    <n v="63484"/>
    <x v="21"/>
    <x v="2"/>
    <x v="7"/>
    <s v="热力(万百万千焦)"/>
    <m/>
  </r>
  <r>
    <n v="63485"/>
    <x v="21"/>
    <x v="2"/>
    <x v="8"/>
    <s v="热力(万百万千焦)"/>
    <m/>
  </r>
  <r>
    <n v="63486"/>
    <x v="21"/>
    <x v="2"/>
    <x v="9"/>
    <s v="热力(万百万千焦)"/>
    <m/>
  </r>
  <r>
    <n v="63490"/>
    <x v="21"/>
    <x v="2"/>
    <x v="10"/>
    <s v="热力(万百万千焦)"/>
    <n v="7438.87"/>
  </r>
  <r>
    <n v="63502"/>
    <x v="21"/>
    <x v="1"/>
    <x v="0"/>
    <s v="热力(万百万千焦)"/>
    <n v="4455.8599999999997"/>
  </r>
  <r>
    <n v="63511"/>
    <x v="21"/>
    <x v="1"/>
    <x v="1"/>
    <s v="热力(万百万千焦)"/>
    <m/>
  </r>
  <r>
    <n v="63513"/>
    <x v="21"/>
    <x v="1"/>
    <x v="2"/>
    <s v="热力(万百万千焦)"/>
    <n v="4374.3500000000004"/>
  </r>
  <r>
    <n v="63514"/>
    <x v="21"/>
    <x v="1"/>
    <x v="3"/>
    <s v="热力(万百万千焦)"/>
    <m/>
  </r>
  <r>
    <n v="63515"/>
    <x v="21"/>
    <x v="1"/>
    <x v="4"/>
    <s v="热力(万百万千焦)"/>
    <n v="4374.3500000000004"/>
  </r>
  <r>
    <n v="63517"/>
    <x v="21"/>
    <x v="1"/>
    <x v="5"/>
    <s v="热力(万百万千焦)"/>
    <m/>
  </r>
  <r>
    <n v="63518"/>
    <x v="21"/>
    <x v="1"/>
    <x v="6"/>
    <s v="热力(万百万千焦)"/>
    <m/>
  </r>
  <r>
    <n v="63519"/>
    <x v="21"/>
    <x v="1"/>
    <x v="7"/>
    <s v="热力(万百万千焦)"/>
    <m/>
  </r>
  <r>
    <n v="63520"/>
    <x v="21"/>
    <x v="1"/>
    <x v="8"/>
    <s v="热力(万百万千焦)"/>
    <m/>
  </r>
  <r>
    <n v="63521"/>
    <x v="21"/>
    <x v="1"/>
    <x v="9"/>
    <s v="热力(万百万千焦)"/>
    <m/>
  </r>
  <r>
    <n v="63525"/>
    <x v="21"/>
    <x v="1"/>
    <x v="10"/>
    <s v="热力(万百万千焦)"/>
    <n v="4455.8599999999997"/>
  </r>
  <r>
    <n v="63537"/>
    <x v="22"/>
    <x v="16"/>
    <x v="0"/>
    <s v="热力(万百万千焦)"/>
    <n v="5029.42"/>
  </r>
  <r>
    <n v="63546"/>
    <x v="22"/>
    <x v="16"/>
    <x v="1"/>
    <s v="热力(万百万千焦)"/>
    <n v="3784.33"/>
  </r>
  <r>
    <n v="63548"/>
    <x v="22"/>
    <x v="16"/>
    <x v="2"/>
    <s v="热力(万百万千焦)"/>
    <n v="8570.34"/>
  </r>
  <r>
    <n v="63549"/>
    <x v="22"/>
    <x v="16"/>
    <x v="3"/>
    <s v="热力(万百万千焦)"/>
    <m/>
  </r>
  <r>
    <n v="63550"/>
    <x v="22"/>
    <x v="16"/>
    <x v="4"/>
    <s v="热力(万百万千焦)"/>
    <n v="8565.5400000000009"/>
  </r>
  <r>
    <n v="63552"/>
    <x v="22"/>
    <x v="16"/>
    <x v="5"/>
    <s v="热力(万百万千焦)"/>
    <m/>
  </r>
  <r>
    <n v="63553"/>
    <x v="22"/>
    <x v="16"/>
    <x v="6"/>
    <s v="热力(万百万千焦)"/>
    <m/>
  </r>
  <r>
    <n v="63554"/>
    <x v="22"/>
    <x v="16"/>
    <x v="7"/>
    <s v="热力(万百万千焦)"/>
    <m/>
  </r>
  <r>
    <n v="63555"/>
    <x v="22"/>
    <x v="16"/>
    <x v="8"/>
    <s v="热力(万百万千焦)"/>
    <n v="4.8"/>
  </r>
  <r>
    <n v="63556"/>
    <x v="22"/>
    <x v="16"/>
    <x v="9"/>
    <s v="热力(万百万千焦)"/>
    <m/>
  </r>
  <r>
    <n v="63560"/>
    <x v="22"/>
    <x v="16"/>
    <x v="10"/>
    <s v="热力(万百万千焦)"/>
    <n v="8813.76"/>
  </r>
  <r>
    <n v="63572"/>
    <x v="22"/>
    <x v="15"/>
    <x v="0"/>
    <s v="热力(万百万千焦)"/>
    <n v="5026.82"/>
  </r>
  <r>
    <n v="63581"/>
    <x v="22"/>
    <x v="15"/>
    <x v="1"/>
    <s v="热力(万百万千焦)"/>
    <n v="3520.36"/>
  </r>
  <r>
    <n v="63583"/>
    <x v="22"/>
    <x v="15"/>
    <x v="2"/>
    <s v="热力(万百万千焦)"/>
    <n v="8547.18"/>
  </r>
  <r>
    <n v="63584"/>
    <x v="22"/>
    <x v="15"/>
    <x v="3"/>
    <s v="热力(万百万千焦)"/>
    <m/>
  </r>
  <r>
    <n v="63585"/>
    <x v="22"/>
    <x v="15"/>
    <x v="4"/>
    <s v="热力(万百万千焦)"/>
    <n v="8542.4"/>
  </r>
  <r>
    <n v="63587"/>
    <x v="22"/>
    <x v="15"/>
    <x v="5"/>
    <s v="热力(万百万千焦)"/>
    <m/>
  </r>
  <r>
    <n v="63588"/>
    <x v="22"/>
    <x v="15"/>
    <x v="6"/>
    <s v="热力(万百万千焦)"/>
    <m/>
  </r>
  <r>
    <n v="63589"/>
    <x v="22"/>
    <x v="15"/>
    <x v="7"/>
    <s v="热力(万百万千焦)"/>
    <m/>
  </r>
  <r>
    <n v="63590"/>
    <x v="22"/>
    <x v="15"/>
    <x v="8"/>
    <s v="热力(万百万千焦)"/>
    <n v="4.78"/>
  </r>
  <r>
    <n v="63591"/>
    <x v="22"/>
    <x v="15"/>
    <x v="9"/>
    <s v="热力(万百万千焦)"/>
    <m/>
  </r>
  <r>
    <n v="63595"/>
    <x v="22"/>
    <x v="15"/>
    <x v="10"/>
    <s v="热力(万百万千焦)"/>
    <n v="8547.18"/>
  </r>
  <r>
    <n v="63607"/>
    <x v="22"/>
    <x v="14"/>
    <x v="0"/>
    <s v="热力(万百万千焦)"/>
    <n v="4979.79"/>
  </r>
  <r>
    <n v="63616"/>
    <x v="22"/>
    <x v="14"/>
    <x v="1"/>
    <s v="热力(万百万千焦)"/>
    <n v="3312.16"/>
  </r>
  <r>
    <n v="63618"/>
    <x v="22"/>
    <x v="14"/>
    <x v="2"/>
    <s v="热力(万百万千焦)"/>
    <n v="8291.9500000000007"/>
  </r>
  <r>
    <n v="63619"/>
    <x v="22"/>
    <x v="14"/>
    <x v="3"/>
    <s v="热力(万百万千焦)"/>
    <m/>
  </r>
  <r>
    <n v="63620"/>
    <x v="22"/>
    <x v="14"/>
    <x v="4"/>
    <s v="热力(万百万千焦)"/>
    <n v="8287.43"/>
  </r>
  <r>
    <n v="63622"/>
    <x v="22"/>
    <x v="14"/>
    <x v="5"/>
    <s v="热力(万百万千焦)"/>
    <m/>
  </r>
  <r>
    <n v="63623"/>
    <x v="22"/>
    <x v="14"/>
    <x v="6"/>
    <s v="热力(万百万千焦)"/>
    <m/>
  </r>
  <r>
    <n v="63624"/>
    <x v="22"/>
    <x v="14"/>
    <x v="7"/>
    <s v="热力(万百万千焦)"/>
    <m/>
  </r>
  <r>
    <n v="63625"/>
    <x v="22"/>
    <x v="14"/>
    <x v="8"/>
    <s v="热力(万百万千焦)"/>
    <n v="4.5199999999999996"/>
  </r>
  <r>
    <n v="63626"/>
    <x v="22"/>
    <x v="14"/>
    <x v="9"/>
    <s v="热力(万百万千焦)"/>
    <m/>
  </r>
  <r>
    <n v="63630"/>
    <x v="22"/>
    <x v="14"/>
    <x v="10"/>
    <s v="热力(万百万千焦)"/>
    <n v="8291.9500000000007"/>
  </r>
  <r>
    <n v="63642"/>
    <x v="22"/>
    <x v="13"/>
    <x v="0"/>
    <s v="热力(万百万千焦)"/>
    <n v="4647.03"/>
  </r>
  <r>
    <n v="63651"/>
    <x v="22"/>
    <x v="13"/>
    <x v="1"/>
    <s v="热力(万百万千焦)"/>
    <n v="3288.91"/>
  </r>
  <r>
    <n v="63653"/>
    <x v="22"/>
    <x v="13"/>
    <x v="2"/>
    <s v="热力(万百万千焦)"/>
    <n v="7870.2"/>
  </r>
  <r>
    <n v="63654"/>
    <x v="22"/>
    <x v="13"/>
    <x v="3"/>
    <s v="热力(万百万千焦)"/>
    <m/>
  </r>
  <r>
    <n v="63655"/>
    <x v="22"/>
    <x v="13"/>
    <x v="4"/>
    <s v="热力(万百万千焦)"/>
    <n v="7866"/>
  </r>
  <r>
    <n v="63657"/>
    <x v="22"/>
    <x v="13"/>
    <x v="5"/>
    <s v="热力(万百万千焦)"/>
    <m/>
  </r>
  <r>
    <n v="63658"/>
    <x v="22"/>
    <x v="13"/>
    <x v="6"/>
    <s v="热力(万百万千焦)"/>
    <m/>
  </r>
  <r>
    <n v="63659"/>
    <x v="22"/>
    <x v="13"/>
    <x v="7"/>
    <s v="热力(万百万千焦)"/>
    <m/>
  </r>
  <r>
    <n v="63660"/>
    <x v="22"/>
    <x v="13"/>
    <x v="8"/>
    <s v="热力(万百万千焦)"/>
    <n v="4.21"/>
  </r>
  <r>
    <n v="63661"/>
    <x v="22"/>
    <x v="13"/>
    <x v="9"/>
    <s v="热力(万百万千焦)"/>
    <m/>
  </r>
  <r>
    <n v="63665"/>
    <x v="22"/>
    <x v="13"/>
    <x v="10"/>
    <s v="热力(万百万千焦)"/>
    <n v="7935.95"/>
  </r>
  <r>
    <n v="63677"/>
    <x v="22"/>
    <x v="12"/>
    <x v="0"/>
    <s v="热力(万百万千焦)"/>
    <n v="4707.7299999999996"/>
  </r>
  <r>
    <n v="63686"/>
    <x v="22"/>
    <x v="12"/>
    <x v="1"/>
    <s v="热力(万百万千焦)"/>
    <n v="3461.22"/>
  </r>
  <r>
    <n v="63688"/>
    <x v="22"/>
    <x v="12"/>
    <x v="2"/>
    <s v="热力(万百万千焦)"/>
    <n v="7793.5"/>
  </r>
  <r>
    <n v="63689"/>
    <x v="22"/>
    <x v="12"/>
    <x v="3"/>
    <s v="热力(万百万千焦)"/>
    <m/>
  </r>
  <r>
    <n v="63690"/>
    <x v="22"/>
    <x v="12"/>
    <x v="4"/>
    <s v="热力(万百万千焦)"/>
    <n v="7789.521686"/>
  </r>
  <r>
    <n v="63692"/>
    <x v="22"/>
    <x v="12"/>
    <x v="5"/>
    <s v="热力(万百万千焦)"/>
    <m/>
  </r>
  <r>
    <n v="63693"/>
    <x v="22"/>
    <x v="12"/>
    <x v="6"/>
    <s v="热力(万百万千焦)"/>
    <m/>
  </r>
  <r>
    <n v="63694"/>
    <x v="22"/>
    <x v="12"/>
    <x v="7"/>
    <s v="热力(万百万千焦)"/>
    <m/>
  </r>
  <r>
    <n v="63695"/>
    <x v="22"/>
    <x v="12"/>
    <x v="8"/>
    <s v="热力(万百万千焦)"/>
    <n v="3.9783140850000001"/>
  </r>
  <r>
    <n v="63696"/>
    <x v="22"/>
    <x v="12"/>
    <x v="9"/>
    <s v="热力(万百万千焦)"/>
    <m/>
  </r>
  <r>
    <n v="63700"/>
    <x v="22"/>
    <x v="12"/>
    <x v="10"/>
    <s v="热力(万百万千焦)"/>
    <n v="8168.95"/>
  </r>
  <r>
    <n v="63712"/>
    <x v="22"/>
    <x v="11"/>
    <x v="0"/>
    <s v="热力(万百万千焦)"/>
    <n v="9755.65"/>
  </r>
  <r>
    <n v="63721"/>
    <x v="22"/>
    <x v="11"/>
    <x v="1"/>
    <s v="热力(万百万千焦)"/>
    <n v="3225.43"/>
  </r>
  <r>
    <n v="63723"/>
    <x v="22"/>
    <x v="11"/>
    <x v="2"/>
    <s v="热力(万百万千焦)"/>
    <n v="10696.31"/>
  </r>
  <r>
    <n v="63724"/>
    <x v="22"/>
    <x v="11"/>
    <x v="3"/>
    <s v="热力(万百万千焦)"/>
    <m/>
  </r>
  <r>
    <n v="63725"/>
    <x v="22"/>
    <x v="11"/>
    <x v="4"/>
    <s v="热力(万百万千焦)"/>
    <n v="10692.61"/>
  </r>
  <r>
    <n v="63727"/>
    <x v="22"/>
    <x v="11"/>
    <x v="5"/>
    <s v="热力(万百万千焦)"/>
    <m/>
  </r>
  <r>
    <n v="63728"/>
    <x v="22"/>
    <x v="11"/>
    <x v="6"/>
    <s v="热力(万百万千焦)"/>
    <m/>
  </r>
  <r>
    <n v="63729"/>
    <x v="22"/>
    <x v="11"/>
    <x v="7"/>
    <s v="热力(万百万千焦)"/>
    <m/>
  </r>
  <r>
    <n v="63730"/>
    <x v="22"/>
    <x v="11"/>
    <x v="8"/>
    <s v="热力(万百万千焦)"/>
    <n v="3.7"/>
  </r>
  <r>
    <n v="63731"/>
    <x v="22"/>
    <x v="11"/>
    <x v="9"/>
    <s v="热力(万百万千焦)"/>
    <m/>
  </r>
  <r>
    <n v="63735"/>
    <x v="22"/>
    <x v="11"/>
    <x v="10"/>
    <s v="热力(万百万千焦)"/>
    <n v="12981.08"/>
  </r>
  <r>
    <n v="63747"/>
    <x v="22"/>
    <x v="10"/>
    <x v="0"/>
    <s v="热力(万百万千焦)"/>
    <n v="11888.54"/>
  </r>
  <r>
    <n v="63756"/>
    <x v="22"/>
    <x v="10"/>
    <x v="1"/>
    <s v="热力(万百万千焦)"/>
    <n v="3245.96"/>
  </r>
  <r>
    <n v="63758"/>
    <x v="22"/>
    <x v="10"/>
    <x v="2"/>
    <s v="热力(万百万千焦)"/>
    <n v="11889.27"/>
  </r>
  <r>
    <n v="63759"/>
    <x v="22"/>
    <x v="10"/>
    <x v="3"/>
    <s v="热力(万百万千焦)"/>
    <m/>
  </r>
  <r>
    <n v="63760"/>
    <x v="22"/>
    <x v="10"/>
    <x v="4"/>
    <s v="热力(万百万千焦)"/>
    <n v="11885.91"/>
  </r>
  <r>
    <n v="63762"/>
    <x v="22"/>
    <x v="10"/>
    <x v="5"/>
    <s v="热力(万百万千焦)"/>
    <m/>
  </r>
  <r>
    <n v="63763"/>
    <x v="22"/>
    <x v="10"/>
    <x v="6"/>
    <s v="热力(万百万千焦)"/>
    <m/>
  </r>
  <r>
    <n v="63764"/>
    <x v="22"/>
    <x v="10"/>
    <x v="7"/>
    <s v="热力(万百万千焦)"/>
    <m/>
  </r>
  <r>
    <n v="63765"/>
    <x v="22"/>
    <x v="10"/>
    <x v="8"/>
    <s v="热力(万百万千焦)"/>
    <n v="3.36"/>
  </r>
  <r>
    <n v="63766"/>
    <x v="22"/>
    <x v="10"/>
    <x v="9"/>
    <s v="热力(万百万千焦)"/>
    <m/>
  </r>
  <r>
    <n v="63770"/>
    <x v="22"/>
    <x v="10"/>
    <x v="10"/>
    <s v="热力(万百万千焦)"/>
    <n v="15134.5"/>
  </r>
  <r>
    <n v="63782"/>
    <x v="22"/>
    <x v="9"/>
    <x v="0"/>
    <s v="热力(万百万千焦)"/>
    <n v="12330.37"/>
  </r>
  <r>
    <n v="63791"/>
    <x v="22"/>
    <x v="9"/>
    <x v="1"/>
    <s v="热力(万百万千焦)"/>
    <n v="2812.53"/>
  </r>
  <r>
    <n v="63793"/>
    <x v="22"/>
    <x v="9"/>
    <x v="2"/>
    <s v="热力(万百万千焦)"/>
    <n v="11245.39"/>
  </r>
  <r>
    <n v="63794"/>
    <x v="22"/>
    <x v="9"/>
    <x v="3"/>
    <s v="热力(万百万千焦)"/>
    <m/>
  </r>
  <r>
    <n v="63795"/>
    <x v="22"/>
    <x v="9"/>
    <x v="4"/>
    <s v="热力(万百万千焦)"/>
    <n v="11242.27"/>
  </r>
  <r>
    <n v="63797"/>
    <x v="22"/>
    <x v="9"/>
    <x v="5"/>
    <s v="热力(万百万千焦)"/>
    <m/>
  </r>
  <r>
    <n v="63798"/>
    <x v="22"/>
    <x v="9"/>
    <x v="6"/>
    <s v="热力(万百万千焦)"/>
    <m/>
  </r>
  <r>
    <n v="63799"/>
    <x v="22"/>
    <x v="9"/>
    <x v="7"/>
    <s v="热力(万百万千焦)"/>
    <m/>
  </r>
  <r>
    <n v="63800"/>
    <x v="22"/>
    <x v="9"/>
    <x v="8"/>
    <s v="热力(万百万千焦)"/>
    <n v="3.12"/>
  </r>
  <r>
    <n v="63801"/>
    <x v="22"/>
    <x v="9"/>
    <x v="9"/>
    <s v="热力(万百万千焦)"/>
    <m/>
  </r>
  <r>
    <n v="63805"/>
    <x v="22"/>
    <x v="9"/>
    <x v="10"/>
    <s v="热力(万百万千焦)"/>
    <n v="15142.9"/>
  </r>
  <r>
    <n v="63817"/>
    <x v="22"/>
    <x v="8"/>
    <x v="0"/>
    <s v="热力(万百万千焦)"/>
    <n v="12345.99"/>
  </r>
  <r>
    <n v="63826"/>
    <x v="22"/>
    <x v="8"/>
    <x v="1"/>
    <s v="热力(万百万千焦)"/>
    <n v="3348.43"/>
  </r>
  <r>
    <n v="63828"/>
    <x v="22"/>
    <x v="8"/>
    <x v="2"/>
    <s v="热力(万百万千焦)"/>
    <n v="11916.1"/>
  </r>
  <r>
    <n v="63829"/>
    <x v="22"/>
    <x v="8"/>
    <x v="3"/>
    <s v="热力(万百万千焦)"/>
    <m/>
  </r>
  <r>
    <n v="63830"/>
    <x v="22"/>
    <x v="8"/>
    <x v="4"/>
    <s v="热力(万百万千焦)"/>
    <n v="11913.32"/>
  </r>
  <r>
    <n v="63832"/>
    <x v="22"/>
    <x v="8"/>
    <x v="5"/>
    <s v="热力(万百万千焦)"/>
    <m/>
  </r>
  <r>
    <n v="63833"/>
    <x v="22"/>
    <x v="8"/>
    <x v="6"/>
    <s v="热力(万百万千焦)"/>
    <m/>
  </r>
  <r>
    <n v="63834"/>
    <x v="22"/>
    <x v="8"/>
    <x v="7"/>
    <s v="热力(万百万千焦)"/>
    <m/>
  </r>
  <r>
    <n v="63835"/>
    <x v="22"/>
    <x v="8"/>
    <x v="8"/>
    <s v="热力(万百万千焦)"/>
    <n v="2.78"/>
  </r>
  <r>
    <n v="63836"/>
    <x v="22"/>
    <x v="8"/>
    <x v="9"/>
    <s v="热力(万百万千焦)"/>
    <m/>
  </r>
  <r>
    <n v="63840"/>
    <x v="22"/>
    <x v="8"/>
    <x v="10"/>
    <s v="热力(万百万千焦)"/>
    <n v="15694.42"/>
  </r>
  <r>
    <n v="63852"/>
    <x v="22"/>
    <x v="7"/>
    <x v="0"/>
    <s v="热力(万百万千焦)"/>
    <n v="12380.71"/>
  </r>
  <r>
    <n v="63861"/>
    <x v="22"/>
    <x v="7"/>
    <x v="1"/>
    <s v="热力(万百万千焦)"/>
    <n v="1072.47"/>
  </r>
  <r>
    <n v="63863"/>
    <x v="22"/>
    <x v="7"/>
    <x v="2"/>
    <s v="热力(万百万千焦)"/>
    <n v="11576.01964"/>
  </r>
  <r>
    <n v="63864"/>
    <x v="22"/>
    <x v="7"/>
    <x v="3"/>
    <s v="热力(万百万千焦)"/>
    <m/>
  </r>
  <r>
    <n v="63865"/>
    <x v="22"/>
    <x v="7"/>
    <x v="4"/>
    <s v="热力(万百万千焦)"/>
    <n v="11568.93"/>
  </r>
  <r>
    <n v="63867"/>
    <x v="22"/>
    <x v="7"/>
    <x v="5"/>
    <s v="热力(万百万千焦)"/>
    <n v="4.5896400000000002"/>
  </r>
  <r>
    <n v="63868"/>
    <x v="22"/>
    <x v="7"/>
    <x v="6"/>
    <s v="热力(万百万千焦)"/>
    <m/>
  </r>
  <r>
    <n v="63869"/>
    <x v="22"/>
    <x v="7"/>
    <x v="7"/>
    <s v="热力(万百万千焦)"/>
    <m/>
  </r>
  <r>
    <n v="63870"/>
    <x v="22"/>
    <x v="7"/>
    <x v="8"/>
    <s v="热力(万百万千焦)"/>
    <n v="2.5"/>
  </r>
  <r>
    <n v="63871"/>
    <x v="22"/>
    <x v="7"/>
    <x v="9"/>
    <s v="热力(万百万千焦)"/>
    <m/>
  </r>
  <r>
    <n v="63875"/>
    <x v="22"/>
    <x v="7"/>
    <x v="10"/>
    <s v="热力(万百万千焦)"/>
    <n v="13453.17964"/>
  </r>
  <r>
    <n v="63887"/>
    <x v="22"/>
    <x v="6"/>
    <x v="0"/>
    <s v="热力(万百万千焦)"/>
    <n v="11008.72"/>
  </r>
  <r>
    <n v="63896"/>
    <x v="22"/>
    <x v="6"/>
    <x v="1"/>
    <s v="热力(万百万千焦)"/>
    <n v="2669.82"/>
  </r>
  <r>
    <n v="63898"/>
    <x v="22"/>
    <x v="6"/>
    <x v="2"/>
    <s v="热力(万百万千焦)"/>
    <n v="11091.27"/>
  </r>
  <r>
    <n v="63899"/>
    <x v="22"/>
    <x v="6"/>
    <x v="3"/>
    <s v="热力(万百万千焦)"/>
    <m/>
  </r>
  <r>
    <n v="63900"/>
    <x v="22"/>
    <x v="6"/>
    <x v="4"/>
    <s v="热力(万百万千焦)"/>
    <n v="11085.08"/>
  </r>
  <r>
    <n v="63902"/>
    <x v="22"/>
    <x v="6"/>
    <x v="5"/>
    <s v="热力(万百万千焦)"/>
    <n v="4.18"/>
  </r>
  <r>
    <n v="63903"/>
    <x v="22"/>
    <x v="6"/>
    <x v="6"/>
    <s v="热力(万百万千焦)"/>
    <m/>
  </r>
  <r>
    <n v="63904"/>
    <x v="22"/>
    <x v="6"/>
    <x v="7"/>
    <s v="热力(万百万千焦)"/>
    <m/>
  </r>
  <r>
    <n v="63905"/>
    <x v="22"/>
    <x v="6"/>
    <x v="8"/>
    <s v="热力(万百万千焦)"/>
    <n v="2.0099999999999998"/>
  </r>
  <r>
    <n v="63906"/>
    <x v="22"/>
    <x v="6"/>
    <x v="9"/>
    <s v="热力(万百万千焦)"/>
    <m/>
  </r>
  <r>
    <n v="63910"/>
    <x v="22"/>
    <x v="6"/>
    <x v="10"/>
    <s v="热力(万百万千焦)"/>
    <n v="13678.54"/>
  </r>
  <r>
    <n v="63922"/>
    <x v="22"/>
    <x v="5"/>
    <x v="0"/>
    <s v="热力(万百万千焦)"/>
    <n v="6106.25"/>
  </r>
  <r>
    <n v="63931"/>
    <x v="22"/>
    <x v="5"/>
    <x v="1"/>
    <s v="热力(万百万千焦)"/>
    <n v="741.39"/>
  </r>
  <r>
    <n v="63933"/>
    <x v="22"/>
    <x v="5"/>
    <x v="2"/>
    <s v="热力(万百万千焦)"/>
    <n v="6483.22"/>
  </r>
  <r>
    <n v="63934"/>
    <x v="22"/>
    <x v="5"/>
    <x v="3"/>
    <s v="热力(万百万千焦)"/>
    <m/>
  </r>
  <r>
    <n v="63935"/>
    <x v="22"/>
    <x v="5"/>
    <x v="4"/>
    <s v="热力(万百万千焦)"/>
    <n v="6483.22"/>
  </r>
  <r>
    <n v="63937"/>
    <x v="22"/>
    <x v="5"/>
    <x v="5"/>
    <s v="热力(万百万千焦)"/>
    <m/>
  </r>
  <r>
    <n v="63938"/>
    <x v="22"/>
    <x v="5"/>
    <x v="6"/>
    <s v="热力(万百万千焦)"/>
    <m/>
  </r>
  <r>
    <n v="63939"/>
    <x v="22"/>
    <x v="5"/>
    <x v="7"/>
    <s v="热力(万百万千焦)"/>
    <m/>
  </r>
  <r>
    <n v="63940"/>
    <x v="22"/>
    <x v="5"/>
    <x v="8"/>
    <s v="热力(万百万千焦)"/>
    <m/>
  </r>
  <r>
    <n v="63941"/>
    <x v="22"/>
    <x v="5"/>
    <x v="9"/>
    <s v="热力(万百万千焦)"/>
    <m/>
  </r>
  <r>
    <n v="63945"/>
    <x v="22"/>
    <x v="5"/>
    <x v="10"/>
    <s v="热力(万百万千焦)"/>
    <n v="6847.64"/>
  </r>
  <r>
    <n v="63957"/>
    <x v="22"/>
    <x v="4"/>
    <x v="0"/>
    <s v="热力(万百万千焦)"/>
    <n v="5583.46"/>
  </r>
  <r>
    <n v="63966"/>
    <x v="22"/>
    <x v="4"/>
    <x v="1"/>
    <s v="热力(万百万千焦)"/>
    <n v="556.03"/>
  </r>
  <r>
    <n v="63968"/>
    <x v="22"/>
    <x v="4"/>
    <x v="2"/>
    <s v="热力(万百万千焦)"/>
    <n v="6006.37"/>
  </r>
  <r>
    <n v="63969"/>
    <x v="22"/>
    <x v="4"/>
    <x v="3"/>
    <s v="热力(万百万千焦)"/>
    <m/>
  </r>
  <r>
    <n v="63970"/>
    <x v="22"/>
    <x v="4"/>
    <x v="4"/>
    <s v="热力(万百万千焦)"/>
    <n v="6006.37"/>
  </r>
  <r>
    <n v="63972"/>
    <x v="22"/>
    <x v="4"/>
    <x v="5"/>
    <s v="热力(万百万千焦)"/>
    <m/>
  </r>
  <r>
    <n v="63973"/>
    <x v="22"/>
    <x v="4"/>
    <x v="6"/>
    <s v="热力(万百万千焦)"/>
    <m/>
  </r>
  <r>
    <n v="63974"/>
    <x v="22"/>
    <x v="4"/>
    <x v="7"/>
    <s v="热力(万百万千焦)"/>
    <m/>
  </r>
  <r>
    <n v="63975"/>
    <x v="22"/>
    <x v="4"/>
    <x v="8"/>
    <s v="热力(万百万千焦)"/>
    <m/>
  </r>
  <r>
    <n v="63976"/>
    <x v="22"/>
    <x v="4"/>
    <x v="9"/>
    <s v="热力(万百万千焦)"/>
    <m/>
  </r>
  <r>
    <n v="63980"/>
    <x v="22"/>
    <x v="4"/>
    <x v="10"/>
    <s v="热力(万百万千焦)"/>
    <n v="6139.49"/>
  </r>
  <r>
    <n v="63992"/>
    <x v="22"/>
    <x v="3"/>
    <x v="0"/>
    <s v="热力(万百万千焦)"/>
    <n v="3960.76"/>
  </r>
  <r>
    <n v="64001"/>
    <x v="22"/>
    <x v="3"/>
    <x v="1"/>
    <s v="热力(万百万千焦)"/>
    <n v="1797.87"/>
  </r>
  <r>
    <n v="64003"/>
    <x v="22"/>
    <x v="3"/>
    <x v="2"/>
    <s v="热力(万百万千焦)"/>
    <n v="5758.63"/>
  </r>
  <r>
    <n v="64004"/>
    <x v="22"/>
    <x v="3"/>
    <x v="3"/>
    <s v="热力(万百万千焦)"/>
    <m/>
  </r>
  <r>
    <n v="64005"/>
    <x v="22"/>
    <x v="3"/>
    <x v="4"/>
    <s v="热力(万百万千焦)"/>
    <n v="5758.63"/>
  </r>
  <r>
    <n v="64007"/>
    <x v="22"/>
    <x v="3"/>
    <x v="5"/>
    <s v="热力(万百万千焦)"/>
    <m/>
  </r>
  <r>
    <n v="64008"/>
    <x v="22"/>
    <x v="3"/>
    <x v="6"/>
    <s v="热力(万百万千焦)"/>
    <m/>
  </r>
  <r>
    <n v="64009"/>
    <x v="22"/>
    <x v="3"/>
    <x v="7"/>
    <s v="热力(万百万千焦)"/>
    <m/>
  </r>
  <r>
    <n v="64010"/>
    <x v="22"/>
    <x v="3"/>
    <x v="8"/>
    <s v="热力(万百万千焦)"/>
    <m/>
  </r>
  <r>
    <n v="64011"/>
    <x v="22"/>
    <x v="3"/>
    <x v="9"/>
    <s v="热力(万百万千焦)"/>
    <m/>
  </r>
  <r>
    <n v="64015"/>
    <x v="22"/>
    <x v="3"/>
    <x v="10"/>
    <s v="热力(万百万千焦)"/>
    <n v="5758.63"/>
  </r>
  <r>
    <n v="64027"/>
    <x v="22"/>
    <x v="2"/>
    <x v="0"/>
    <s v="热力(万百万千焦)"/>
    <n v="4094.08"/>
  </r>
  <r>
    <n v="64036"/>
    <x v="22"/>
    <x v="2"/>
    <x v="1"/>
    <s v="热力(万百万千焦)"/>
    <n v="1489.01"/>
  </r>
  <r>
    <n v="64038"/>
    <x v="22"/>
    <x v="2"/>
    <x v="2"/>
    <s v="热力(万百万千焦)"/>
    <n v="5583.09"/>
  </r>
  <r>
    <n v="64039"/>
    <x v="22"/>
    <x v="2"/>
    <x v="3"/>
    <s v="热力(万百万千焦)"/>
    <m/>
  </r>
  <r>
    <n v="64040"/>
    <x v="22"/>
    <x v="2"/>
    <x v="4"/>
    <s v="热力(万百万千焦)"/>
    <n v="5583.09"/>
  </r>
  <r>
    <n v="64042"/>
    <x v="22"/>
    <x v="2"/>
    <x v="5"/>
    <s v="热力(万百万千焦)"/>
    <m/>
  </r>
  <r>
    <n v="64043"/>
    <x v="22"/>
    <x v="2"/>
    <x v="6"/>
    <s v="热力(万百万千焦)"/>
    <m/>
  </r>
  <r>
    <n v="64044"/>
    <x v="22"/>
    <x v="2"/>
    <x v="7"/>
    <s v="热力(万百万千焦)"/>
    <m/>
  </r>
  <r>
    <n v="64045"/>
    <x v="22"/>
    <x v="2"/>
    <x v="8"/>
    <s v="热力(万百万千焦)"/>
    <m/>
  </r>
  <r>
    <n v="64046"/>
    <x v="22"/>
    <x v="2"/>
    <x v="9"/>
    <s v="热力(万百万千焦)"/>
    <m/>
  </r>
  <r>
    <n v="64050"/>
    <x v="22"/>
    <x v="2"/>
    <x v="10"/>
    <s v="热力(万百万千焦)"/>
    <n v="5583.09"/>
  </r>
  <r>
    <n v="64062"/>
    <x v="22"/>
    <x v="1"/>
    <x v="0"/>
    <s v="热力(万百万千焦)"/>
    <n v="4719.63"/>
  </r>
  <r>
    <n v="64071"/>
    <x v="22"/>
    <x v="1"/>
    <x v="1"/>
    <s v="热力(万百万千焦)"/>
    <m/>
  </r>
  <r>
    <n v="64073"/>
    <x v="22"/>
    <x v="1"/>
    <x v="2"/>
    <s v="热力(万百万千焦)"/>
    <n v="4912.46"/>
  </r>
  <r>
    <n v="64074"/>
    <x v="22"/>
    <x v="1"/>
    <x v="3"/>
    <s v="热力(万百万千焦)"/>
    <m/>
  </r>
  <r>
    <n v="64075"/>
    <x v="22"/>
    <x v="1"/>
    <x v="4"/>
    <s v="热力(万百万千焦)"/>
    <n v="4912.46"/>
  </r>
  <r>
    <n v="64077"/>
    <x v="22"/>
    <x v="1"/>
    <x v="5"/>
    <s v="热力(万百万千焦)"/>
    <m/>
  </r>
  <r>
    <n v="64078"/>
    <x v="22"/>
    <x v="1"/>
    <x v="6"/>
    <s v="热力(万百万千焦)"/>
    <m/>
  </r>
  <r>
    <n v="64079"/>
    <x v="22"/>
    <x v="1"/>
    <x v="7"/>
    <s v="热力(万百万千焦)"/>
    <m/>
  </r>
  <r>
    <n v="64080"/>
    <x v="22"/>
    <x v="1"/>
    <x v="8"/>
    <s v="热力(万百万千焦)"/>
    <m/>
  </r>
  <r>
    <n v="64081"/>
    <x v="22"/>
    <x v="1"/>
    <x v="9"/>
    <s v="热力(万百万千焦)"/>
    <m/>
  </r>
  <r>
    <n v="64085"/>
    <x v="22"/>
    <x v="1"/>
    <x v="10"/>
    <s v="热力(万百万千焦)"/>
    <n v="4912.46"/>
  </r>
  <r>
    <n v="64097"/>
    <x v="5"/>
    <x v="16"/>
    <x v="0"/>
    <s v="热力(万百万千焦)"/>
    <n v="32502.44"/>
  </r>
  <r>
    <n v="64106"/>
    <x v="5"/>
    <x v="16"/>
    <x v="1"/>
    <s v="热力(万百万千焦)"/>
    <n v="1358.4"/>
  </r>
  <r>
    <n v="64108"/>
    <x v="5"/>
    <x v="16"/>
    <x v="2"/>
    <s v="热力(万百万千焦)"/>
    <n v="29417.23"/>
  </r>
  <r>
    <n v="64109"/>
    <x v="5"/>
    <x v="16"/>
    <x v="3"/>
    <s v="热力(万百万千焦)"/>
    <m/>
  </r>
  <r>
    <n v="64110"/>
    <x v="5"/>
    <x v="16"/>
    <x v="4"/>
    <s v="热力(万百万千焦)"/>
    <n v="13004.2"/>
  </r>
  <r>
    <n v="64112"/>
    <x v="5"/>
    <x v="16"/>
    <x v="5"/>
    <s v="热力(万百万千焦)"/>
    <n v="1160.5"/>
  </r>
  <r>
    <n v="64113"/>
    <x v="5"/>
    <x v="16"/>
    <x v="6"/>
    <s v="热力(万百万千焦)"/>
    <n v="1366.56"/>
  </r>
  <r>
    <n v="64114"/>
    <x v="5"/>
    <x v="16"/>
    <x v="7"/>
    <s v="热力(万百万千焦)"/>
    <n v="1598.59"/>
  </r>
  <r>
    <n v="64115"/>
    <x v="5"/>
    <x v="16"/>
    <x v="8"/>
    <s v="热力(万百万千焦)"/>
    <n v="3660.46"/>
  </r>
  <r>
    <n v="64116"/>
    <x v="5"/>
    <x v="16"/>
    <x v="9"/>
    <s v="热力(万百万千焦)"/>
    <n v="8626.92"/>
  </r>
  <r>
    <n v="64120"/>
    <x v="5"/>
    <x v="16"/>
    <x v="10"/>
    <s v="热力(万百万千焦)"/>
    <n v="33795.85"/>
  </r>
  <r>
    <n v="64132"/>
    <x v="5"/>
    <x v="15"/>
    <x v="0"/>
    <s v="热力(万百万千焦)"/>
    <n v="29646.81"/>
  </r>
  <r>
    <n v="64141"/>
    <x v="5"/>
    <x v="15"/>
    <x v="1"/>
    <s v="热力(万百万千焦)"/>
    <n v="1323.68"/>
  </r>
  <r>
    <n v="64143"/>
    <x v="5"/>
    <x v="15"/>
    <x v="2"/>
    <s v="热力(万百万千焦)"/>
    <n v="26963.95"/>
  </r>
  <r>
    <n v="64144"/>
    <x v="5"/>
    <x v="15"/>
    <x v="3"/>
    <s v="热力(万百万千焦)"/>
    <m/>
  </r>
  <r>
    <n v="64145"/>
    <x v="5"/>
    <x v="15"/>
    <x v="4"/>
    <s v="热力(万百万千焦)"/>
    <n v="11910.62"/>
  </r>
  <r>
    <n v="64147"/>
    <x v="5"/>
    <x v="15"/>
    <x v="5"/>
    <s v="热力(万百万千焦)"/>
    <n v="906.4"/>
  </r>
  <r>
    <n v="64148"/>
    <x v="5"/>
    <x v="15"/>
    <x v="6"/>
    <s v="热力(万百万千焦)"/>
    <n v="997.98"/>
  </r>
  <r>
    <n v="64149"/>
    <x v="5"/>
    <x v="15"/>
    <x v="7"/>
    <s v="热力(万百万千焦)"/>
    <n v="1548.59"/>
  </r>
  <r>
    <n v="64150"/>
    <x v="5"/>
    <x v="15"/>
    <x v="8"/>
    <s v="热力(万百万千焦)"/>
    <n v="3426.29"/>
  </r>
  <r>
    <n v="64151"/>
    <x v="5"/>
    <x v="15"/>
    <x v="9"/>
    <s v="热力(万百万千焦)"/>
    <n v="8174.07"/>
  </r>
  <r>
    <n v="64155"/>
    <x v="5"/>
    <x v="15"/>
    <x v="10"/>
    <s v="热力(万百万千焦)"/>
    <n v="30970.49"/>
  </r>
  <r>
    <n v="64167"/>
    <x v="5"/>
    <x v="14"/>
    <x v="0"/>
    <s v="热力(万百万千焦)"/>
    <n v="30016.13"/>
  </r>
  <r>
    <n v="64176"/>
    <x v="5"/>
    <x v="14"/>
    <x v="1"/>
    <s v="热力(万百万千焦)"/>
    <n v="1412.1"/>
  </r>
  <r>
    <n v="64178"/>
    <x v="5"/>
    <x v="14"/>
    <x v="2"/>
    <s v="热力(万百万千焦)"/>
    <n v="27238.21"/>
  </r>
  <r>
    <n v="64179"/>
    <x v="5"/>
    <x v="14"/>
    <x v="3"/>
    <s v="热力(万百万千焦)"/>
    <m/>
  </r>
  <r>
    <n v="64180"/>
    <x v="5"/>
    <x v="14"/>
    <x v="4"/>
    <s v="热力(万百万千焦)"/>
    <n v="13063.39"/>
  </r>
  <r>
    <n v="64182"/>
    <x v="5"/>
    <x v="14"/>
    <x v="5"/>
    <s v="热力(万百万千焦)"/>
    <n v="1006.53"/>
  </r>
  <r>
    <n v="64183"/>
    <x v="5"/>
    <x v="14"/>
    <x v="6"/>
    <s v="热力(万百万千焦)"/>
    <n v="1056.17"/>
  </r>
  <r>
    <n v="64184"/>
    <x v="5"/>
    <x v="14"/>
    <x v="7"/>
    <s v="热力(万百万千焦)"/>
    <n v="1458.37"/>
  </r>
  <r>
    <n v="64185"/>
    <x v="5"/>
    <x v="14"/>
    <x v="8"/>
    <s v="热力(万百万千焦)"/>
    <n v="3351.04"/>
  </r>
  <r>
    <n v="64186"/>
    <x v="5"/>
    <x v="14"/>
    <x v="9"/>
    <s v="热力(万百万千焦)"/>
    <n v="7302.71"/>
  </r>
  <r>
    <n v="64190"/>
    <x v="5"/>
    <x v="14"/>
    <x v="10"/>
    <s v="热力(万百万千焦)"/>
    <n v="31428.23"/>
  </r>
  <r>
    <n v="64202"/>
    <x v="5"/>
    <x v="13"/>
    <x v="0"/>
    <s v="热力(万百万千焦)"/>
    <n v="26925.72"/>
  </r>
  <r>
    <n v="64211"/>
    <x v="5"/>
    <x v="13"/>
    <x v="1"/>
    <s v="热力(万百万千焦)"/>
    <n v="640.74"/>
  </r>
  <r>
    <n v="64213"/>
    <x v="5"/>
    <x v="13"/>
    <x v="2"/>
    <s v="热力(万百万千焦)"/>
    <n v="24256.83"/>
  </r>
  <r>
    <n v="64214"/>
    <x v="5"/>
    <x v="13"/>
    <x v="3"/>
    <s v="热力(万百万千焦)"/>
    <m/>
  </r>
  <r>
    <n v="64215"/>
    <x v="5"/>
    <x v="13"/>
    <x v="4"/>
    <s v="热力(万百万千焦)"/>
    <n v="14642.62"/>
  </r>
  <r>
    <n v="64217"/>
    <x v="5"/>
    <x v="13"/>
    <x v="5"/>
    <s v="热力(万百万千焦)"/>
    <n v="490.77"/>
  </r>
  <r>
    <n v="64218"/>
    <x v="5"/>
    <x v="13"/>
    <x v="6"/>
    <s v="热力(万百万千焦)"/>
    <n v="388.5"/>
  </r>
  <r>
    <n v="64219"/>
    <x v="5"/>
    <x v="13"/>
    <x v="7"/>
    <s v="热力(万百万千焦)"/>
    <n v="721.19"/>
  </r>
  <r>
    <n v="64220"/>
    <x v="5"/>
    <x v="13"/>
    <x v="8"/>
    <s v="热力(万百万千焦)"/>
    <n v="2543.3000000000002"/>
  </r>
  <r>
    <n v="64221"/>
    <x v="5"/>
    <x v="13"/>
    <x v="9"/>
    <s v="热力(万百万千焦)"/>
    <n v="5470.45"/>
  </r>
  <r>
    <n v="64225"/>
    <x v="5"/>
    <x v="13"/>
    <x v="10"/>
    <s v="热力(万百万千焦)"/>
    <n v="27566.46"/>
  </r>
  <r>
    <n v="64237"/>
    <x v="5"/>
    <x v="12"/>
    <x v="0"/>
    <s v="热力(万百万千焦)"/>
    <n v="24835.62"/>
  </r>
  <r>
    <n v="64246"/>
    <x v="5"/>
    <x v="12"/>
    <x v="1"/>
    <s v="热力(万百万千焦)"/>
    <n v="569.25"/>
  </r>
  <r>
    <n v="64248"/>
    <x v="5"/>
    <x v="12"/>
    <x v="2"/>
    <s v="热力(万百万千焦)"/>
    <n v="22226.14"/>
  </r>
  <r>
    <n v="64249"/>
    <x v="5"/>
    <x v="12"/>
    <x v="3"/>
    <s v="热力(万百万千焦)"/>
    <m/>
  </r>
  <r>
    <n v="64250"/>
    <x v="5"/>
    <x v="12"/>
    <x v="4"/>
    <s v="热力(万百万千焦)"/>
    <n v="14614.12"/>
  </r>
  <r>
    <n v="64252"/>
    <x v="5"/>
    <x v="12"/>
    <x v="5"/>
    <s v="热力(万百万千焦)"/>
    <n v="110.86"/>
  </r>
  <r>
    <n v="64253"/>
    <x v="5"/>
    <x v="12"/>
    <x v="6"/>
    <s v="热力(万百万千焦)"/>
    <n v="357.51"/>
  </r>
  <r>
    <n v="64254"/>
    <x v="5"/>
    <x v="12"/>
    <x v="7"/>
    <s v="热力(万百万千焦)"/>
    <n v="518.14"/>
  </r>
  <r>
    <n v="64255"/>
    <x v="5"/>
    <x v="12"/>
    <x v="8"/>
    <s v="热力(万百万千焦)"/>
    <n v="1415.06"/>
  </r>
  <r>
    <n v="64256"/>
    <x v="5"/>
    <x v="12"/>
    <x v="9"/>
    <s v="热力(万百万千焦)"/>
    <n v="5210.45"/>
  </r>
  <r>
    <n v="64260"/>
    <x v="5"/>
    <x v="12"/>
    <x v="10"/>
    <s v="热力(万百万千焦)"/>
    <n v="25404.87"/>
  </r>
  <r>
    <n v="64272"/>
    <x v="5"/>
    <x v="11"/>
    <x v="0"/>
    <s v="热力(万百万千焦)"/>
    <n v="23665.46"/>
  </r>
  <r>
    <n v="64281"/>
    <x v="5"/>
    <x v="11"/>
    <x v="1"/>
    <s v="热力(万百万千焦)"/>
    <n v="950.47"/>
  </r>
  <r>
    <n v="64283"/>
    <x v="5"/>
    <x v="11"/>
    <x v="2"/>
    <s v="热力(万百万千焦)"/>
    <n v="21493.96"/>
  </r>
  <r>
    <n v="64284"/>
    <x v="5"/>
    <x v="11"/>
    <x v="3"/>
    <s v="热力(万百万千焦)"/>
    <m/>
  </r>
  <r>
    <n v="64285"/>
    <x v="5"/>
    <x v="11"/>
    <x v="4"/>
    <s v="热力(万百万千焦)"/>
    <n v="14404.91"/>
  </r>
  <r>
    <n v="64287"/>
    <x v="5"/>
    <x v="11"/>
    <x v="5"/>
    <s v="热力(万百万千焦)"/>
    <n v="130.86000000000001"/>
  </r>
  <r>
    <n v="64288"/>
    <x v="5"/>
    <x v="11"/>
    <x v="6"/>
    <s v="热力(万百万千焦)"/>
    <n v="357.51"/>
  </r>
  <r>
    <n v="64289"/>
    <x v="5"/>
    <x v="11"/>
    <x v="7"/>
    <s v="热力(万百万千焦)"/>
    <n v="428.17"/>
  </r>
  <r>
    <n v="64290"/>
    <x v="5"/>
    <x v="11"/>
    <x v="8"/>
    <s v="热力(万百万千焦)"/>
    <n v="915.06"/>
  </r>
  <r>
    <n v="64291"/>
    <x v="5"/>
    <x v="11"/>
    <x v="9"/>
    <s v="热力(万百万千焦)"/>
    <n v="5257.45"/>
  </r>
  <r>
    <n v="64295"/>
    <x v="5"/>
    <x v="11"/>
    <x v="10"/>
    <s v="热力(万百万千焦)"/>
    <n v="24615.93"/>
  </r>
  <r>
    <n v="64307"/>
    <x v="5"/>
    <x v="10"/>
    <x v="0"/>
    <s v="热力(万百万千焦)"/>
    <n v="22519.33"/>
  </r>
  <r>
    <n v="64316"/>
    <x v="5"/>
    <x v="10"/>
    <x v="1"/>
    <s v="热力(万百万千焦)"/>
    <n v="937.47"/>
  </r>
  <r>
    <n v="64318"/>
    <x v="5"/>
    <x v="10"/>
    <x v="2"/>
    <s v="热力(万百万千焦)"/>
    <n v="20438.77"/>
  </r>
  <r>
    <n v="64319"/>
    <x v="5"/>
    <x v="10"/>
    <x v="3"/>
    <s v="热力(万百万千焦)"/>
    <m/>
  </r>
  <r>
    <n v="64320"/>
    <x v="5"/>
    <x v="10"/>
    <x v="4"/>
    <s v="热力(万百万千焦)"/>
    <n v="13839.85"/>
  </r>
  <r>
    <n v="64322"/>
    <x v="5"/>
    <x v="10"/>
    <x v="5"/>
    <s v="热力(万百万千焦)"/>
    <n v="118.86"/>
  </r>
  <r>
    <n v="64323"/>
    <x v="5"/>
    <x v="10"/>
    <x v="6"/>
    <s v="热力(万百万千焦)"/>
    <n v="241.82"/>
  </r>
  <r>
    <n v="64324"/>
    <x v="5"/>
    <x v="10"/>
    <x v="7"/>
    <s v="热力(万百万千焦)"/>
    <n v="356.18"/>
  </r>
  <r>
    <n v="64325"/>
    <x v="5"/>
    <x v="10"/>
    <x v="8"/>
    <s v="热力(万百万千焦)"/>
    <n v="851.01"/>
  </r>
  <r>
    <n v="64326"/>
    <x v="5"/>
    <x v="10"/>
    <x v="9"/>
    <s v="热力(万百万千焦)"/>
    <n v="5031.05"/>
  </r>
  <r>
    <n v="64330"/>
    <x v="5"/>
    <x v="10"/>
    <x v="10"/>
    <s v="热力(万百万千焦)"/>
    <n v="23456.799999999999"/>
  </r>
  <r>
    <n v="64342"/>
    <x v="5"/>
    <x v="9"/>
    <x v="0"/>
    <s v="热力(万百万千焦)"/>
    <n v="23804.91"/>
  </r>
  <r>
    <n v="64351"/>
    <x v="5"/>
    <x v="9"/>
    <x v="1"/>
    <s v="热力(万百万千焦)"/>
    <n v="616.29"/>
  </r>
  <r>
    <n v="64353"/>
    <x v="5"/>
    <x v="9"/>
    <x v="2"/>
    <s v="热力(万百万千焦)"/>
    <n v="22827.62"/>
  </r>
  <r>
    <n v="64354"/>
    <x v="5"/>
    <x v="9"/>
    <x v="3"/>
    <s v="热力(万百万千焦)"/>
    <m/>
  </r>
  <r>
    <n v="64355"/>
    <x v="5"/>
    <x v="9"/>
    <x v="4"/>
    <s v="热力(万百万千焦)"/>
    <n v="16407.2"/>
  </r>
  <r>
    <n v="64357"/>
    <x v="5"/>
    <x v="9"/>
    <x v="5"/>
    <s v="热力(万百万千焦)"/>
    <n v="130.46"/>
  </r>
  <r>
    <n v="64358"/>
    <x v="5"/>
    <x v="9"/>
    <x v="6"/>
    <s v="热力(万百万千焦)"/>
    <n v="181.72"/>
  </r>
  <r>
    <n v="64359"/>
    <x v="5"/>
    <x v="9"/>
    <x v="7"/>
    <s v="热力(万百万千焦)"/>
    <n v="366.18"/>
  </r>
  <r>
    <n v="64360"/>
    <x v="5"/>
    <x v="9"/>
    <x v="8"/>
    <s v="热力(万百万千焦)"/>
    <n v="721.01"/>
  </r>
  <r>
    <n v="64361"/>
    <x v="5"/>
    <x v="9"/>
    <x v="9"/>
    <s v="热力(万百万千焦)"/>
    <n v="5021.05"/>
  </r>
  <r>
    <n v="64365"/>
    <x v="5"/>
    <x v="9"/>
    <x v="10"/>
    <s v="热力(万百万千焦)"/>
    <n v="25821.200000000001"/>
  </r>
  <r>
    <n v="64377"/>
    <x v="5"/>
    <x v="8"/>
    <x v="0"/>
    <s v="热力(万百万千焦)"/>
    <n v="25173.9"/>
  </r>
  <r>
    <n v="64386"/>
    <x v="5"/>
    <x v="8"/>
    <x v="1"/>
    <s v="热力(万百万千焦)"/>
    <n v="866.3"/>
  </r>
  <r>
    <n v="64388"/>
    <x v="5"/>
    <x v="8"/>
    <x v="2"/>
    <s v="热力(万百万千焦)"/>
    <n v="23433.1"/>
  </r>
  <r>
    <n v="64389"/>
    <x v="5"/>
    <x v="8"/>
    <x v="3"/>
    <s v="热力(万百万千焦)"/>
    <m/>
  </r>
  <r>
    <n v="64390"/>
    <x v="5"/>
    <x v="8"/>
    <x v="4"/>
    <s v="热力(万百万千焦)"/>
    <n v="14267.18"/>
  </r>
  <r>
    <n v="64392"/>
    <x v="5"/>
    <x v="8"/>
    <x v="5"/>
    <s v="热力(万百万千焦)"/>
    <n v="97.12"/>
  </r>
  <r>
    <n v="64393"/>
    <x v="5"/>
    <x v="8"/>
    <x v="6"/>
    <s v="热力(万百万千焦)"/>
    <n v="589.23"/>
  </r>
  <r>
    <n v="64394"/>
    <x v="5"/>
    <x v="8"/>
    <x v="7"/>
    <s v="热力(万百万千焦)"/>
    <n v="136.46"/>
  </r>
  <r>
    <n v="64395"/>
    <x v="5"/>
    <x v="8"/>
    <x v="8"/>
    <s v="热力(万百万千焦)"/>
    <n v="679"/>
  </r>
  <r>
    <n v="64396"/>
    <x v="5"/>
    <x v="8"/>
    <x v="9"/>
    <s v="热力(万百万千焦)"/>
    <n v="7664.11"/>
  </r>
  <r>
    <n v="64400"/>
    <x v="5"/>
    <x v="8"/>
    <x v="10"/>
    <s v="热力(万百万千焦)"/>
    <n v="26040.2"/>
  </r>
  <r>
    <n v="64412"/>
    <x v="5"/>
    <x v="7"/>
    <x v="0"/>
    <s v="热力(万百万千焦)"/>
    <n v="25041.94"/>
  </r>
  <r>
    <n v="64421"/>
    <x v="5"/>
    <x v="7"/>
    <x v="1"/>
    <s v="热力(万百万千焦)"/>
    <n v="736.85"/>
  </r>
  <r>
    <n v="64423"/>
    <x v="5"/>
    <x v="7"/>
    <x v="2"/>
    <s v="热力(万百万千焦)"/>
    <n v="23595.97"/>
  </r>
  <r>
    <n v="64424"/>
    <x v="5"/>
    <x v="7"/>
    <x v="3"/>
    <s v="热力(万百万千焦)"/>
    <m/>
  </r>
  <r>
    <n v="64425"/>
    <x v="5"/>
    <x v="7"/>
    <x v="4"/>
    <s v="热力(万百万千焦)"/>
    <n v="14235.75"/>
  </r>
  <r>
    <n v="64427"/>
    <x v="5"/>
    <x v="7"/>
    <x v="5"/>
    <s v="热力(万百万千焦)"/>
    <n v="70.12"/>
  </r>
  <r>
    <n v="64428"/>
    <x v="5"/>
    <x v="7"/>
    <x v="6"/>
    <s v="热力(万百万千焦)"/>
    <n v="497.63"/>
  </r>
  <r>
    <n v="64429"/>
    <x v="5"/>
    <x v="7"/>
    <x v="7"/>
    <s v="热力(万百万千焦)"/>
    <n v="125.46"/>
  </r>
  <r>
    <n v="64430"/>
    <x v="5"/>
    <x v="7"/>
    <x v="8"/>
    <s v="热力(万百万千焦)"/>
    <n v="636.21"/>
  </r>
  <r>
    <n v="64431"/>
    <x v="5"/>
    <x v="7"/>
    <x v="9"/>
    <s v="热力(万百万千焦)"/>
    <n v="8030.8"/>
  </r>
  <r>
    <n v="64435"/>
    <x v="5"/>
    <x v="7"/>
    <x v="10"/>
    <s v="热力(万百万千焦)"/>
    <n v="25778.79"/>
  </r>
  <r>
    <n v="64447"/>
    <x v="5"/>
    <x v="6"/>
    <x v="0"/>
    <s v="热力(万百万千焦)"/>
    <n v="24805.35"/>
  </r>
  <r>
    <n v="64456"/>
    <x v="5"/>
    <x v="6"/>
    <x v="1"/>
    <s v="热力(万百万千焦)"/>
    <n v="444.99"/>
  </r>
  <r>
    <n v="64458"/>
    <x v="5"/>
    <x v="6"/>
    <x v="2"/>
    <s v="热力(万百万千焦)"/>
    <n v="23159.05"/>
  </r>
  <r>
    <n v="64459"/>
    <x v="5"/>
    <x v="6"/>
    <x v="3"/>
    <s v="热力(万百万千焦)"/>
    <m/>
  </r>
  <r>
    <n v="64460"/>
    <x v="5"/>
    <x v="6"/>
    <x v="4"/>
    <s v="热力(万百万千焦)"/>
    <n v="13961.24"/>
  </r>
  <r>
    <n v="64462"/>
    <x v="5"/>
    <x v="6"/>
    <x v="5"/>
    <s v="热力(万百万千焦)"/>
    <n v="71.319999999999993"/>
  </r>
  <r>
    <n v="64463"/>
    <x v="5"/>
    <x v="6"/>
    <x v="6"/>
    <s v="热力(万百万千焦)"/>
    <n v="456.12"/>
  </r>
  <r>
    <n v="64464"/>
    <x v="5"/>
    <x v="6"/>
    <x v="7"/>
    <s v="热力(万百万千焦)"/>
    <n v="124.73"/>
  </r>
  <r>
    <n v="64465"/>
    <x v="5"/>
    <x v="6"/>
    <x v="8"/>
    <s v="热力(万百万千焦)"/>
    <n v="565.32000000000005"/>
  </r>
  <r>
    <n v="64466"/>
    <x v="5"/>
    <x v="6"/>
    <x v="9"/>
    <s v="热力(万百万千焦)"/>
    <n v="7980.32"/>
  </r>
  <r>
    <n v="64470"/>
    <x v="5"/>
    <x v="6"/>
    <x v="10"/>
    <s v="热力(万百万千焦)"/>
    <n v="25250.34"/>
  </r>
  <r>
    <n v="64482"/>
    <x v="5"/>
    <x v="5"/>
    <x v="0"/>
    <s v="热力(万百万千焦)"/>
    <n v="21227.35"/>
  </r>
  <r>
    <n v="64491"/>
    <x v="5"/>
    <x v="5"/>
    <x v="1"/>
    <s v="热力(万百万千焦)"/>
    <n v="2763.52"/>
  </r>
  <r>
    <n v="64493"/>
    <x v="5"/>
    <x v="5"/>
    <x v="2"/>
    <s v="热力(万百万千焦)"/>
    <n v="21967.79"/>
  </r>
  <r>
    <n v="64494"/>
    <x v="5"/>
    <x v="5"/>
    <x v="3"/>
    <s v="热力(万百万千焦)"/>
    <m/>
  </r>
  <r>
    <n v="64495"/>
    <x v="5"/>
    <x v="5"/>
    <x v="4"/>
    <s v="热力(万百万千焦)"/>
    <n v="12991.64"/>
  </r>
  <r>
    <n v="64497"/>
    <x v="5"/>
    <x v="5"/>
    <x v="5"/>
    <s v="热力(万百万千焦)"/>
    <n v="71.650000000000006"/>
  </r>
  <r>
    <n v="64498"/>
    <x v="5"/>
    <x v="5"/>
    <x v="6"/>
    <s v="热力(万百万千焦)"/>
    <n v="276.02999999999997"/>
  </r>
  <r>
    <n v="64499"/>
    <x v="5"/>
    <x v="5"/>
    <x v="7"/>
    <s v="热力(万百万千焦)"/>
    <n v="126.13"/>
  </r>
  <r>
    <n v="64500"/>
    <x v="5"/>
    <x v="5"/>
    <x v="8"/>
    <s v="热力(万百万千焦)"/>
    <n v="564.52"/>
  </r>
  <r>
    <n v="64501"/>
    <x v="5"/>
    <x v="5"/>
    <x v="9"/>
    <s v="热力(万百万千焦)"/>
    <n v="7937.82"/>
  </r>
  <r>
    <n v="64505"/>
    <x v="5"/>
    <x v="5"/>
    <x v="10"/>
    <s v="热力(万百万千焦)"/>
    <n v="23990.87"/>
  </r>
  <r>
    <n v="64517"/>
    <x v="5"/>
    <x v="4"/>
    <x v="0"/>
    <s v="热力(万百万千焦)"/>
    <n v="17363.419999999998"/>
  </r>
  <r>
    <n v="64526"/>
    <x v="5"/>
    <x v="4"/>
    <x v="1"/>
    <s v="热力(万百万千焦)"/>
    <n v="3668.89"/>
  </r>
  <r>
    <n v="64528"/>
    <x v="5"/>
    <x v="4"/>
    <x v="2"/>
    <s v="热力(万百万千焦)"/>
    <n v="20776.07"/>
  </r>
  <r>
    <n v="64529"/>
    <x v="5"/>
    <x v="4"/>
    <x v="3"/>
    <s v="热力(万百万千焦)"/>
    <m/>
  </r>
  <r>
    <n v="64530"/>
    <x v="5"/>
    <x v="4"/>
    <x v="4"/>
    <s v="热力(万百万千焦)"/>
    <n v="12105.29"/>
  </r>
  <r>
    <n v="64532"/>
    <x v="5"/>
    <x v="4"/>
    <x v="5"/>
    <s v="热力(万百万千焦)"/>
    <n v="60.65"/>
  </r>
  <r>
    <n v="64533"/>
    <x v="5"/>
    <x v="4"/>
    <x v="6"/>
    <s v="热力(万百万千焦)"/>
    <n v="577.66"/>
  </r>
  <r>
    <n v="64534"/>
    <x v="5"/>
    <x v="4"/>
    <x v="7"/>
    <s v="热力(万百万千焦)"/>
    <n v="106.13"/>
  </r>
  <r>
    <n v="64535"/>
    <x v="5"/>
    <x v="4"/>
    <x v="8"/>
    <s v="热力(万百万千焦)"/>
    <n v="534.52"/>
  </r>
  <r>
    <n v="64536"/>
    <x v="5"/>
    <x v="4"/>
    <x v="9"/>
    <s v="热力(万百万千焦)"/>
    <n v="7391.82"/>
  </r>
  <r>
    <n v="64540"/>
    <x v="5"/>
    <x v="4"/>
    <x v="10"/>
    <s v="热力(万百万千焦)"/>
    <n v="21032.37"/>
  </r>
  <r>
    <n v="64552"/>
    <x v="5"/>
    <x v="3"/>
    <x v="0"/>
    <s v="热力(万百万千焦)"/>
    <n v="15330.51"/>
  </r>
  <r>
    <n v="64561"/>
    <x v="5"/>
    <x v="3"/>
    <x v="1"/>
    <s v="热力(万百万千焦)"/>
    <n v="319.27999999999997"/>
  </r>
  <r>
    <n v="64563"/>
    <x v="5"/>
    <x v="3"/>
    <x v="2"/>
    <s v="热力(万百万千焦)"/>
    <n v="15393.5"/>
  </r>
  <r>
    <n v="64564"/>
    <x v="5"/>
    <x v="3"/>
    <x v="3"/>
    <s v="热力(万百万千焦)"/>
    <m/>
  </r>
  <r>
    <n v="64565"/>
    <x v="5"/>
    <x v="3"/>
    <x v="4"/>
    <s v="热力(万百万千焦)"/>
    <n v="11122.19"/>
  </r>
  <r>
    <n v="64567"/>
    <x v="5"/>
    <x v="3"/>
    <x v="5"/>
    <s v="热力(万百万千焦)"/>
    <n v="43.64"/>
  </r>
  <r>
    <n v="64568"/>
    <x v="5"/>
    <x v="3"/>
    <x v="6"/>
    <s v="热力(万百万千焦)"/>
    <n v="377.36"/>
  </r>
  <r>
    <n v="64569"/>
    <x v="5"/>
    <x v="3"/>
    <x v="7"/>
    <s v="热力(万百万千焦)"/>
    <n v="93.13"/>
  </r>
  <r>
    <n v="64570"/>
    <x v="5"/>
    <x v="3"/>
    <x v="8"/>
    <s v="热力(万百万千焦)"/>
    <n v="470.17"/>
  </r>
  <r>
    <n v="64571"/>
    <x v="5"/>
    <x v="3"/>
    <x v="9"/>
    <s v="热力(万百万千焦)"/>
    <n v="3287.01"/>
  </r>
  <r>
    <n v="64575"/>
    <x v="5"/>
    <x v="3"/>
    <x v="10"/>
    <s v="热力(万百万千焦)"/>
    <n v="15649.8"/>
  </r>
  <r>
    <n v="64587"/>
    <x v="5"/>
    <x v="2"/>
    <x v="0"/>
    <s v="热力(万百万千焦)"/>
    <n v="15130.75"/>
  </r>
  <r>
    <n v="64596"/>
    <x v="5"/>
    <x v="2"/>
    <x v="1"/>
    <s v="热力(万百万千焦)"/>
    <m/>
  </r>
  <r>
    <n v="64598"/>
    <x v="5"/>
    <x v="2"/>
    <x v="2"/>
    <s v="热力(万百万千焦)"/>
    <n v="14874.409"/>
  </r>
  <r>
    <n v="64599"/>
    <x v="5"/>
    <x v="2"/>
    <x v="3"/>
    <s v="热力(万百万千焦)"/>
    <m/>
  </r>
  <r>
    <n v="64600"/>
    <x v="5"/>
    <x v="2"/>
    <x v="4"/>
    <s v="热力(万百万千焦)"/>
    <n v="10679.22"/>
  </r>
  <r>
    <n v="64602"/>
    <x v="5"/>
    <x v="2"/>
    <x v="5"/>
    <s v="热力(万百万千焦)"/>
    <n v="42.72"/>
  </r>
  <r>
    <n v="64603"/>
    <x v="5"/>
    <x v="2"/>
    <x v="6"/>
    <s v="热力(万百万千焦)"/>
    <n v="334.48"/>
  </r>
  <r>
    <n v="64604"/>
    <x v="5"/>
    <x v="2"/>
    <x v="7"/>
    <s v="热力(万百万千焦)"/>
    <n v="82.899000000000001"/>
  </r>
  <r>
    <n v="64605"/>
    <x v="5"/>
    <x v="2"/>
    <x v="8"/>
    <s v="热力(万百万千焦)"/>
    <n v="469.08"/>
  </r>
  <r>
    <n v="64606"/>
    <x v="5"/>
    <x v="2"/>
    <x v="9"/>
    <s v="热力(万百万千焦)"/>
    <n v="3266.01"/>
  </r>
  <r>
    <n v="64610"/>
    <x v="5"/>
    <x v="2"/>
    <x v="10"/>
    <s v="热力(万百万千焦)"/>
    <n v="15130.709000000001"/>
  </r>
  <r>
    <n v="64622"/>
    <x v="5"/>
    <x v="1"/>
    <x v="0"/>
    <s v="热力(万百万千焦)"/>
    <n v="15070.64"/>
  </r>
  <r>
    <n v="64631"/>
    <x v="5"/>
    <x v="1"/>
    <x v="1"/>
    <s v="热力(万百万千焦)"/>
    <m/>
  </r>
  <r>
    <n v="64633"/>
    <x v="5"/>
    <x v="1"/>
    <x v="2"/>
    <s v="热力(万百万千焦)"/>
    <n v="14814.34"/>
  </r>
  <r>
    <n v="64634"/>
    <x v="5"/>
    <x v="1"/>
    <x v="3"/>
    <s v="热力(万百万千焦)"/>
    <m/>
  </r>
  <r>
    <n v="64635"/>
    <x v="5"/>
    <x v="1"/>
    <x v="4"/>
    <s v="热力(万百万千焦)"/>
    <n v="10682.22"/>
  </r>
  <r>
    <n v="64637"/>
    <x v="5"/>
    <x v="1"/>
    <x v="5"/>
    <s v="热力(万百万千焦)"/>
    <n v="43.72"/>
  </r>
  <r>
    <n v="64638"/>
    <x v="5"/>
    <x v="1"/>
    <x v="6"/>
    <s v="热力(万百万千焦)"/>
    <n v="235.05"/>
  </r>
  <r>
    <n v="64639"/>
    <x v="5"/>
    <x v="1"/>
    <x v="7"/>
    <s v="热力(万百万千焦)"/>
    <n v="85.9"/>
  </r>
  <r>
    <n v="64640"/>
    <x v="5"/>
    <x v="1"/>
    <x v="8"/>
    <s v="热力(万百万千焦)"/>
    <n v="470.4"/>
  </r>
  <r>
    <n v="64641"/>
    <x v="5"/>
    <x v="1"/>
    <x v="9"/>
    <s v="热力(万百万千焦)"/>
    <n v="3297.05"/>
  </r>
  <r>
    <n v="64645"/>
    <x v="5"/>
    <x v="1"/>
    <x v="10"/>
    <s v="热力(万百万千焦)"/>
    <n v="15070.64"/>
  </r>
  <r>
    <n v="64657"/>
    <x v="15"/>
    <x v="16"/>
    <x v="0"/>
    <s v="热力(万百万千焦)"/>
    <n v="61459.09"/>
  </r>
  <r>
    <n v="64666"/>
    <x v="15"/>
    <x v="16"/>
    <x v="1"/>
    <s v="热力(万百万千焦)"/>
    <n v="13097.6"/>
  </r>
  <r>
    <n v="64668"/>
    <x v="15"/>
    <x v="16"/>
    <x v="2"/>
    <s v="热力(万百万千焦)"/>
    <n v="65821.429999999993"/>
  </r>
  <r>
    <n v="64669"/>
    <x v="15"/>
    <x v="16"/>
    <x v="3"/>
    <s v="热力(万百万千焦)"/>
    <m/>
  </r>
  <r>
    <n v="64670"/>
    <x v="15"/>
    <x v="16"/>
    <x v="4"/>
    <s v="热力(万百万千焦)"/>
    <n v="65520.52"/>
  </r>
  <r>
    <n v="64672"/>
    <x v="15"/>
    <x v="16"/>
    <x v="5"/>
    <s v="热力(万百万千焦)"/>
    <m/>
  </r>
  <r>
    <n v="64673"/>
    <x v="15"/>
    <x v="16"/>
    <x v="6"/>
    <s v="热力(万百万千焦)"/>
    <n v="8.74"/>
  </r>
  <r>
    <n v="64674"/>
    <x v="15"/>
    <x v="16"/>
    <x v="7"/>
    <s v="热力(万百万千焦)"/>
    <n v="12.1"/>
  </r>
  <r>
    <n v="64675"/>
    <x v="15"/>
    <x v="16"/>
    <x v="8"/>
    <s v="热力(万百万千焦)"/>
    <n v="7.34"/>
  </r>
  <r>
    <n v="64676"/>
    <x v="15"/>
    <x v="16"/>
    <x v="9"/>
    <s v="热力(万百万千焦)"/>
    <n v="272.73"/>
  </r>
  <r>
    <n v="64680"/>
    <x v="15"/>
    <x v="16"/>
    <x v="10"/>
    <s v="热力(万百万千焦)"/>
    <n v="74556.69"/>
  </r>
  <r>
    <n v="64692"/>
    <x v="15"/>
    <x v="15"/>
    <x v="0"/>
    <s v="热力(万百万千焦)"/>
    <n v="61945.05"/>
  </r>
  <r>
    <n v="64701"/>
    <x v="15"/>
    <x v="15"/>
    <x v="1"/>
    <s v="热力(万百万千焦)"/>
    <n v="13159.85"/>
  </r>
  <r>
    <n v="64703"/>
    <x v="15"/>
    <x v="15"/>
    <x v="2"/>
    <s v="热力(万百万千焦)"/>
    <n v="66294.179999999993"/>
  </r>
  <r>
    <n v="64704"/>
    <x v="15"/>
    <x v="15"/>
    <x v="3"/>
    <s v="热力(万百万千焦)"/>
    <m/>
  </r>
  <r>
    <n v="64705"/>
    <x v="15"/>
    <x v="15"/>
    <x v="4"/>
    <s v="热力(万百万千焦)"/>
    <n v="66044.05"/>
  </r>
  <r>
    <n v="64707"/>
    <x v="15"/>
    <x v="15"/>
    <x v="5"/>
    <s v="热力(万百万千焦)"/>
    <m/>
  </r>
  <r>
    <n v="64708"/>
    <x v="15"/>
    <x v="15"/>
    <x v="6"/>
    <s v="热力(万百万千焦)"/>
    <n v="5.62"/>
  </r>
  <r>
    <n v="64709"/>
    <x v="15"/>
    <x v="15"/>
    <x v="7"/>
    <s v="热力(万百万千焦)"/>
    <n v="13.91"/>
  </r>
  <r>
    <n v="64710"/>
    <x v="15"/>
    <x v="15"/>
    <x v="8"/>
    <s v="热力(万百万千焦)"/>
    <n v="12.44"/>
  </r>
  <r>
    <n v="64711"/>
    <x v="15"/>
    <x v="15"/>
    <x v="9"/>
    <s v="热力(万百万千焦)"/>
    <n v="218.16"/>
  </r>
  <r>
    <n v="64715"/>
    <x v="15"/>
    <x v="15"/>
    <x v="10"/>
    <s v="热力(万百万千焦)"/>
    <n v="75104.899999999994"/>
  </r>
  <r>
    <n v="64727"/>
    <x v="15"/>
    <x v="14"/>
    <x v="0"/>
    <s v="热力(万百万千焦)"/>
    <n v="62180.38"/>
  </r>
  <r>
    <n v="64736"/>
    <x v="15"/>
    <x v="14"/>
    <x v="1"/>
    <s v="热力(万百万千焦)"/>
    <n v="12501.27"/>
  </r>
  <r>
    <n v="64738"/>
    <x v="15"/>
    <x v="14"/>
    <x v="2"/>
    <s v="热力(万百万千焦)"/>
    <n v="66154.820000000007"/>
  </r>
  <r>
    <n v="64739"/>
    <x v="15"/>
    <x v="14"/>
    <x v="3"/>
    <s v="热力(万百万千焦)"/>
    <m/>
  </r>
  <r>
    <n v="64740"/>
    <x v="15"/>
    <x v="14"/>
    <x v="4"/>
    <s v="热力(万百万千焦)"/>
    <n v="65925.279999999999"/>
  </r>
  <r>
    <n v="64742"/>
    <x v="15"/>
    <x v="14"/>
    <x v="5"/>
    <s v="热力(万百万千焦)"/>
    <m/>
  </r>
  <r>
    <n v="64743"/>
    <x v="15"/>
    <x v="14"/>
    <x v="6"/>
    <s v="热力(万百万千焦)"/>
    <n v="9.57"/>
  </r>
  <r>
    <n v="64744"/>
    <x v="15"/>
    <x v="14"/>
    <x v="7"/>
    <s v="热力(万百万千焦)"/>
    <n v="15.58"/>
  </r>
  <r>
    <n v="64745"/>
    <x v="15"/>
    <x v="14"/>
    <x v="8"/>
    <s v="热力(万百万千焦)"/>
    <n v="13.02"/>
  </r>
  <r>
    <n v="64746"/>
    <x v="15"/>
    <x v="14"/>
    <x v="9"/>
    <s v="热力(万百万千焦)"/>
    <n v="191.37"/>
  </r>
  <r>
    <n v="64750"/>
    <x v="15"/>
    <x v="14"/>
    <x v="10"/>
    <s v="热力(万百万千焦)"/>
    <n v="74681.649999999994"/>
  </r>
  <r>
    <n v="64762"/>
    <x v="15"/>
    <x v="13"/>
    <x v="0"/>
    <s v="热力(万百万千焦)"/>
    <n v="61231.29"/>
  </r>
  <r>
    <n v="64771"/>
    <x v="15"/>
    <x v="13"/>
    <x v="1"/>
    <s v="热力(万百万千焦)"/>
    <n v="7524.5"/>
  </r>
  <r>
    <n v="64773"/>
    <x v="15"/>
    <x v="13"/>
    <x v="2"/>
    <s v="热力(万百万千焦)"/>
    <n v="62310.04"/>
  </r>
  <r>
    <n v="64774"/>
    <x v="15"/>
    <x v="13"/>
    <x v="3"/>
    <s v="热力(万百万千焦)"/>
    <m/>
  </r>
  <r>
    <n v="64775"/>
    <x v="15"/>
    <x v="13"/>
    <x v="4"/>
    <s v="热力(万百万千焦)"/>
    <n v="62117.73"/>
  </r>
  <r>
    <n v="64777"/>
    <x v="15"/>
    <x v="13"/>
    <x v="5"/>
    <s v="热力(万百万千焦)"/>
    <m/>
  </r>
  <r>
    <n v="64778"/>
    <x v="15"/>
    <x v="13"/>
    <x v="6"/>
    <s v="热力(万百万千焦)"/>
    <n v="8.94"/>
  </r>
  <r>
    <n v="64779"/>
    <x v="15"/>
    <x v="13"/>
    <x v="7"/>
    <s v="热力(万百万千焦)"/>
    <m/>
  </r>
  <r>
    <n v="64780"/>
    <x v="15"/>
    <x v="13"/>
    <x v="8"/>
    <s v="热力(万百万千焦)"/>
    <n v="12.27"/>
  </r>
  <r>
    <n v="64781"/>
    <x v="15"/>
    <x v="13"/>
    <x v="9"/>
    <s v="热力(万百万千焦)"/>
    <n v="171.1"/>
  </r>
  <r>
    <n v="64785"/>
    <x v="15"/>
    <x v="13"/>
    <x v="10"/>
    <s v="热力(万百万千焦)"/>
    <n v="68755.789999999994"/>
  </r>
  <r>
    <n v="64797"/>
    <x v="15"/>
    <x v="12"/>
    <x v="0"/>
    <s v="热力(万百万千焦)"/>
    <n v="57030.01"/>
  </r>
  <r>
    <n v="64806"/>
    <x v="15"/>
    <x v="12"/>
    <x v="1"/>
    <s v="热力(万百万千焦)"/>
    <n v="7463.39"/>
  </r>
  <r>
    <n v="64808"/>
    <x v="15"/>
    <x v="12"/>
    <x v="2"/>
    <s v="热力(万百万千焦)"/>
    <n v="58355.29"/>
  </r>
  <r>
    <n v="64809"/>
    <x v="15"/>
    <x v="12"/>
    <x v="3"/>
    <s v="热力(万百万千焦)"/>
    <m/>
  </r>
  <r>
    <n v="64810"/>
    <x v="15"/>
    <x v="12"/>
    <x v="4"/>
    <s v="热力(万百万千焦)"/>
    <n v="58149.760000000002"/>
  </r>
  <r>
    <n v="64812"/>
    <x v="15"/>
    <x v="12"/>
    <x v="5"/>
    <s v="热力(万百万千焦)"/>
    <m/>
  </r>
  <r>
    <n v="64813"/>
    <x v="15"/>
    <x v="12"/>
    <x v="6"/>
    <s v="热力(万百万千焦)"/>
    <n v="10.46"/>
  </r>
  <r>
    <n v="64814"/>
    <x v="15"/>
    <x v="12"/>
    <x v="7"/>
    <s v="热力(万百万千焦)"/>
    <m/>
  </r>
  <r>
    <n v="64815"/>
    <x v="15"/>
    <x v="12"/>
    <x v="8"/>
    <s v="热力(万百万千焦)"/>
    <n v="12.83"/>
  </r>
  <r>
    <n v="64816"/>
    <x v="15"/>
    <x v="12"/>
    <x v="9"/>
    <s v="热力(万百万千焦)"/>
    <n v="182.24"/>
  </r>
  <r>
    <n v="64820"/>
    <x v="15"/>
    <x v="12"/>
    <x v="10"/>
    <s v="热力(万百万千焦)"/>
    <n v="64493.4"/>
  </r>
  <r>
    <n v="64832"/>
    <x v="15"/>
    <x v="11"/>
    <x v="0"/>
    <s v="热力(万百万千焦)"/>
    <n v="56970.400000000001"/>
  </r>
  <r>
    <n v="64841"/>
    <x v="15"/>
    <x v="11"/>
    <x v="1"/>
    <s v="热力(万百万千焦)"/>
    <n v="6855.75"/>
  </r>
  <r>
    <n v="64843"/>
    <x v="15"/>
    <x v="11"/>
    <x v="2"/>
    <s v="热力(万百万千焦)"/>
    <n v="54718.239999999998"/>
  </r>
  <r>
    <n v="64844"/>
    <x v="15"/>
    <x v="11"/>
    <x v="3"/>
    <s v="热力(万百万千焦)"/>
    <m/>
  </r>
  <r>
    <n v="64845"/>
    <x v="15"/>
    <x v="11"/>
    <x v="4"/>
    <s v="热力(万百万千焦)"/>
    <n v="54145.45"/>
  </r>
  <r>
    <n v="64847"/>
    <x v="15"/>
    <x v="11"/>
    <x v="5"/>
    <s v="热力(万百万千焦)"/>
    <m/>
  </r>
  <r>
    <n v="64848"/>
    <x v="15"/>
    <x v="11"/>
    <x v="6"/>
    <s v="热力(万百万千焦)"/>
    <n v="20.11"/>
  </r>
  <r>
    <n v="64849"/>
    <x v="15"/>
    <x v="11"/>
    <x v="7"/>
    <s v="热力(万百万千焦)"/>
    <n v="76.12"/>
  </r>
  <r>
    <n v="64850"/>
    <x v="15"/>
    <x v="11"/>
    <x v="8"/>
    <s v="热力(万百万千焦)"/>
    <n v="28.82"/>
  </r>
  <r>
    <n v="64851"/>
    <x v="15"/>
    <x v="11"/>
    <x v="9"/>
    <s v="热力(万百万千焦)"/>
    <n v="447.74"/>
  </r>
  <r>
    <n v="64855"/>
    <x v="15"/>
    <x v="11"/>
    <x v="10"/>
    <s v="热力(万百万千焦)"/>
    <n v="63826.15"/>
  </r>
  <r>
    <n v="64867"/>
    <x v="15"/>
    <x v="10"/>
    <x v="0"/>
    <s v="热力(万百万千焦)"/>
    <n v="55831.63"/>
  </r>
  <r>
    <n v="64876"/>
    <x v="15"/>
    <x v="10"/>
    <x v="1"/>
    <s v="热力(万百万千焦)"/>
    <n v="6872.76"/>
  </r>
  <r>
    <n v="64878"/>
    <x v="15"/>
    <x v="10"/>
    <x v="2"/>
    <s v="热力(万百万千焦)"/>
    <n v="53504.19"/>
  </r>
  <r>
    <n v="64879"/>
    <x v="15"/>
    <x v="10"/>
    <x v="3"/>
    <s v="热力(万百万千焦)"/>
    <m/>
  </r>
  <r>
    <n v="64880"/>
    <x v="15"/>
    <x v="10"/>
    <x v="4"/>
    <s v="热力(万百万千焦)"/>
    <n v="52845.61"/>
  </r>
  <r>
    <n v="64882"/>
    <x v="15"/>
    <x v="10"/>
    <x v="5"/>
    <s v="热力(万百万千焦)"/>
    <n v="12.66"/>
  </r>
  <r>
    <n v="64883"/>
    <x v="15"/>
    <x v="10"/>
    <x v="6"/>
    <s v="热力(万百万千焦)"/>
    <n v="35.42"/>
  </r>
  <r>
    <n v="64884"/>
    <x v="15"/>
    <x v="10"/>
    <x v="7"/>
    <s v="热力(万百万千焦)"/>
    <n v="90.68"/>
  </r>
  <r>
    <n v="64885"/>
    <x v="15"/>
    <x v="10"/>
    <x v="8"/>
    <s v="热力(万百万千焦)"/>
    <n v="64.400000000000006"/>
  </r>
  <r>
    <n v="64886"/>
    <x v="15"/>
    <x v="10"/>
    <x v="9"/>
    <s v="热力(万百万千焦)"/>
    <n v="455.42"/>
  </r>
  <r>
    <n v="64890"/>
    <x v="15"/>
    <x v="10"/>
    <x v="10"/>
    <s v="热力(万百万千焦)"/>
    <n v="62704.39"/>
  </r>
  <r>
    <n v="64902"/>
    <x v="15"/>
    <x v="9"/>
    <x v="0"/>
    <s v="热力(万百万千焦)"/>
    <n v="54704.85"/>
  </r>
  <r>
    <n v="64911"/>
    <x v="15"/>
    <x v="9"/>
    <x v="1"/>
    <s v="热力(万百万千焦)"/>
    <n v="6805.43"/>
  </r>
  <r>
    <n v="64913"/>
    <x v="15"/>
    <x v="9"/>
    <x v="2"/>
    <s v="热力(万百万千焦)"/>
    <n v="55216.68"/>
  </r>
  <r>
    <n v="64914"/>
    <x v="15"/>
    <x v="9"/>
    <x v="3"/>
    <s v="热力(万百万千焦)"/>
    <m/>
  </r>
  <r>
    <n v="64915"/>
    <x v="15"/>
    <x v="9"/>
    <x v="4"/>
    <s v="热力(万百万千焦)"/>
    <n v="54445.17"/>
  </r>
  <r>
    <n v="64917"/>
    <x v="15"/>
    <x v="9"/>
    <x v="5"/>
    <s v="热力(万百万千焦)"/>
    <n v="10.66"/>
  </r>
  <r>
    <n v="64918"/>
    <x v="15"/>
    <x v="9"/>
    <x v="6"/>
    <s v="热力(万百万千焦)"/>
    <n v="48.42"/>
  </r>
  <r>
    <n v="64919"/>
    <x v="15"/>
    <x v="9"/>
    <x v="7"/>
    <s v="热力(万百万千焦)"/>
    <n v="108.26"/>
  </r>
  <r>
    <n v="64920"/>
    <x v="15"/>
    <x v="9"/>
    <x v="8"/>
    <s v="热力(万百万千焦)"/>
    <n v="90.68"/>
  </r>
  <r>
    <n v="64921"/>
    <x v="15"/>
    <x v="9"/>
    <x v="9"/>
    <s v="热力(万百万千焦)"/>
    <n v="513.49"/>
  </r>
  <r>
    <n v="64925"/>
    <x v="15"/>
    <x v="9"/>
    <x v="10"/>
    <s v="热力(万百万千焦)"/>
    <n v="61510.28"/>
  </r>
  <r>
    <n v="64937"/>
    <x v="15"/>
    <x v="8"/>
    <x v="0"/>
    <s v="热力(万百万千焦)"/>
    <n v="53118.29"/>
  </r>
  <r>
    <n v="64946"/>
    <x v="15"/>
    <x v="8"/>
    <x v="1"/>
    <s v="热力(万百万千焦)"/>
    <n v="819.2"/>
  </r>
  <r>
    <n v="64948"/>
    <x v="15"/>
    <x v="8"/>
    <x v="2"/>
    <s v="热力(万百万千焦)"/>
    <n v="51740.49"/>
  </r>
  <r>
    <n v="64949"/>
    <x v="15"/>
    <x v="8"/>
    <x v="3"/>
    <s v="热力(万百万千焦)"/>
    <m/>
  </r>
  <r>
    <n v="64950"/>
    <x v="15"/>
    <x v="8"/>
    <x v="4"/>
    <s v="热力(万百万千焦)"/>
    <n v="51238.85"/>
  </r>
  <r>
    <n v="64952"/>
    <x v="15"/>
    <x v="8"/>
    <x v="5"/>
    <s v="热力(万百万千焦)"/>
    <m/>
  </r>
  <r>
    <n v="64953"/>
    <x v="15"/>
    <x v="8"/>
    <x v="6"/>
    <s v="热力(万百万千焦)"/>
    <n v="23.4"/>
  </r>
  <r>
    <n v="64954"/>
    <x v="15"/>
    <x v="8"/>
    <x v="7"/>
    <s v="热力(万百万千焦)"/>
    <n v="50"/>
  </r>
  <r>
    <n v="64955"/>
    <x v="15"/>
    <x v="8"/>
    <x v="8"/>
    <s v="热力(万百万千焦)"/>
    <n v="90"/>
  </r>
  <r>
    <n v="64956"/>
    <x v="15"/>
    <x v="8"/>
    <x v="9"/>
    <s v="热力(万百万千焦)"/>
    <n v="338.24"/>
  </r>
  <r>
    <n v="64960"/>
    <x v="15"/>
    <x v="8"/>
    <x v="10"/>
    <s v="热力(万百万千焦)"/>
    <n v="53937.49"/>
  </r>
  <r>
    <n v="64972"/>
    <x v="15"/>
    <x v="7"/>
    <x v="0"/>
    <s v="热力(万百万千焦)"/>
    <n v="51758.15"/>
  </r>
  <r>
    <n v="64981"/>
    <x v="15"/>
    <x v="7"/>
    <x v="1"/>
    <s v="热力(万百万千焦)"/>
    <n v="957.38"/>
  </r>
  <r>
    <n v="64983"/>
    <x v="15"/>
    <x v="7"/>
    <x v="2"/>
    <s v="热力(万百万千焦)"/>
    <n v="50666.559999999998"/>
  </r>
  <r>
    <n v="64984"/>
    <x v="15"/>
    <x v="7"/>
    <x v="3"/>
    <s v="热力(万百万千焦)"/>
    <m/>
  </r>
  <r>
    <n v="64985"/>
    <x v="15"/>
    <x v="7"/>
    <x v="4"/>
    <s v="热力(万百万千焦)"/>
    <n v="49884.12"/>
  </r>
  <r>
    <n v="64987"/>
    <x v="15"/>
    <x v="7"/>
    <x v="5"/>
    <s v="热力(万百万千焦)"/>
    <m/>
  </r>
  <r>
    <n v="64988"/>
    <x v="15"/>
    <x v="7"/>
    <x v="6"/>
    <s v="热力(万百万千焦)"/>
    <n v="79.38"/>
  </r>
  <r>
    <n v="64989"/>
    <x v="15"/>
    <x v="7"/>
    <x v="7"/>
    <s v="热力(万百万千焦)"/>
    <n v="63.3"/>
  </r>
  <r>
    <n v="64990"/>
    <x v="15"/>
    <x v="7"/>
    <x v="8"/>
    <s v="热力(万百万千焦)"/>
    <n v="132"/>
  </r>
  <r>
    <n v="64991"/>
    <x v="15"/>
    <x v="7"/>
    <x v="9"/>
    <s v="热力(万百万千焦)"/>
    <n v="507.76"/>
  </r>
  <r>
    <n v="64995"/>
    <x v="15"/>
    <x v="7"/>
    <x v="10"/>
    <s v="热力(万百万千焦)"/>
    <n v="52715.53"/>
  </r>
  <r>
    <n v="65007"/>
    <x v="15"/>
    <x v="6"/>
    <x v="0"/>
    <s v="热力(万百万千焦)"/>
    <n v="49571.13"/>
  </r>
  <r>
    <n v="65016"/>
    <x v="15"/>
    <x v="6"/>
    <x v="1"/>
    <s v="热力(万百万千焦)"/>
    <n v="3278.82"/>
  </r>
  <r>
    <n v="65018"/>
    <x v="15"/>
    <x v="6"/>
    <x v="2"/>
    <s v="热力(万百万千焦)"/>
    <n v="48970.33"/>
  </r>
  <r>
    <n v="65019"/>
    <x v="15"/>
    <x v="6"/>
    <x v="3"/>
    <s v="热力(万百万千焦)"/>
    <m/>
  </r>
  <r>
    <n v="65020"/>
    <x v="15"/>
    <x v="6"/>
    <x v="4"/>
    <s v="热力(万百万千焦)"/>
    <n v="47887.73"/>
  </r>
  <r>
    <n v="65022"/>
    <x v="15"/>
    <x v="6"/>
    <x v="5"/>
    <s v="热力(万百万千焦)"/>
    <m/>
  </r>
  <r>
    <n v="65023"/>
    <x v="15"/>
    <x v="6"/>
    <x v="6"/>
    <s v="热力(万百万千焦)"/>
    <n v="120.4"/>
  </r>
  <r>
    <n v="65024"/>
    <x v="15"/>
    <x v="6"/>
    <x v="7"/>
    <s v="热力(万百万千焦)"/>
    <n v="98"/>
  </r>
  <r>
    <n v="65025"/>
    <x v="15"/>
    <x v="6"/>
    <x v="8"/>
    <s v="热力(万百万千焦)"/>
    <n v="165"/>
  </r>
  <r>
    <n v="65026"/>
    <x v="15"/>
    <x v="6"/>
    <x v="9"/>
    <s v="热力(万百万千焦)"/>
    <n v="699.2"/>
  </r>
  <r>
    <n v="65030"/>
    <x v="15"/>
    <x v="6"/>
    <x v="10"/>
    <s v="热力(万百万千焦)"/>
    <n v="52849.95"/>
  </r>
  <r>
    <n v="65042"/>
    <x v="15"/>
    <x v="5"/>
    <x v="0"/>
    <s v="热力(万百万千焦)"/>
    <n v="37869.32"/>
  </r>
  <r>
    <n v="65051"/>
    <x v="15"/>
    <x v="5"/>
    <x v="1"/>
    <s v="热力(万百万千焦)"/>
    <n v="1210.6500000000001"/>
  </r>
  <r>
    <n v="65053"/>
    <x v="15"/>
    <x v="5"/>
    <x v="2"/>
    <s v="热力(万百万千焦)"/>
    <n v="37211.32"/>
  </r>
  <r>
    <n v="65054"/>
    <x v="15"/>
    <x v="5"/>
    <x v="3"/>
    <s v="热力(万百万千焦)"/>
    <m/>
  </r>
  <r>
    <n v="65055"/>
    <x v="15"/>
    <x v="5"/>
    <x v="4"/>
    <s v="热力(万百万千焦)"/>
    <n v="36491.120000000003"/>
  </r>
  <r>
    <n v="65057"/>
    <x v="15"/>
    <x v="5"/>
    <x v="5"/>
    <s v="热力(万百万千焦)"/>
    <m/>
  </r>
  <r>
    <n v="65058"/>
    <x v="15"/>
    <x v="5"/>
    <x v="6"/>
    <s v="热力(万百万千焦)"/>
    <n v="25.44"/>
  </r>
  <r>
    <n v="65059"/>
    <x v="15"/>
    <x v="5"/>
    <x v="7"/>
    <s v="热力(万百万千焦)"/>
    <m/>
  </r>
  <r>
    <n v="65060"/>
    <x v="15"/>
    <x v="5"/>
    <x v="8"/>
    <s v="热力(万百万千焦)"/>
    <m/>
  </r>
  <r>
    <n v="65061"/>
    <x v="15"/>
    <x v="5"/>
    <x v="9"/>
    <s v="热力(万百万千焦)"/>
    <n v="694.76"/>
  </r>
  <r>
    <n v="65065"/>
    <x v="15"/>
    <x v="5"/>
    <x v="10"/>
    <s v="热力(万百万千焦)"/>
    <n v="39079.97"/>
  </r>
  <r>
    <n v="65077"/>
    <x v="15"/>
    <x v="4"/>
    <x v="0"/>
    <s v="热力(万百万千焦)"/>
    <n v="30818.560000000001"/>
  </r>
  <r>
    <n v="65086"/>
    <x v="15"/>
    <x v="4"/>
    <x v="1"/>
    <s v="热力(万百万千焦)"/>
    <n v="1000"/>
  </r>
  <r>
    <n v="65088"/>
    <x v="15"/>
    <x v="4"/>
    <x v="2"/>
    <s v="热力(万百万千焦)"/>
    <n v="30397.09"/>
  </r>
  <r>
    <n v="65089"/>
    <x v="15"/>
    <x v="4"/>
    <x v="3"/>
    <s v="热力(万百万千焦)"/>
    <m/>
  </r>
  <r>
    <n v="65090"/>
    <x v="15"/>
    <x v="4"/>
    <x v="4"/>
    <s v="热力(万百万千焦)"/>
    <n v="29809.87"/>
  </r>
  <r>
    <n v="65092"/>
    <x v="15"/>
    <x v="4"/>
    <x v="5"/>
    <s v="热力(万百万千焦)"/>
    <m/>
  </r>
  <r>
    <n v="65093"/>
    <x v="15"/>
    <x v="4"/>
    <x v="6"/>
    <s v="热力(万百万千焦)"/>
    <n v="28.9"/>
  </r>
  <r>
    <n v="65094"/>
    <x v="15"/>
    <x v="4"/>
    <x v="7"/>
    <s v="热力(万百万千焦)"/>
    <m/>
  </r>
  <r>
    <n v="65095"/>
    <x v="15"/>
    <x v="4"/>
    <x v="8"/>
    <s v="热力(万百万千焦)"/>
    <m/>
  </r>
  <r>
    <n v="65096"/>
    <x v="15"/>
    <x v="4"/>
    <x v="9"/>
    <s v="热力(万百万千焦)"/>
    <n v="558.32000000000005"/>
  </r>
  <r>
    <n v="65100"/>
    <x v="15"/>
    <x v="4"/>
    <x v="10"/>
    <s v="热力(万百万千焦)"/>
    <n v="31818.560000000001"/>
  </r>
  <r>
    <n v="65112"/>
    <x v="15"/>
    <x v="3"/>
    <x v="0"/>
    <s v="热力(万百万千焦)"/>
    <n v="25189.46"/>
  </r>
  <r>
    <n v="65121"/>
    <x v="15"/>
    <x v="3"/>
    <x v="1"/>
    <s v="热力(万百万千焦)"/>
    <m/>
  </r>
  <r>
    <n v="65123"/>
    <x v="15"/>
    <x v="3"/>
    <x v="2"/>
    <s v="热力(万百万千焦)"/>
    <n v="24045.51"/>
  </r>
  <r>
    <n v="65124"/>
    <x v="15"/>
    <x v="3"/>
    <x v="3"/>
    <s v="热力(万百万千焦)"/>
    <m/>
  </r>
  <r>
    <n v="65125"/>
    <x v="15"/>
    <x v="3"/>
    <x v="4"/>
    <s v="热力(万百万千焦)"/>
    <n v="23792.51"/>
  </r>
  <r>
    <n v="65127"/>
    <x v="15"/>
    <x v="3"/>
    <x v="5"/>
    <s v="热力(万百万千焦)"/>
    <m/>
  </r>
  <r>
    <n v="65128"/>
    <x v="15"/>
    <x v="3"/>
    <x v="6"/>
    <s v="热力(万百万千焦)"/>
    <m/>
  </r>
  <r>
    <n v="65129"/>
    <x v="15"/>
    <x v="3"/>
    <x v="7"/>
    <s v="热力(万百万千焦)"/>
    <m/>
  </r>
  <r>
    <n v="65130"/>
    <x v="15"/>
    <x v="3"/>
    <x v="8"/>
    <s v="热力(万百万千焦)"/>
    <m/>
  </r>
  <r>
    <n v="65131"/>
    <x v="15"/>
    <x v="3"/>
    <x v="9"/>
    <s v="热力(万百万千焦)"/>
    <n v="253"/>
  </r>
  <r>
    <n v="65135"/>
    <x v="15"/>
    <x v="3"/>
    <x v="10"/>
    <s v="热力(万百万千焦)"/>
    <n v="25189.46"/>
  </r>
  <r>
    <n v="65147"/>
    <x v="15"/>
    <x v="2"/>
    <x v="0"/>
    <s v="热力(万百万千焦)"/>
    <n v="22189.07"/>
  </r>
  <r>
    <n v="65156"/>
    <x v="15"/>
    <x v="2"/>
    <x v="1"/>
    <s v="热力(万百万千焦)"/>
    <m/>
  </r>
  <r>
    <n v="65158"/>
    <x v="15"/>
    <x v="2"/>
    <x v="2"/>
    <s v="热力(万百万千焦)"/>
    <n v="21087.25"/>
  </r>
  <r>
    <n v="65159"/>
    <x v="15"/>
    <x v="2"/>
    <x v="3"/>
    <s v="热力(万百万千焦)"/>
    <m/>
  </r>
  <r>
    <n v="65160"/>
    <x v="15"/>
    <x v="2"/>
    <x v="4"/>
    <s v="热力(万百万千焦)"/>
    <n v="20853.669999999998"/>
  </r>
  <r>
    <n v="65162"/>
    <x v="15"/>
    <x v="2"/>
    <x v="5"/>
    <s v="热力(万百万千焦)"/>
    <m/>
  </r>
  <r>
    <n v="65163"/>
    <x v="15"/>
    <x v="2"/>
    <x v="6"/>
    <s v="热力(万百万千焦)"/>
    <m/>
  </r>
  <r>
    <n v="65164"/>
    <x v="15"/>
    <x v="2"/>
    <x v="7"/>
    <s v="热力(万百万千焦)"/>
    <m/>
  </r>
  <r>
    <n v="65165"/>
    <x v="15"/>
    <x v="2"/>
    <x v="8"/>
    <s v="热力(万百万千焦)"/>
    <m/>
  </r>
  <r>
    <n v="65166"/>
    <x v="15"/>
    <x v="2"/>
    <x v="9"/>
    <s v="热力(万百万千焦)"/>
    <n v="233.58"/>
  </r>
  <r>
    <n v="65170"/>
    <x v="15"/>
    <x v="2"/>
    <x v="10"/>
    <s v="热力(万百万千焦)"/>
    <n v="22189.07"/>
  </r>
  <r>
    <n v="65182"/>
    <x v="15"/>
    <x v="1"/>
    <x v="0"/>
    <s v="热力(万百万千焦)"/>
    <n v="19031.48"/>
  </r>
  <r>
    <n v="65191"/>
    <x v="15"/>
    <x v="1"/>
    <x v="1"/>
    <s v="热力(万百万千焦)"/>
    <m/>
  </r>
  <r>
    <n v="65193"/>
    <x v="15"/>
    <x v="1"/>
    <x v="2"/>
    <s v="热力(万百万千焦)"/>
    <n v="17088.330000000002"/>
  </r>
  <r>
    <n v="65194"/>
    <x v="15"/>
    <x v="1"/>
    <x v="3"/>
    <s v="热力(万百万千焦)"/>
    <m/>
  </r>
  <r>
    <n v="65195"/>
    <x v="15"/>
    <x v="1"/>
    <x v="4"/>
    <s v="热力(万百万千焦)"/>
    <n v="16732.66"/>
  </r>
  <r>
    <n v="65197"/>
    <x v="15"/>
    <x v="1"/>
    <x v="5"/>
    <s v="热力(万百万千焦)"/>
    <m/>
  </r>
  <r>
    <n v="65198"/>
    <x v="15"/>
    <x v="1"/>
    <x v="6"/>
    <s v="热力(万百万千焦)"/>
    <m/>
  </r>
  <r>
    <n v="65199"/>
    <x v="15"/>
    <x v="1"/>
    <x v="7"/>
    <s v="热力(万百万千焦)"/>
    <m/>
  </r>
  <r>
    <n v="65200"/>
    <x v="15"/>
    <x v="1"/>
    <x v="8"/>
    <s v="热力(万百万千焦)"/>
    <m/>
  </r>
  <r>
    <n v="65201"/>
    <x v="15"/>
    <x v="1"/>
    <x v="9"/>
    <s v="热力(万百万千焦)"/>
    <n v="355.67"/>
  </r>
  <r>
    <n v="65205"/>
    <x v="15"/>
    <x v="1"/>
    <x v="10"/>
    <s v="热力(万百万千焦)"/>
    <n v="19031.48"/>
  </r>
  <r>
    <n v="65217"/>
    <x v="16"/>
    <x v="16"/>
    <x v="0"/>
    <s v="热力(万百万千焦)"/>
    <n v="5827.29"/>
  </r>
  <r>
    <n v="65226"/>
    <x v="16"/>
    <x v="16"/>
    <x v="1"/>
    <s v="热力(万百万千焦)"/>
    <n v="4228.88"/>
  </r>
  <r>
    <n v="65228"/>
    <x v="16"/>
    <x v="16"/>
    <x v="2"/>
    <s v="热力(万百万千焦)"/>
    <n v="5008.6400000000003"/>
  </r>
  <r>
    <n v="65229"/>
    <x v="16"/>
    <x v="16"/>
    <x v="3"/>
    <s v="热力(万百万千焦)"/>
    <m/>
  </r>
  <r>
    <n v="65230"/>
    <x v="16"/>
    <x v="16"/>
    <x v="4"/>
    <s v="热力(万百万千焦)"/>
    <n v="5008.6400000000003"/>
  </r>
  <r>
    <n v="65232"/>
    <x v="16"/>
    <x v="16"/>
    <x v="5"/>
    <s v="热力(万百万千焦)"/>
    <m/>
  </r>
  <r>
    <n v="65233"/>
    <x v="16"/>
    <x v="16"/>
    <x v="6"/>
    <s v="热力(万百万千焦)"/>
    <m/>
  </r>
  <r>
    <n v="65234"/>
    <x v="16"/>
    <x v="16"/>
    <x v="7"/>
    <s v="热力(万百万千焦)"/>
    <m/>
  </r>
  <r>
    <n v="65235"/>
    <x v="16"/>
    <x v="16"/>
    <x v="8"/>
    <s v="热力(万百万千焦)"/>
    <m/>
  </r>
  <r>
    <n v="65236"/>
    <x v="16"/>
    <x v="16"/>
    <x v="9"/>
    <s v="热力(万百万千焦)"/>
    <m/>
  </r>
  <r>
    <n v="65240"/>
    <x v="16"/>
    <x v="16"/>
    <x v="10"/>
    <s v="热力(万百万千焦)"/>
    <n v="10056.17"/>
  </r>
  <r>
    <n v="65252"/>
    <x v="16"/>
    <x v="15"/>
    <x v="0"/>
    <s v="热力(万百万千焦)"/>
    <n v="2902.07"/>
  </r>
  <r>
    <n v="65261"/>
    <x v="16"/>
    <x v="15"/>
    <x v="1"/>
    <s v="热力(万百万千焦)"/>
    <n v="4218.2"/>
  </r>
  <r>
    <n v="65263"/>
    <x v="16"/>
    <x v="15"/>
    <x v="2"/>
    <s v="热力(万百万千焦)"/>
    <n v="2976.81"/>
  </r>
  <r>
    <n v="65264"/>
    <x v="16"/>
    <x v="15"/>
    <x v="3"/>
    <s v="热力(万百万千焦)"/>
    <m/>
  </r>
  <r>
    <n v="65265"/>
    <x v="16"/>
    <x v="15"/>
    <x v="4"/>
    <s v="热力(万百万千焦)"/>
    <n v="2976.81"/>
  </r>
  <r>
    <n v="65267"/>
    <x v="16"/>
    <x v="15"/>
    <x v="5"/>
    <s v="热力(万百万千焦)"/>
    <m/>
  </r>
  <r>
    <n v="65268"/>
    <x v="16"/>
    <x v="15"/>
    <x v="6"/>
    <s v="热力(万百万千焦)"/>
    <m/>
  </r>
  <r>
    <n v="65269"/>
    <x v="16"/>
    <x v="15"/>
    <x v="7"/>
    <s v="热力(万百万千焦)"/>
    <m/>
  </r>
  <r>
    <n v="65270"/>
    <x v="16"/>
    <x v="15"/>
    <x v="8"/>
    <s v="热力(万百万千焦)"/>
    <m/>
  </r>
  <r>
    <n v="65271"/>
    <x v="16"/>
    <x v="15"/>
    <x v="9"/>
    <s v="热力(万百万千焦)"/>
    <m/>
  </r>
  <r>
    <n v="65275"/>
    <x v="16"/>
    <x v="15"/>
    <x v="10"/>
    <s v="热力(万百万千焦)"/>
    <n v="7120.27"/>
  </r>
  <r>
    <n v="65287"/>
    <x v="16"/>
    <x v="14"/>
    <x v="0"/>
    <s v="热力(万百万千焦)"/>
    <n v="2344.1999999999998"/>
  </r>
  <r>
    <n v="65296"/>
    <x v="16"/>
    <x v="14"/>
    <x v="1"/>
    <s v="热力(万百万千焦)"/>
    <n v="3969.09"/>
  </r>
  <r>
    <n v="65298"/>
    <x v="16"/>
    <x v="14"/>
    <x v="2"/>
    <s v="热力(万百万千焦)"/>
    <n v="2272.11"/>
  </r>
  <r>
    <n v="65299"/>
    <x v="16"/>
    <x v="14"/>
    <x v="3"/>
    <s v="热力(万百万千焦)"/>
    <m/>
  </r>
  <r>
    <n v="65300"/>
    <x v="16"/>
    <x v="14"/>
    <x v="4"/>
    <s v="热力(万百万千焦)"/>
    <n v="2272.11"/>
  </r>
  <r>
    <n v="65302"/>
    <x v="16"/>
    <x v="14"/>
    <x v="5"/>
    <s v="热力(万百万千焦)"/>
    <m/>
  </r>
  <r>
    <n v="65303"/>
    <x v="16"/>
    <x v="14"/>
    <x v="6"/>
    <s v="热力(万百万千焦)"/>
    <m/>
  </r>
  <r>
    <n v="65304"/>
    <x v="16"/>
    <x v="14"/>
    <x v="7"/>
    <s v="热力(万百万千焦)"/>
    <m/>
  </r>
  <r>
    <n v="65305"/>
    <x v="16"/>
    <x v="14"/>
    <x v="8"/>
    <s v="热力(万百万千焦)"/>
    <m/>
  </r>
  <r>
    <n v="65306"/>
    <x v="16"/>
    <x v="14"/>
    <x v="9"/>
    <s v="热力(万百万千焦)"/>
    <m/>
  </r>
  <r>
    <n v="65310"/>
    <x v="16"/>
    <x v="14"/>
    <x v="10"/>
    <s v="热力(万百万千焦)"/>
    <n v="6313.29"/>
  </r>
  <r>
    <n v="65322"/>
    <x v="16"/>
    <x v="13"/>
    <x v="0"/>
    <s v="热力(万百万千焦)"/>
    <n v="2010.62"/>
  </r>
  <r>
    <n v="65331"/>
    <x v="16"/>
    <x v="13"/>
    <x v="1"/>
    <s v="热力(万百万千焦)"/>
    <n v="4472.05"/>
  </r>
  <r>
    <n v="65333"/>
    <x v="16"/>
    <x v="13"/>
    <x v="2"/>
    <s v="热力(万百万千焦)"/>
    <n v="1969.6"/>
  </r>
  <r>
    <n v="65334"/>
    <x v="16"/>
    <x v="13"/>
    <x v="3"/>
    <s v="热力(万百万千焦)"/>
    <m/>
  </r>
  <r>
    <n v="65335"/>
    <x v="16"/>
    <x v="13"/>
    <x v="4"/>
    <s v="热力(万百万千焦)"/>
    <n v="1969.6"/>
  </r>
  <r>
    <n v="65337"/>
    <x v="16"/>
    <x v="13"/>
    <x v="5"/>
    <s v="热力(万百万千焦)"/>
    <m/>
  </r>
  <r>
    <n v="65338"/>
    <x v="16"/>
    <x v="13"/>
    <x v="6"/>
    <s v="热力(万百万千焦)"/>
    <m/>
  </r>
  <r>
    <n v="65339"/>
    <x v="16"/>
    <x v="13"/>
    <x v="7"/>
    <s v="热力(万百万千焦)"/>
    <m/>
  </r>
  <r>
    <n v="65340"/>
    <x v="16"/>
    <x v="13"/>
    <x v="8"/>
    <s v="热力(万百万千焦)"/>
    <m/>
  </r>
  <r>
    <n v="65341"/>
    <x v="16"/>
    <x v="13"/>
    <x v="9"/>
    <s v="热力(万百万千焦)"/>
    <m/>
  </r>
  <r>
    <n v="65345"/>
    <x v="16"/>
    <x v="13"/>
    <x v="10"/>
    <s v="热力(万百万千焦)"/>
    <n v="6482.67"/>
  </r>
  <r>
    <n v="65357"/>
    <x v="16"/>
    <x v="12"/>
    <x v="0"/>
    <s v="热力(万百万千焦)"/>
    <n v="1951.58"/>
  </r>
  <r>
    <n v="65366"/>
    <x v="16"/>
    <x v="12"/>
    <x v="1"/>
    <s v="热力(万百万千焦)"/>
    <n v="3378.24"/>
  </r>
  <r>
    <n v="65368"/>
    <x v="16"/>
    <x v="12"/>
    <x v="2"/>
    <s v="热力(万百万千焦)"/>
    <n v="1935.78"/>
  </r>
  <r>
    <n v="65369"/>
    <x v="16"/>
    <x v="12"/>
    <x v="3"/>
    <s v="热力(万百万千焦)"/>
    <m/>
  </r>
  <r>
    <n v="65370"/>
    <x v="16"/>
    <x v="12"/>
    <x v="4"/>
    <s v="热力(万百万千焦)"/>
    <n v="1935.78"/>
  </r>
  <r>
    <n v="65372"/>
    <x v="16"/>
    <x v="12"/>
    <x v="5"/>
    <s v="热力(万百万千焦)"/>
    <m/>
  </r>
  <r>
    <n v="65373"/>
    <x v="16"/>
    <x v="12"/>
    <x v="6"/>
    <s v="热力(万百万千焦)"/>
    <m/>
  </r>
  <r>
    <n v="65374"/>
    <x v="16"/>
    <x v="12"/>
    <x v="7"/>
    <s v="热力(万百万千焦)"/>
    <m/>
  </r>
  <r>
    <n v="65375"/>
    <x v="16"/>
    <x v="12"/>
    <x v="8"/>
    <s v="热力(万百万千焦)"/>
    <m/>
  </r>
  <r>
    <n v="65376"/>
    <x v="16"/>
    <x v="12"/>
    <x v="9"/>
    <s v="热力(万百万千焦)"/>
    <m/>
  </r>
  <r>
    <n v="65380"/>
    <x v="16"/>
    <x v="12"/>
    <x v="10"/>
    <s v="热力(万百万千焦)"/>
    <n v="5329.82"/>
  </r>
  <r>
    <n v="65392"/>
    <x v="16"/>
    <x v="11"/>
    <x v="0"/>
    <s v="热力(万百万千焦)"/>
    <n v="1491.45"/>
  </r>
  <r>
    <n v="65401"/>
    <x v="16"/>
    <x v="11"/>
    <x v="1"/>
    <s v="热力(万百万千焦)"/>
    <n v="3238.18"/>
  </r>
  <r>
    <n v="65403"/>
    <x v="16"/>
    <x v="11"/>
    <x v="2"/>
    <s v="热力(万百万千焦)"/>
    <n v="1523.17"/>
  </r>
  <r>
    <n v="65404"/>
    <x v="16"/>
    <x v="11"/>
    <x v="3"/>
    <s v="热力(万百万千焦)"/>
    <m/>
  </r>
  <r>
    <n v="65405"/>
    <x v="16"/>
    <x v="11"/>
    <x v="4"/>
    <s v="热力(万百万千焦)"/>
    <n v="1523.17"/>
  </r>
  <r>
    <n v="65407"/>
    <x v="16"/>
    <x v="11"/>
    <x v="5"/>
    <s v="热力(万百万千焦)"/>
    <m/>
  </r>
  <r>
    <n v="65408"/>
    <x v="16"/>
    <x v="11"/>
    <x v="6"/>
    <s v="热力(万百万千焦)"/>
    <m/>
  </r>
  <r>
    <n v="65409"/>
    <x v="16"/>
    <x v="11"/>
    <x v="7"/>
    <s v="热力(万百万千焦)"/>
    <m/>
  </r>
  <r>
    <n v="65410"/>
    <x v="16"/>
    <x v="11"/>
    <x v="8"/>
    <s v="热力(万百万千焦)"/>
    <m/>
  </r>
  <r>
    <n v="65411"/>
    <x v="16"/>
    <x v="11"/>
    <x v="9"/>
    <s v="热力(万百万千焦)"/>
    <m/>
  </r>
  <r>
    <n v="65415"/>
    <x v="16"/>
    <x v="11"/>
    <x v="10"/>
    <s v="热力(万百万千焦)"/>
    <n v="4729.63"/>
  </r>
  <r>
    <n v="65427"/>
    <x v="16"/>
    <x v="10"/>
    <x v="0"/>
    <s v="热力(万百万千焦)"/>
    <n v="1430.98"/>
  </r>
  <r>
    <n v="65436"/>
    <x v="16"/>
    <x v="10"/>
    <x v="1"/>
    <s v="热力(万百万千焦)"/>
    <n v="3078.12"/>
  </r>
  <r>
    <n v="65438"/>
    <x v="16"/>
    <x v="10"/>
    <x v="2"/>
    <s v="热力(万百万千焦)"/>
    <n v="3159.1"/>
  </r>
  <r>
    <n v="65439"/>
    <x v="16"/>
    <x v="10"/>
    <x v="3"/>
    <s v="热力(万百万千焦)"/>
    <m/>
  </r>
  <r>
    <n v="65440"/>
    <x v="16"/>
    <x v="10"/>
    <x v="4"/>
    <s v="热力(万百万千焦)"/>
    <n v="3143.1"/>
  </r>
  <r>
    <n v="65442"/>
    <x v="16"/>
    <x v="10"/>
    <x v="5"/>
    <s v="热力(万百万千焦)"/>
    <m/>
  </r>
  <r>
    <n v="65443"/>
    <x v="16"/>
    <x v="10"/>
    <x v="6"/>
    <s v="热力(万百万千焦)"/>
    <m/>
  </r>
  <r>
    <n v="65444"/>
    <x v="16"/>
    <x v="10"/>
    <x v="7"/>
    <s v="热力(万百万千焦)"/>
    <n v="16"/>
  </r>
  <r>
    <n v="65445"/>
    <x v="16"/>
    <x v="10"/>
    <x v="8"/>
    <s v="热力(万百万千焦)"/>
    <m/>
  </r>
  <r>
    <n v="65446"/>
    <x v="16"/>
    <x v="10"/>
    <x v="9"/>
    <s v="热力(万百万千焦)"/>
    <m/>
  </r>
  <r>
    <n v="65450"/>
    <x v="16"/>
    <x v="10"/>
    <x v="10"/>
    <s v="热力(万百万千焦)"/>
    <n v="4509.1000000000004"/>
  </r>
  <r>
    <n v="65462"/>
    <x v="16"/>
    <x v="9"/>
    <x v="0"/>
    <s v="热力(万百万千焦)"/>
    <n v="1210.49"/>
  </r>
  <r>
    <n v="65471"/>
    <x v="16"/>
    <x v="9"/>
    <x v="1"/>
    <s v="热力(万百万千焦)"/>
    <n v="2952.0961000000002"/>
  </r>
  <r>
    <n v="65473"/>
    <x v="16"/>
    <x v="9"/>
    <x v="2"/>
    <s v="热力(万百万千焦)"/>
    <n v="3282.59"/>
  </r>
  <r>
    <n v="65474"/>
    <x v="16"/>
    <x v="9"/>
    <x v="3"/>
    <s v="热力(万百万千焦)"/>
    <m/>
  </r>
  <r>
    <n v="65475"/>
    <x v="16"/>
    <x v="9"/>
    <x v="4"/>
    <s v="热力(万百万千焦)"/>
    <n v="3276.79"/>
  </r>
  <r>
    <n v="65477"/>
    <x v="16"/>
    <x v="9"/>
    <x v="5"/>
    <s v="热力(万百万千焦)"/>
    <m/>
  </r>
  <r>
    <n v="65478"/>
    <x v="16"/>
    <x v="9"/>
    <x v="6"/>
    <s v="热力(万百万千焦)"/>
    <m/>
  </r>
  <r>
    <n v="65479"/>
    <x v="16"/>
    <x v="9"/>
    <x v="7"/>
    <s v="热力(万百万千焦)"/>
    <n v="5.8"/>
  </r>
  <r>
    <n v="65480"/>
    <x v="16"/>
    <x v="9"/>
    <x v="8"/>
    <s v="热力(万百万千焦)"/>
    <m/>
  </r>
  <r>
    <n v="65481"/>
    <x v="16"/>
    <x v="9"/>
    <x v="9"/>
    <s v="热力(万百万千焦)"/>
    <m/>
  </r>
  <r>
    <n v="65485"/>
    <x v="16"/>
    <x v="9"/>
    <x v="10"/>
    <s v="热力(万百万千焦)"/>
    <n v="4162.59"/>
  </r>
  <r>
    <n v="65497"/>
    <x v="16"/>
    <x v="8"/>
    <x v="0"/>
    <s v="热力(万百万千焦)"/>
    <n v="867.39"/>
  </r>
  <r>
    <n v="65506"/>
    <x v="16"/>
    <x v="8"/>
    <x v="1"/>
    <s v="热力(万百万千焦)"/>
    <n v="715.5"/>
  </r>
  <r>
    <n v="65508"/>
    <x v="16"/>
    <x v="8"/>
    <x v="2"/>
    <s v="热力(万百万千焦)"/>
    <n v="1038.8900000000001"/>
  </r>
  <r>
    <n v="65509"/>
    <x v="16"/>
    <x v="8"/>
    <x v="3"/>
    <s v="热力(万百万千焦)"/>
    <m/>
  </r>
  <r>
    <n v="65510"/>
    <x v="16"/>
    <x v="8"/>
    <x v="4"/>
    <s v="热力(万百万千焦)"/>
    <n v="1038.8900000000001"/>
  </r>
  <r>
    <n v="65512"/>
    <x v="16"/>
    <x v="8"/>
    <x v="5"/>
    <s v="热力(万百万千焦)"/>
    <m/>
  </r>
  <r>
    <n v="65513"/>
    <x v="16"/>
    <x v="8"/>
    <x v="6"/>
    <s v="热力(万百万千焦)"/>
    <m/>
  </r>
  <r>
    <n v="65514"/>
    <x v="16"/>
    <x v="8"/>
    <x v="7"/>
    <s v="热力(万百万千焦)"/>
    <m/>
  </r>
  <r>
    <n v="65515"/>
    <x v="16"/>
    <x v="8"/>
    <x v="8"/>
    <s v="热力(万百万千焦)"/>
    <m/>
  </r>
  <r>
    <n v="65516"/>
    <x v="16"/>
    <x v="8"/>
    <x v="9"/>
    <s v="热力(万百万千焦)"/>
    <m/>
  </r>
  <r>
    <n v="65520"/>
    <x v="16"/>
    <x v="8"/>
    <x v="10"/>
    <s v="热力(万百万千焦)"/>
    <n v="1582.89"/>
  </r>
  <r>
    <n v="65532"/>
    <x v="16"/>
    <x v="7"/>
    <x v="0"/>
    <s v="热力(万百万千焦)"/>
    <n v="789.82"/>
  </r>
  <r>
    <n v="65541"/>
    <x v="16"/>
    <x v="7"/>
    <x v="1"/>
    <s v="热力(万百万千焦)"/>
    <n v="610.13"/>
  </r>
  <r>
    <n v="65543"/>
    <x v="16"/>
    <x v="7"/>
    <x v="2"/>
    <s v="热力(万百万千焦)"/>
    <n v="724.66"/>
  </r>
  <r>
    <n v="65544"/>
    <x v="16"/>
    <x v="7"/>
    <x v="3"/>
    <s v="热力(万百万千焦)"/>
    <m/>
  </r>
  <r>
    <n v="65545"/>
    <x v="16"/>
    <x v="7"/>
    <x v="4"/>
    <s v="热力(万百万千焦)"/>
    <n v="724.66"/>
  </r>
  <r>
    <n v="65547"/>
    <x v="16"/>
    <x v="7"/>
    <x v="5"/>
    <s v="热力(万百万千焦)"/>
    <m/>
  </r>
  <r>
    <n v="65548"/>
    <x v="16"/>
    <x v="7"/>
    <x v="6"/>
    <s v="热力(万百万千焦)"/>
    <m/>
  </r>
  <r>
    <n v="65549"/>
    <x v="16"/>
    <x v="7"/>
    <x v="7"/>
    <s v="热力(万百万千焦)"/>
    <m/>
  </r>
  <r>
    <n v="65550"/>
    <x v="16"/>
    <x v="7"/>
    <x v="8"/>
    <s v="热力(万百万千焦)"/>
    <m/>
  </r>
  <r>
    <n v="65551"/>
    <x v="16"/>
    <x v="7"/>
    <x v="9"/>
    <s v="热力(万百万千焦)"/>
    <m/>
  </r>
  <r>
    <n v="65555"/>
    <x v="16"/>
    <x v="7"/>
    <x v="10"/>
    <s v="热力(万百万千焦)"/>
    <n v="1399.95"/>
  </r>
  <r>
    <n v="65567"/>
    <x v="16"/>
    <x v="6"/>
    <x v="0"/>
    <s v="热力(万百万千焦)"/>
    <n v="1518.78"/>
  </r>
  <r>
    <n v="65576"/>
    <x v="16"/>
    <x v="6"/>
    <x v="1"/>
    <s v="热力(万百万千焦)"/>
    <m/>
  </r>
  <r>
    <n v="65578"/>
    <x v="16"/>
    <x v="6"/>
    <x v="2"/>
    <s v="热力(万百万千焦)"/>
    <n v="1518.78"/>
  </r>
  <r>
    <n v="65579"/>
    <x v="16"/>
    <x v="6"/>
    <x v="3"/>
    <s v="热力(万百万千焦)"/>
    <m/>
  </r>
  <r>
    <n v="65580"/>
    <x v="16"/>
    <x v="6"/>
    <x v="4"/>
    <s v="热力(万百万千焦)"/>
    <n v="1518.78"/>
  </r>
  <r>
    <n v="65582"/>
    <x v="16"/>
    <x v="6"/>
    <x v="5"/>
    <s v="热力(万百万千焦)"/>
    <m/>
  </r>
  <r>
    <n v="65583"/>
    <x v="16"/>
    <x v="6"/>
    <x v="6"/>
    <s v="热力(万百万千焦)"/>
    <m/>
  </r>
  <r>
    <n v="65584"/>
    <x v="16"/>
    <x v="6"/>
    <x v="7"/>
    <s v="热力(万百万千焦)"/>
    <m/>
  </r>
  <r>
    <n v="65585"/>
    <x v="16"/>
    <x v="6"/>
    <x v="8"/>
    <s v="热力(万百万千焦)"/>
    <m/>
  </r>
  <r>
    <n v="65586"/>
    <x v="16"/>
    <x v="6"/>
    <x v="9"/>
    <s v="热力(万百万千焦)"/>
    <m/>
  </r>
  <r>
    <n v="65590"/>
    <x v="16"/>
    <x v="6"/>
    <x v="10"/>
    <s v="热力(万百万千焦)"/>
    <n v="1518.78"/>
  </r>
  <r>
    <n v="65602"/>
    <x v="16"/>
    <x v="5"/>
    <x v="0"/>
    <s v="热力(万百万千焦)"/>
    <n v="1718.17"/>
  </r>
  <r>
    <n v="65611"/>
    <x v="16"/>
    <x v="5"/>
    <x v="1"/>
    <s v="热力(万百万千焦)"/>
    <n v="845.74"/>
  </r>
  <r>
    <n v="65613"/>
    <x v="16"/>
    <x v="5"/>
    <x v="2"/>
    <s v="热力(万百万千焦)"/>
    <n v="2563.91"/>
  </r>
  <r>
    <n v="65614"/>
    <x v="16"/>
    <x v="5"/>
    <x v="3"/>
    <s v="热力(万百万千焦)"/>
    <m/>
  </r>
  <r>
    <n v="65615"/>
    <x v="16"/>
    <x v="5"/>
    <x v="4"/>
    <s v="热力(万百万千焦)"/>
    <n v="2563.91"/>
  </r>
  <r>
    <n v="65617"/>
    <x v="16"/>
    <x v="5"/>
    <x v="5"/>
    <s v="热力(万百万千焦)"/>
    <m/>
  </r>
  <r>
    <n v="65618"/>
    <x v="16"/>
    <x v="5"/>
    <x v="6"/>
    <s v="热力(万百万千焦)"/>
    <m/>
  </r>
  <r>
    <n v="65619"/>
    <x v="16"/>
    <x v="5"/>
    <x v="7"/>
    <s v="热力(万百万千焦)"/>
    <m/>
  </r>
  <r>
    <n v="65620"/>
    <x v="16"/>
    <x v="5"/>
    <x v="8"/>
    <s v="热力(万百万千焦)"/>
    <m/>
  </r>
  <r>
    <n v="65621"/>
    <x v="16"/>
    <x v="5"/>
    <x v="9"/>
    <s v="热力(万百万千焦)"/>
    <m/>
  </r>
  <r>
    <n v="65625"/>
    <x v="16"/>
    <x v="5"/>
    <x v="10"/>
    <s v="热力(万百万千焦)"/>
    <n v="2563.91"/>
  </r>
  <r>
    <n v="65637"/>
    <x v="16"/>
    <x v="4"/>
    <x v="0"/>
    <s v="热力(万百万千焦)"/>
    <n v="2055.79"/>
  </r>
  <r>
    <n v="65646"/>
    <x v="16"/>
    <x v="4"/>
    <x v="1"/>
    <s v="热力(万百万千焦)"/>
    <m/>
  </r>
  <r>
    <n v="65648"/>
    <x v="16"/>
    <x v="4"/>
    <x v="2"/>
    <s v="热力(万百万千焦)"/>
    <n v="2055.79"/>
  </r>
  <r>
    <n v="65649"/>
    <x v="16"/>
    <x v="4"/>
    <x v="3"/>
    <s v="热力(万百万千焦)"/>
    <m/>
  </r>
  <r>
    <n v="65650"/>
    <x v="16"/>
    <x v="4"/>
    <x v="4"/>
    <s v="热力(万百万千焦)"/>
    <n v="2055.79"/>
  </r>
  <r>
    <n v="65652"/>
    <x v="16"/>
    <x v="4"/>
    <x v="5"/>
    <s v="热力(万百万千焦)"/>
    <m/>
  </r>
  <r>
    <n v="65653"/>
    <x v="16"/>
    <x v="4"/>
    <x v="6"/>
    <s v="热力(万百万千焦)"/>
    <m/>
  </r>
  <r>
    <n v="65654"/>
    <x v="16"/>
    <x v="4"/>
    <x v="7"/>
    <s v="热力(万百万千焦)"/>
    <m/>
  </r>
  <r>
    <n v="65655"/>
    <x v="16"/>
    <x v="4"/>
    <x v="8"/>
    <s v="热力(万百万千焦)"/>
    <m/>
  </r>
  <r>
    <n v="65656"/>
    <x v="16"/>
    <x v="4"/>
    <x v="9"/>
    <s v="热力(万百万千焦)"/>
    <m/>
  </r>
  <r>
    <n v="65660"/>
    <x v="16"/>
    <x v="4"/>
    <x v="10"/>
    <s v="热力(万百万千焦)"/>
    <n v="2055.79"/>
  </r>
  <r>
    <n v="65672"/>
    <x v="16"/>
    <x v="3"/>
    <x v="0"/>
    <s v="热力(万百万千焦)"/>
    <n v="2014.38"/>
  </r>
  <r>
    <n v="65681"/>
    <x v="16"/>
    <x v="3"/>
    <x v="1"/>
    <s v="热力(万百万千焦)"/>
    <m/>
  </r>
  <r>
    <n v="65683"/>
    <x v="16"/>
    <x v="3"/>
    <x v="2"/>
    <s v="热力(万百万千焦)"/>
    <n v="2014.38"/>
  </r>
  <r>
    <n v="65684"/>
    <x v="16"/>
    <x v="3"/>
    <x v="3"/>
    <s v="热力(万百万千焦)"/>
    <m/>
  </r>
  <r>
    <n v="65685"/>
    <x v="16"/>
    <x v="3"/>
    <x v="4"/>
    <s v="热力(万百万千焦)"/>
    <n v="2014.38"/>
  </r>
  <r>
    <n v="65687"/>
    <x v="16"/>
    <x v="3"/>
    <x v="5"/>
    <s v="热力(万百万千焦)"/>
    <m/>
  </r>
  <r>
    <n v="65688"/>
    <x v="16"/>
    <x v="3"/>
    <x v="6"/>
    <s v="热力(万百万千焦)"/>
    <m/>
  </r>
  <r>
    <n v="65689"/>
    <x v="16"/>
    <x v="3"/>
    <x v="7"/>
    <s v="热力(万百万千焦)"/>
    <m/>
  </r>
  <r>
    <n v="65690"/>
    <x v="16"/>
    <x v="3"/>
    <x v="8"/>
    <s v="热力(万百万千焦)"/>
    <m/>
  </r>
  <r>
    <n v="65691"/>
    <x v="16"/>
    <x v="3"/>
    <x v="9"/>
    <s v="热力(万百万千焦)"/>
    <m/>
  </r>
  <r>
    <n v="65695"/>
    <x v="16"/>
    <x v="3"/>
    <x v="10"/>
    <s v="热力(万百万千焦)"/>
    <n v="2014.38"/>
  </r>
  <r>
    <n v="65707"/>
    <x v="16"/>
    <x v="2"/>
    <x v="0"/>
    <s v="热力(万百万千焦)"/>
    <n v="1593.61"/>
  </r>
  <r>
    <n v="65716"/>
    <x v="16"/>
    <x v="2"/>
    <x v="1"/>
    <s v="热力(万百万千焦)"/>
    <m/>
  </r>
  <r>
    <n v="65718"/>
    <x v="16"/>
    <x v="2"/>
    <x v="2"/>
    <s v="热力(万百万千焦)"/>
    <n v="1586.16"/>
  </r>
  <r>
    <n v="65719"/>
    <x v="16"/>
    <x v="2"/>
    <x v="3"/>
    <s v="热力(万百万千焦)"/>
    <m/>
  </r>
  <r>
    <n v="65720"/>
    <x v="16"/>
    <x v="2"/>
    <x v="4"/>
    <s v="热力(万百万千焦)"/>
    <n v="1586.16"/>
  </r>
  <r>
    <n v="65722"/>
    <x v="16"/>
    <x v="2"/>
    <x v="5"/>
    <s v="热力(万百万千焦)"/>
    <m/>
  </r>
  <r>
    <n v="65723"/>
    <x v="16"/>
    <x v="2"/>
    <x v="6"/>
    <s v="热力(万百万千焦)"/>
    <m/>
  </r>
  <r>
    <n v="65724"/>
    <x v="16"/>
    <x v="2"/>
    <x v="7"/>
    <s v="热力(万百万千焦)"/>
    <m/>
  </r>
  <r>
    <n v="65725"/>
    <x v="16"/>
    <x v="2"/>
    <x v="8"/>
    <s v="热力(万百万千焦)"/>
    <m/>
  </r>
  <r>
    <n v="65726"/>
    <x v="16"/>
    <x v="2"/>
    <x v="9"/>
    <s v="热力(万百万千焦)"/>
    <m/>
  </r>
  <r>
    <n v="65730"/>
    <x v="16"/>
    <x v="2"/>
    <x v="10"/>
    <s v="热力(万百万千焦)"/>
    <n v="1593.61"/>
  </r>
  <r>
    <n v="65742"/>
    <x v="16"/>
    <x v="1"/>
    <x v="0"/>
    <s v="热力(万百万千焦)"/>
    <n v="1452.6"/>
  </r>
  <r>
    <n v="65751"/>
    <x v="16"/>
    <x v="1"/>
    <x v="1"/>
    <s v="热力(万百万千焦)"/>
    <m/>
  </r>
  <r>
    <n v="65753"/>
    <x v="16"/>
    <x v="1"/>
    <x v="2"/>
    <s v="热力(万百万千焦)"/>
    <n v="1452.6"/>
  </r>
  <r>
    <n v="65754"/>
    <x v="16"/>
    <x v="1"/>
    <x v="3"/>
    <s v="热力(万百万千焦)"/>
    <m/>
  </r>
  <r>
    <n v="65755"/>
    <x v="16"/>
    <x v="1"/>
    <x v="4"/>
    <s v="热力(万百万千焦)"/>
    <n v="1452.6"/>
  </r>
  <r>
    <n v="65757"/>
    <x v="16"/>
    <x v="1"/>
    <x v="5"/>
    <s v="热力(万百万千焦)"/>
    <m/>
  </r>
  <r>
    <n v="65758"/>
    <x v="16"/>
    <x v="1"/>
    <x v="6"/>
    <s v="热力(万百万千焦)"/>
    <m/>
  </r>
  <r>
    <n v="65759"/>
    <x v="16"/>
    <x v="1"/>
    <x v="7"/>
    <s v="热力(万百万千焦)"/>
    <m/>
  </r>
  <r>
    <n v="65760"/>
    <x v="16"/>
    <x v="1"/>
    <x v="8"/>
    <s v="热力(万百万千焦)"/>
    <m/>
  </r>
  <r>
    <n v="65761"/>
    <x v="16"/>
    <x v="1"/>
    <x v="9"/>
    <s v="热力(万百万千焦)"/>
    <m/>
  </r>
  <r>
    <n v="65765"/>
    <x v="16"/>
    <x v="1"/>
    <x v="10"/>
    <s v="热力(万百万千焦)"/>
    <n v="1452.6"/>
  </r>
  <r>
    <n v="65777"/>
    <x v="26"/>
    <x v="16"/>
    <x v="0"/>
    <s v="热力(万百万千焦)"/>
    <n v="70493.03"/>
  </r>
  <r>
    <n v="65786"/>
    <x v="26"/>
    <x v="16"/>
    <x v="1"/>
    <s v="热力(万百万千焦)"/>
    <n v="11154.06"/>
  </r>
  <r>
    <n v="65788"/>
    <x v="26"/>
    <x v="16"/>
    <x v="2"/>
    <s v="热力(万百万千焦)"/>
    <n v="74473.070000000007"/>
  </r>
  <r>
    <n v="65789"/>
    <x v="26"/>
    <x v="16"/>
    <x v="3"/>
    <s v="热力(万百万千焦)"/>
    <n v="12.46"/>
  </r>
  <r>
    <n v="65790"/>
    <x v="26"/>
    <x v="16"/>
    <x v="4"/>
    <s v="热力(万百万千焦)"/>
    <n v="44849.82"/>
  </r>
  <r>
    <n v="65792"/>
    <x v="26"/>
    <x v="16"/>
    <x v="5"/>
    <s v="热力(万百万千焦)"/>
    <n v="57.84"/>
  </r>
  <r>
    <n v="65793"/>
    <x v="26"/>
    <x v="16"/>
    <x v="6"/>
    <s v="热力(万百万千焦)"/>
    <n v="727.85"/>
  </r>
  <r>
    <n v="65794"/>
    <x v="26"/>
    <x v="16"/>
    <x v="7"/>
    <s v="热力(万百万千焦)"/>
    <n v="184.6"/>
  </r>
  <r>
    <n v="65795"/>
    <x v="26"/>
    <x v="16"/>
    <x v="8"/>
    <s v="热力(万百万千焦)"/>
    <n v="1875.36"/>
  </r>
  <r>
    <n v="65796"/>
    <x v="26"/>
    <x v="16"/>
    <x v="9"/>
    <s v="热力(万百万千焦)"/>
    <n v="26765.13"/>
  </r>
  <r>
    <n v="65800"/>
    <x v="26"/>
    <x v="16"/>
    <x v="10"/>
    <s v="热力(万百万千焦)"/>
    <n v="81647.09"/>
  </r>
  <r>
    <n v="65812"/>
    <x v="26"/>
    <x v="15"/>
    <x v="0"/>
    <s v="热力(万百万千焦)"/>
    <n v="64402.19"/>
  </r>
  <r>
    <n v="65821"/>
    <x v="26"/>
    <x v="15"/>
    <x v="1"/>
    <s v="热力(万百万千焦)"/>
    <n v="9673.15"/>
  </r>
  <r>
    <n v="65823"/>
    <x v="26"/>
    <x v="15"/>
    <x v="2"/>
    <s v="热力(万百万千焦)"/>
    <n v="68182.86"/>
  </r>
  <r>
    <n v="65824"/>
    <x v="26"/>
    <x v="15"/>
    <x v="3"/>
    <s v="热力(万百万千焦)"/>
    <n v="12.45"/>
  </r>
  <r>
    <n v="65825"/>
    <x v="26"/>
    <x v="15"/>
    <x v="4"/>
    <s v="热力(万百万千焦)"/>
    <n v="39198.57"/>
  </r>
  <r>
    <n v="65827"/>
    <x v="26"/>
    <x v="15"/>
    <x v="5"/>
    <s v="热力(万百万千焦)"/>
    <n v="57.68"/>
  </r>
  <r>
    <n v="65828"/>
    <x v="26"/>
    <x v="15"/>
    <x v="6"/>
    <s v="热力(万百万千焦)"/>
    <n v="794.66"/>
  </r>
  <r>
    <n v="65829"/>
    <x v="26"/>
    <x v="15"/>
    <x v="7"/>
    <s v="热力(万百万千焦)"/>
    <n v="194.32"/>
  </r>
  <r>
    <n v="65830"/>
    <x v="26"/>
    <x v="15"/>
    <x v="8"/>
    <s v="热力(万百万千焦)"/>
    <n v="1877.43"/>
  </r>
  <r>
    <n v="65831"/>
    <x v="26"/>
    <x v="15"/>
    <x v="9"/>
    <s v="热力(万百万千焦)"/>
    <n v="26047.75"/>
  </r>
  <r>
    <n v="65835"/>
    <x v="26"/>
    <x v="15"/>
    <x v="10"/>
    <s v="热力(万百万千焦)"/>
    <n v="74075.34"/>
  </r>
  <r>
    <n v="65847"/>
    <x v="26"/>
    <x v="14"/>
    <x v="0"/>
    <s v="热力(万百万千焦)"/>
    <n v="58480.4"/>
  </r>
  <r>
    <n v="65856"/>
    <x v="26"/>
    <x v="14"/>
    <x v="1"/>
    <s v="热力(万百万千焦)"/>
    <n v="8556.41"/>
  </r>
  <r>
    <n v="65858"/>
    <x v="26"/>
    <x v="14"/>
    <x v="2"/>
    <s v="热力(万百万千焦)"/>
    <n v="62626.9"/>
  </r>
  <r>
    <n v="65859"/>
    <x v="26"/>
    <x v="14"/>
    <x v="3"/>
    <s v="热力(万百万千焦)"/>
    <n v="12.05"/>
  </r>
  <r>
    <n v="65860"/>
    <x v="26"/>
    <x v="14"/>
    <x v="4"/>
    <s v="热力(万百万千焦)"/>
    <n v="35314.03"/>
  </r>
  <r>
    <n v="65862"/>
    <x v="26"/>
    <x v="14"/>
    <x v="5"/>
    <s v="热力(万百万千焦)"/>
    <n v="55.08"/>
  </r>
  <r>
    <n v="65863"/>
    <x v="26"/>
    <x v="14"/>
    <x v="6"/>
    <s v="热力(万百万千焦)"/>
    <n v="758.29"/>
  </r>
  <r>
    <n v="65864"/>
    <x v="26"/>
    <x v="14"/>
    <x v="7"/>
    <s v="热力(万百万千焦)"/>
    <n v="175.98"/>
  </r>
  <r>
    <n v="65865"/>
    <x v="26"/>
    <x v="14"/>
    <x v="8"/>
    <s v="热力(万百万千焦)"/>
    <n v="1813.93"/>
  </r>
  <r>
    <n v="65866"/>
    <x v="26"/>
    <x v="14"/>
    <x v="9"/>
    <s v="热力(万百万千焦)"/>
    <n v="24497.54"/>
  </r>
  <r>
    <n v="65870"/>
    <x v="26"/>
    <x v="14"/>
    <x v="10"/>
    <s v="热力(万百万千焦)"/>
    <n v="67036.81"/>
  </r>
  <r>
    <n v="65882"/>
    <x v="26"/>
    <x v="13"/>
    <x v="0"/>
    <s v="热力(万百万千焦)"/>
    <n v="53303.69"/>
  </r>
  <r>
    <n v="65891"/>
    <x v="26"/>
    <x v="13"/>
    <x v="1"/>
    <s v="热力(万百万千焦)"/>
    <n v="7438.34"/>
  </r>
  <r>
    <n v="65893"/>
    <x v="26"/>
    <x v="13"/>
    <x v="2"/>
    <s v="热力(万百万千焦)"/>
    <n v="56441.8"/>
  </r>
  <r>
    <n v="65894"/>
    <x v="26"/>
    <x v="13"/>
    <x v="3"/>
    <s v="热力(万百万千焦)"/>
    <n v="11.59"/>
  </r>
  <r>
    <n v="65895"/>
    <x v="26"/>
    <x v="13"/>
    <x v="4"/>
    <s v="热力(万百万千焦)"/>
    <n v="29863.63"/>
  </r>
  <r>
    <n v="65897"/>
    <x v="26"/>
    <x v="13"/>
    <x v="5"/>
    <s v="热力(万百万千焦)"/>
    <n v="50.01"/>
  </r>
  <r>
    <n v="65898"/>
    <x v="26"/>
    <x v="13"/>
    <x v="6"/>
    <s v="热力(万百万千焦)"/>
    <n v="279.05"/>
  </r>
  <r>
    <n v="65899"/>
    <x v="26"/>
    <x v="13"/>
    <x v="7"/>
    <s v="热力(万百万千焦)"/>
    <n v="170.33"/>
  </r>
  <r>
    <n v="65900"/>
    <x v="26"/>
    <x v="13"/>
    <x v="8"/>
    <s v="热力(万百万千焦)"/>
    <n v="1801.32"/>
  </r>
  <r>
    <n v="65901"/>
    <x v="26"/>
    <x v="13"/>
    <x v="9"/>
    <s v="热力(万百万千焦)"/>
    <n v="24265.87"/>
  </r>
  <r>
    <n v="65905"/>
    <x v="26"/>
    <x v="13"/>
    <x v="10"/>
    <s v="热力(万百万千焦)"/>
    <n v="60742.03"/>
  </r>
  <r>
    <n v="65917"/>
    <x v="26"/>
    <x v="12"/>
    <x v="0"/>
    <s v="热力(万百万千焦)"/>
    <n v="49187.88"/>
  </r>
  <r>
    <n v="65926"/>
    <x v="26"/>
    <x v="12"/>
    <x v="1"/>
    <s v="热力(万百万千焦)"/>
    <n v="6595.9"/>
  </r>
  <r>
    <n v="65928"/>
    <x v="26"/>
    <x v="12"/>
    <x v="2"/>
    <s v="热力(万百万千焦)"/>
    <n v="52821.82"/>
  </r>
  <r>
    <n v="65929"/>
    <x v="26"/>
    <x v="12"/>
    <x v="3"/>
    <s v="热力(万百万千焦)"/>
    <n v="11"/>
  </r>
  <r>
    <n v="65930"/>
    <x v="26"/>
    <x v="12"/>
    <x v="4"/>
    <s v="热力(万百万千焦)"/>
    <n v="26273.22"/>
  </r>
  <r>
    <n v="65932"/>
    <x v="26"/>
    <x v="12"/>
    <x v="5"/>
    <s v="热力(万百万千焦)"/>
    <n v="49.21"/>
  </r>
  <r>
    <n v="65933"/>
    <x v="26"/>
    <x v="12"/>
    <x v="6"/>
    <s v="热力(万百万千焦)"/>
    <n v="275.58999999999997"/>
  </r>
  <r>
    <n v="65934"/>
    <x v="26"/>
    <x v="12"/>
    <x v="7"/>
    <s v="热力(万百万千焦)"/>
    <n v="166.33"/>
  </r>
  <r>
    <n v="65935"/>
    <x v="26"/>
    <x v="12"/>
    <x v="8"/>
    <s v="热力(万百万千焦)"/>
    <n v="1799.67"/>
  </r>
  <r>
    <n v="65936"/>
    <x v="26"/>
    <x v="12"/>
    <x v="9"/>
    <s v="热力(万百万千焦)"/>
    <n v="24246.799999999999"/>
  </r>
  <r>
    <n v="65940"/>
    <x v="26"/>
    <x v="12"/>
    <x v="10"/>
    <s v="热力(万百万千焦)"/>
    <n v="55783.78"/>
  </r>
  <r>
    <n v="65952"/>
    <x v="26"/>
    <x v="11"/>
    <x v="0"/>
    <s v="热力(万百万千焦)"/>
    <n v="46594.26"/>
  </r>
  <r>
    <n v="65961"/>
    <x v="26"/>
    <x v="11"/>
    <x v="1"/>
    <s v="热力(万百万千焦)"/>
    <n v="6020.02"/>
  </r>
  <r>
    <n v="65963"/>
    <x v="26"/>
    <x v="11"/>
    <x v="2"/>
    <s v="热力(万百万千焦)"/>
    <n v="49423.47"/>
  </r>
  <r>
    <n v="65964"/>
    <x v="26"/>
    <x v="11"/>
    <x v="3"/>
    <s v="热力(万百万千焦)"/>
    <n v="12"/>
  </r>
  <r>
    <n v="65965"/>
    <x v="26"/>
    <x v="11"/>
    <x v="4"/>
    <s v="热力(万百万千焦)"/>
    <n v="23973.03"/>
  </r>
  <r>
    <n v="65967"/>
    <x v="26"/>
    <x v="11"/>
    <x v="5"/>
    <s v="热力(万百万千焦)"/>
    <n v="50.25"/>
  </r>
  <r>
    <n v="65968"/>
    <x v="26"/>
    <x v="11"/>
    <x v="6"/>
    <s v="热力(万百万千焦)"/>
    <n v="208.67"/>
  </r>
  <r>
    <n v="65969"/>
    <x v="26"/>
    <x v="11"/>
    <x v="7"/>
    <s v="热力(万百万千焦)"/>
    <n v="165.24"/>
  </r>
  <r>
    <n v="65970"/>
    <x v="26"/>
    <x v="11"/>
    <x v="8"/>
    <s v="热力(万百万千焦)"/>
    <n v="1798.23"/>
  </r>
  <r>
    <n v="65971"/>
    <x v="26"/>
    <x v="11"/>
    <x v="9"/>
    <s v="热力(万百万千焦)"/>
    <n v="23216.05"/>
  </r>
  <r>
    <n v="65975"/>
    <x v="26"/>
    <x v="11"/>
    <x v="10"/>
    <s v="热力(万百万千焦)"/>
    <n v="52614.28"/>
  </r>
  <r>
    <n v="65987"/>
    <x v="26"/>
    <x v="10"/>
    <x v="0"/>
    <s v="热力(万百万千焦)"/>
    <n v="44113.22"/>
  </r>
  <r>
    <n v="65996"/>
    <x v="26"/>
    <x v="10"/>
    <x v="1"/>
    <s v="热力(万百万千焦)"/>
    <n v="5667.11"/>
  </r>
  <r>
    <n v="65998"/>
    <x v="26"/>
    <x v="10"/>
    <x v="2"/>
    <s v="热力(万百万千焦)"/>
    <n v="46658.6"/>
  </r>
  <r>
    <n v="65999"/>
    <x v="26"/>
    <x v="10"/>
    <x v="3"/>
    <s v="热力(万百万千焦)"/>
    <n v="11.25"/>
  </r>
  <r>
    <n v="66000"/>
    <x v="26"/>
    <x v="10"/>
    <x v="4"/>
    <s v="热力(万百万千焦)"/>
    <n v="23752.16"/>
  </r>
  <r>
    <n v="66002"/>
    <x v="26"/>
    <x v="10"/>
    <x v="5"/>
    <s v="热力(万百万千焦)"/>
    <n v="40.299999999999997"/>
  </r>
  <r>
    <n v="66003"/>
    <x v="26"/>
    <x v="10"/>
    <x v="6"/>
    <s v="热力(万百万千焦)"/>
    <n v="161.37"/>
  </r>
  <r>
    <n v="66004"/>
    <x v="26"/>
    <x v="10"/>
    <x v="7"/>
    <s v="热力(万百万千焦)"/>
    <n v="152.32"/>
  </r>
  <r>
    <n v="66005"/>
    <x v="26"/>
    <x v="10"/>
    <x v="8"/>
    <s v="热力(万百万千焦)"/>
    <n v="900.54"/>
  </r>
  <r>
    <n v="66006"/>
    <x v="26"/>
    <x v="10"/>
    <x v="9"/>
    <s v="热力(万百万千焦)"/>
    <n v="21640.66"/>
  </r>
  <r>
    <n v="66010"/>
    <x v="26"/>
    <x v="10"/>
    <x v="10"/>
    <s v="热力(万百万千焦)"/>
    <n v="49780.33"/>
  </r>
  <r>
    <n v="66022"/>
    <x v="26"/>
    <x v="9"/>
    <x v="0"/>
    <s v="热力(万百万千焦)"/>
    <n v="44718.400000000001"/>
  </r>
  <r>
    <n v="66031"/>
    <x v="26"/>
    <x v="9"/>
    <x v="1"/>
    <s v="热力(万百万千焦)"/>
    <n v="2186.33"/>
  </r>
  <r>
    <n v="66033"/>
    <x v="26"/>
    <x v="9"/>
    <x v="2"/>
    <s v="热力(万百万千焦)"/>
    <n v="45168.34"/>
  </r>
  <r>
    <n v="66034"/>
    <x v="26"/>
    <x v="9"/>
    <x v="3"/>
    <s v="热力(万百万千焦)"/>
    <m/>
  </r>
  <r>
    <n v="66035"/>
    <x v="26"/>
    <x v="9"/>
    <x v="4"/>
    <s v="热力(万百万千焦)"/>
    <n v="22489.58"/>
  </r>
  <r>
    <n v="66037"/>
    <x v="26"/>
    <x v="9"/>
    <x v="5"/>
    <s v="热力(万百万千焦)"/>
    <n v="41.15"/>
  </r>
  <r>
    <n v="66038"/>
    <x v="26"/>
    <x v="9"/>
    <x v="6"/>
    <s v="热力(万百万千焦)"/>
    <n v="139.22999999999999"/>
  </r>
  <r>
    <n v="66039"/>
    <x v="26"/>
    <x v="9"/>
    <x v="7"/>
    <s v="热力(万百万千焦)"/>
    <n v="120"/>
  </r>
  <r>
    <n v="66040"/>
    <x v="26"/>
    <x v="9"/>
    <x v="8"/>
    <s v="热力(万百万千焦)"/>
    <n v="937.37"/>
  </r>
  <r>
    <n v="66041"/>
    <x v="26"/>
    <x v="9"/>
    <x v="9"/>
    <s v="热力(万百万千焦)"/>
    <n v="21441.01"/>
  </r>
  <r>
    <n v="66045"/>
    <x v="26"/>
    <x v="9"/>
    <x v="10"/>
    <s v="热力(万百万千焦)"/>
    <n v="46904.73"/>
  </r>
  <r>
    <n v="66057"/>
    <x v="26"/>
    <x v="8"/>
    <x v="0"/>
    <s v="热力(万百万千焦)"/>
    <n v="41464.18"/>
  </r>
  <r>
    <n v="66066"/>
    <x v="26"/>
    <x v="8"/>
    <x v="1"/>
    <s v="热力(万百万千焦)"/>
    <n v="1820.23"/>
  </r>
  <r>
    <n v="66068"/>
    <x v="26"/>
    <x v="8"/>
    <x v="2"/>
    <s v="热力(万百万千焦)"/>
    <n v="42193.68"/>
  </r>
  <r>
    <n v="66069"/>
    <x v="26"/>
    <x v="8"/>
    <x v="3"/>
    <s v="热力(万百万千焦)"/>
    <m/>
  </r>
  <r>
    <n v="66070"/>
    <x v="26"/>
    <x v="8"/>
    <x v="4"/>
    <s v="热力(万百万千焦)"/>
    <n v="20892.759999999998"/>
  </r>
  <r>
    <n v="66072"/>
    <x v="26"/>
    <x v="8"/>
    <x v="5"/>
    <s v="热力(万百万千焦)"/>
    <n v="41.46"/>
  </r>
  <r>
    <n v="66073"/>
    <x v="26"/>
    <x v="8"/>
    <x v="6"/>
    <s v="热力(万百万千焦)"/>
    <n v="201.01"/>
  </r>
  <r>
    <n v="66074"/>
    <x v="26"/>
    <x v="8"/>
    <x v="7"/>
    <s v="热力(万百万千焦)"/>
    <n v="119"/>
  </r>
  <r>
    <n v="66075"/>
    <x v="26"/>
    <x v="8"/>
    <x v="8"/>
    <s v="热力(万百万千焦)"/>
    <n v="902.5"/>
  </r>
  <r>
    <n v="66076"/>
    <x v="26"/>
    <x v="8"/>
    <x v="9"/>
    <s v="热力(万百万千焦)"/>
    <n v="20036.95"/>
  </r>
  <r>
    <n v="66080"/>
    <x v="26"/>
    <x v="8"/>
    <x v="10"/>
    <s v="热力(万百万千焦)"/>
    <n v="43284.41"/>
  </r>
  <r>
    <n v="66092"/>
    <x v="26"/>
    <x v="7"/>
    <x v="0"/>
    <s v="热力(万百万千焦)"/>
    <n v="40015.03"/>
  </r>
  <r>
    <n v="66101"/>
    <x v="26"/>
    <x v="7"/>
    <x v="1"/>
    <s v="热力(万百万千焦)"/>
    <n v="1396.2"/>
  </r>
  <r>
    <n v="66103"/>
    <x v="26"/>
    <x v="7"/>
    <x v="2"/>
    <s v="热力(万百万千焦)"/>
    <n v="40970.92"/>
  </r>
  <r>
    <n v="66104"/>
    <x v="26"/>
    <x v="7"/>
    <x v="3"/>
    <s v="热力(万百万千焦)"/>
    <m/>
  </r>
  <r>
    <n v="66105"/>
    <x v="26"/>
    <x v="7"/>
    <x v="4"/>
    <s v="热力(万百万千焦)"/>
    <n v="21035.09"/>
  </r>
  <r>
    <n v="66107"/>
    <x v="26"/>
    <x v="7"/>
    <x v="5"/>
    <s v="热力(万百万千焦)"/>
    <n v="40.75"/>
  </r>
  <r>
    <n v="66108"/>
    <x v="26"/>
    <x v="7"/>
    <x v="6"/>
    <s v="热力(万百万千焦)"/>
    <n v="200.32"/>
  </r>
  <r>
    <n v="66109"/>
    <x v="26"/>
    <x v="7"/>
    <x v="7"/>
    <s v="热力(万百万千焦)"/>
    <n v="108.42"/>
  </r>
  <r>
    <n v="66110"/>
    <x v="26"/>
    <x v="7"/>
    <x v="8"/>
    <s v="热力(万百万千焦)"/>
    <n v="870.33"/>
  </r>
  <r>
    <n v="66111"/>
    <x v="26"/>
    <x v="7"/>
    <x v="9"/>
    <s v="热力(万百万千焦)"/>
    <n v="18716.009999999998"/>
  </r>
  <r>
    <n v="66115"/>
    <x v="26"/>
    <x v="7"/>
    <x v="10"/>
    <s v="热力(万百万千焦)"/>
    <n v="41411.230000000003"/>
  </r>
  <r>
    <n v="66127"/>
    <x v="26"/>
    <x v="6"/>
    <x v="0"/>
    <s v="热力(万百万千焦)"/>
    <n v="37743.61"/>
  </r>
  <r>
    <n v="66136"/>
    <x v="26"/>
    <x v="6"/>
    <x v="1"/>
    <s v="热力(万百万千焦)"/>
    <n v="2211.17"/>
  </r>
  <r>
    <n v="66138"/>
    <x v="26"/>
    <x v="6"/>
    <x v="2"/>
    <s v="热力(万百万千焦)"/>
    <n v="39593"/>
  </r>
  <r>
    <n v="66139"/>
    <x v="26"/>
    <x v="6"/>
    <x v="3"/>
    <s v="热力(万百万千焦)"/>
    <m/>
  </r>
  <r>
    <n v="66140"/>
    <x v="26"/>
    <x v="6"/>
    <x v="4"/>
    <s v="热力(万百万千焦)"/>
    <n v="20027"/>
  </r>
  <r>
    <n v="66142"/>
    <x v="26"/>
    <x v="6"/>
    <x v="5"/>
    <s v="热力(万百万千焦)"/>
    <n v="39.97"/>
  </r>
  <r>
    <n v="66143"/>
    <x v="26"/>
    <x v="6"/>
    <x v="6"/>
    <s v="热力(万百万千焦)"/>
    <n v="199.34"/>
  </r>
  <r>
    <n v="66144"/>
    <x v="26"/>
    <x v="6"/>
    <x v="7"/>
    <s v="热力(万百万千焦)"/>
    <n v="107"/>
  </r>
  <r>
    <n v="66145"/>
    <x v="26"/>
    <x v="6"/>
    <x v="8"/>
    <s v="热力(万百万千焦)"/>
    <n v="864.55"/>
  </r>
  <r>
    <n v="66146"/>
    <x v="26"/>
    <x v="6"/>
    <x v="9"/>
    <s v="热力(万百万千焦)"/>
    <n v="18355.14"/>
  </r>
  <r>
    <n v="66150"/>
    <x v="26"/>
    <x v="6"/>
    <x v="10"/>
    <s v="热力(万百万千焦)"/>
    <n v="39954.78"/>
  </r>
  <r>
    <n v="66162"/>
    <x v="26"/>
    <x v="5"/>
    <x v="0"/>
    <s v="热力(万百万千焦)"/>
    <n v="36428.61"/>
  </r>
  <r>
    <n v="66171"/>
    <x v="26"/>
    <x v="5"/>
    <x v="1"/>
    <s v="热力(万百万千焦)"/>
    <n v="1946.81"/>
  </r>
  <r>
    <n v="66173"/>
    <x v="26"/>
    <x v="5"/>
    <x v="2"/>
    <s v="热力(万百万千焦)"/>
    <n v="38317.879999999997"/>
  </r>
  <r>
    <n v="66174"/>
    <x v="26"/>
    <x v="5"/>
    <x v="3"/>
    <s v="热力(万百万千焦)"/>
    <m/>
  </r>
  <r>
    <n v="66175"/>
    <x v="26"/>
    <x v="5"/>
    <x v="4"/>
    <s v="热力(万百万千焦)"/>
    <n v="15609.84"/>
  </r>
  <r>
    <n v="66177"/>
    <x v="26"/>
    <x v="5"/>
    <x v="5"/>
    <s v="热力(万百万千焦)"/>
    <n v="37.950000000000003"/>
  </r>
  <r>
    <n v="66178"/>
    <x v="26"/>
    <x v="5"/>
    <x v="6"/>
    <s v="热力(万百万千焦)"/>
    <n v="391.54"/>
  </r>
  <r>
    <n v="66179"/>
    <x v="26"/>
    <x v="5"/>
    <x v="7"/>
    <s v="热力(万百万千焦)"/>
    <n v="105.78"/>
  </r>
  <r>
    <n v="66180"/>
    <x v="26"/>
    <x v="5"/>
    <x v="8"/>
    <s v="热力(万百万千焦)"/>
    <n v="3872.05"/>
  </r>
  <r>
    <n v="66181"/>
    <x v="26"/>
    <x v="5"/>
    <x v="9"/>
    <s v="热力(万百万千焦)"/>
    <n v="18300.72"/>
  </r>
  <r>
    <n v="66185"/>
    <x v="26"/>
    <x v="5"/>
    <x v="10"/>
    <s v="热力(万百万千焦)"/>
    <n v="38548.5"/>
  </r>
  <r>
    <n v="66197"/>
    <x v="26"/>
    <x v="4"/>
    <x v="0"/>
    <s v="热力(万百万千焦)"/>
    <n v="37295.1"/>
  </r>
  <r>
    <n v="66206"/>
    <x v="26"/>
    <x v="4"/>
    <x v="1"/>
    <s v="热力(万百万千焦)"/>
    <m/>
  </r>
  <r>
    <n v="66208"/>
    <x v="26"/>
    <x v="4"/>
    <x v="2"/>
    <s v="热力(万百万千焦)"/>
    <n v="37016.07"/>
  </r>
  <r>
    <n v="66209"/>
    <x v="26"/>
    <x v="4"/>
    <x v="3"/>
    <s v="热力(万百万千焦)"/>
    <m/>
  </r>
  <r>
    <n v="66210"/>
    <x v="26"/>
    <x v="4"/>
    <x v="4"/>
    <s v="热力(万百万千焦)"/>
    <n v="14248.77"/>
  </r>
  <r>
    <n v="66212"/>
    <x v="26"/>
    <x v="4"/>
    <x v="5"/>
    <s v="热力(万百万千焦)"/>
    <n v="35.97"/>
  </r>
  <r>
    <n v="66213"/>
    <x v="26"/>
    <x v="4"/>
    <x v="6"/>
    <s v="热力(万百万千焦)"/>
    <n v="391.54"/>
  </r>
  <r>
    <n v="66214"/>
    <x v="26"/>
    <x v="4"/>
    <x v="7"/>
    <s v="热力(万百万千焦)"/>
    <n v="95.93"/>
  </r>
  <r>
    <n v="66215"/>
    <x v="26"/>
    <x v="4"/>
    <x v="8"/>
    <s v="热力(万百万千焦)"/>
    <n v="3673.06"/>
  </r>
  <r>
    <n v="66216"/>
    <x v="26"/>
    <x v="4"/>
    <x v="9"/>
    <s v="热力(万百万千焦)"/>
    <n v="18570.8"/>
  </r>
  <r>
    <n v="66220"/>
    <x v="26"/>
    <x v="4"/>
    <x v="10"/>
    <s v="热力(万百万千焦)"/>
    <n v="37295.1"/>
  </r>
  <r>
    <n v="66232"/>
    <x v="26"/>
    <x v="3"/>
    <x v="0"/>
    <s v="热力(万百万千焦)"/>
    <n v="36432.36"/>
  </r>
  <r>
    <n v="66241"/>
    <x v="26"/>
    <x v="3"/>
    <x v="1"/>
    <s v="热力(万百万千焦)"/>
    <m/>
  </r>
  <r>
    <n v="66243"/>
    <x v="26"/>
    <x v="3"/>
    <x v="2"/>
    <s v="热力(万百万千焦)"/>
    <n v="36157.24"/>
  </r>
  <r>
    <n v="66244"/>
    <x v="26"/>
    <x v="3"/>
    <x v="3"/>
    <s v="热力(万百万千焦)"/>
    <m/>
  </r>
  <r>
    <n v="66245"/>
    <x v="26"/>
    <x v="3"/>
    <x v="4"/>
    <s v="热力(万百万千焦)"/>
    <n v="15515.55"/>
  </r>
  <r>
    <n v="66247"/>
    <x v="26"/>
    <x v="3"/>
    <x v="5"/>
    <s v="热力(万百万千焦)"/>
    <n v="33.270000000000003"/>
  </r>
  <r>
    <n v="66248"/>
    <x v="26"/>
    <x v="3"/>
    <x v="6"/>
    <s v="热力(万百万千焦)"/>
    <n v="277.27999999999997"/>
  </r>
  <r>
    <n v="66249"/>
    <x v="26"/>
    <x v="3"/>
    <x v="7"/>
    <s v="热力(万百万千焦)"/>
    <n v="89.37"/>
  </r>
  <r>
    <n v="66250"/>
    <x v="26"/>
    <x v="3"/>
    <x v="8"/>
    <s v="热力(万百万千焦)"/>
    <n v="2046.23"/>
  </r>
  <r>
    <n v="66251"/>
    <x v="26"/>
    <x v="3"/>
    <x v="9"/>
    <s v="热力(万百万千焦)"/>
    <n v="18195.54"/>
  </r>
  <r>
    <n v="66255"/>
    <x v="26"/>
    <x v="3"/>
    <x v="10"/>
    <s v="热力(万百万千焦)"/>
    <n v="36432.36"/>
  </r>
  <r>
    <n v="66267"/>
    <x v="26"/>
    <x v="2"/>
    <x v="0"/>
    <s v="热力(万百万千焦)"/>
    <n v="34535.75"/>
  </r>
  <r>
    <n v="66276"/>
    <x v="26"/>
    <x v="2"/>
    <x v="1"/>
    <s v="热力(万百万千焦)"/>
    <m/>
  </r>
  <r>
    <n v="66278"/>
    <x v="26"/>
    <x v="2"/>
    <x v="2"/>
    <s v="热力(万百万千焦)"/>
    <n v="34415.64"/>
  </r>
  <r>
    <n v="66279"/>
    <x v="26"/>
    <x v="2"/>
    <x v="3"/>
    <s v="热力(万百万千焦)"/>
    <m/>
  </r>
  <r>
    <n v="66280"/>
    <x v="26"/>
    <x v="2"/>
    <x v="4"/>
    <s v="热力(万百万千焦)"/>
    <n v="18778.830000000002"/>
  </r>
  <r>
    <n v="66282"/>
    <x v="26"/>
    <x v="2"/>
    <x v="5"/>
    <s v="热力(万百万千焦)"/>
    <n v="25.36"/>
  </r>
  <r>
    <n v="66283"/>
    <x v="26"/>
    <x v="2"/>
    <x v="6"/>
    <s v="热力(万百万千焦)"/>
    <n v="194.27"/>
  </r>
  <r>
    <n v="66284"/>
    <x v="26"/>
    <x v="2"/>
    <x v="7"/>
    <s v="热力(万百万千焦)"/>
    <n v="56.53"/>
  </r>
  <r>
    <n v="66285"/>
    <x v="26"/>
    <x v="2"/>
    <x v="8"/>
    <s v="热力(万百万千焦)"/>
    <n v="1399.65"/>
  </r>
  <r>
    <n v="66286"/>
    <x v="26"/>
    <x v="2"/>
    <x v="9"/>
    <s v="热力(万百万千焦)"/>
    <n v="13961"/>
  </r>
  <r>
    <n v="66290"/>
    <x v="26"/>
    <x v="2"/>
    <x v="10"/>
    <s v="热力(万百万千焦)"/>
    <n v="34535.75"/>
  </r>
  <r>
    <n v="66302"/>
    <x v="26"/>
    <x v="1"/>
    <x v="0"/>
    <s v="热力(万百万千焦)"/>
    <n v="29588.26"/>
  </r>
  <r>
    <n v="66311"/>
    <x v="26"/>
    <x v="1"/>
    <x v="1"/>
    <s v="热力(万百万千焦)"/>
    <m/>
  </r>
  <r>
    <n v="66313"/>
    <x v="26"/>
    <x v="1"/>
    <x v="2"/>
    <s v="热力(万百万千焦)"/>
    <n v="29488.03"/>
  </r>
  <r>
    <n v="66314"/>
    <x v="26"/>
    <x v="1"/>
    <x v="3"/>
    <s v="热力(万百万千焦)"/>
    <m/>
  </r>
  <r>
    <n v="66315"/>
    <x v="26"/>
    <x v="1"/>
    <x v="4"/>
    <s v="热力(万百万千焦)"/>
    <n v="17821.09"/>
  </r>
  <r>
    <n v="66317"/>
    <x v="26"/>
    <x v="1"/>
    <x v="5"/>
    <s v="热力(万百万千焦)"/>
    <n v="20.23"/>
  </r>
  <r>
    <n v="66318"/>
    <x v="26"/>
    <x v="1"/>
    <x v="6"/>
    <s v="热力(万百万千焦)"/>
    <n v="30.65"/>
  </r>
  <r>
    <n v="66319"/>
    <x v="26"/>
    <x v="1"/>
    <x v="7"/>
    <s v="热力(万百万千焦)"/>
    <n v="46.53"/>
  </r>
  <r>
    <n v="66320"/>
    <x v="26"/>
    <x v="1"/>
    <x v="8"/>
    <s v="热力(万百万千焦)"/>
    <n v="358.19"/>
  </r>
  <r>
    <n v="66321"/>
    <x v="26"/>
    <x v="1"/>
    <x v="9"/>
    <s v="热力(万百万千焦)"/>
    <n v="11211.08"/>
  </r>
  <r>
    <n v="66325"/>
    <x v="26"/>
    <x v="1"/>
    <x v="10"/>
    <s v="热力(万百万千焦)"/>
    <n v="29588.26"/>
  </r>
  <r>
    <n v="66337"/>
    <x v="3"/>
    <x v="16"/>
    <x v="0"/>
    <s v="热力(万百万千焦)"/>
    <n v="57750.26"/>
  </r>
  <r>
    <n v="66346"/>
    <x v="3"/>
    <x v="16"/>
    <x v="1"/>
    <s v="热力(万百万千焦)"/>
    <n v="9520.18"/>
  </r>
  <r>
    <n v="66348"/>
    <x v="3"/>
    <x v="16"/>
    <x v="2"/>
    <s v="热力(万百万千焦)"/>
    <n v="60418.94"/>
  </r>
  <r>
    <n v="66349"/>
    <x v="3"/>
    <x v="16"/>
    <x v="3"/>
    <s v="热力(万百万千焦)"/>
    <n v="38.14"/>
  </r>
  <r>
    <n v="66350"/>
    <x v="3"/>
    <x v="16"/>
    <x v="4"/>
    <s v="热力(万百万千焦)"/>
    <n v="21467.29"/>
  </r>
  <r>
    <n v="66352"/>
    <x v="3"/>
    <x v="16"/>
    <x v="5"/>
    <s v="热力(万百万千焦)"/>
    <n v="229.92"/>
  </r>
  <r>
    <n v="66353"/>
    <x v="3"/>
    <x v="16"/>
    <x v="6"/>
    <s v="热力(万百万千焦)"/>
    <n v="373.55"/>
  </r>
  <r>
    <n v="66354"/>
    <x v="3"/>
    <x v="16"/>
    <x v="7"/>
    <s v="热力(万百万千焦)"/>
    <n v="2526.7800000000002"/>
  </r>
  <r>
    <n v="66355"/>
    <x v="3"/>
    <x v="16"/>
    <x v="8"/>
    <s v="热力(万百万千焦)"/>
    <n v="4646.22"/>
  </r>
  <r>
    <n v="66356"/>
    <x v="3"/>
    <x v="16"/>
    <x v="9"/>
    <s v="热力(万百万千焦)"/>
    <n v="31137.040000000001"/>
  </r>
  <r>
    <n v="66360"/>
    <x v="3"/>
    <x v="16"/>
    <x v="10"/>
    <s v="热力(万百万千焦)"/>
    <n v="67192.19"/>
  </r>
  <r>
    <n v="66372"/>
    <x v="3"/>
    <x v="15"/>
    <x v="0"/>
    <s v="热力(万百万千焦)"/>
    <n v="51000.08"/>
  </r>
  <r>
    <n v="66381"/>
    <x v="3"/>
    <x v="15"/>
    <x v="1"/>
    <s v="热力(万百万千焦)"/>
    <n v="7853.82"/>
  </r>
  <r>
    <n v="66383"/>
    <x v="3"/>
    <x v="15"/>
    <x v="2"/>
    <s v="热力(万百万千焦)"/>
    <n v="52908.93"/>
  </r>
  <r>
    <n v="66384"/>
    <x v="3"/>
    <x v="15"/>
    <x v="3"/>
    <s v="热力(万百万千焦)"/>
    <n v="37.43"/>
  </r>
  <r>
    <n v="66385"/>
    <x v="3"/>
    <x v="15"/>
    <x v="4"/>
    <s v="热力(万百万千焦)"/>
    <n v="14450.33"/>
  </r>
  <r>
    <n v="66387"/>
    <x v="3"/>
    <x v="15"/>
    <x v="5"/>
    <s v="热力(万百万千焦)"/>
    <n v="220.02"/>
  </r>
  <r>
    <n v="66388"/>
    <x v="3"/>
    <x v="15"/>
    <x v="6"/>
    <s v="热力(万百万千焦)"/>
    <n v="338.69"/>
  </r>
  <r>
    <n v="66389"/>
    <x v="3"/>
    <x v="15"/>
    <x v="7"/>
    <s v="热力(万百万千焦)"/>
    <n v="2659.77"/>
  </r>
  <r>
    <n v="66390"/>
    <x v="3"/>
    <x v="15"/>
    <x v="8"/>
    <s v="热力(万百万千焦)"/>
    <n v="4646.22"/>
  </r>
  <r>
    <n v="66391"/>
    <x v="3"/>
    <x v="15"/>
    <x v="9"/>
    <s v="热力(万百万千焦)"/>
    <n v="30556.47"/>
  </r>
  <r>
    <n v="66395"/>
    <x v="3"/>
    <x v="15"/>
    <x v="10"/>
    <s v="热力(万百万千焦)"/>
    <n v="58853.9"/>
  </r>
  <r>
    <n v="66407"/>
    <x v="3"/>
    <x v="14"/>
    <x v="0"/>
    <s v="热力(万百万千焦)"/>
    <n v="46208.75"/>
  </r>
  <r>
    <n v="66416"/>
    <x v="3"/>
    <x v="14"/>
    <x v="1"/>
    <s v="热力(万百万千焦)"/>
    <n v="5989.24"/>
  </r>
  <r>
    <n v="66418"/>
    <x v="3"/>
    <x v="14"/>
    <x v="2"/>
    <s v="热力(万百万千焦)"/>
    <n v="47589.81"/>
  </r>
  <r>
    <n v="66419"/>
    <x v="3"/>
    <x v="14"/>
    <x v="3"/>
    <s v="热力(万百万千焦)"/>
    <n v="35.89"/>
  </r>
  <r>
    <n v="66420"/>
    <x v="3"/>
    <x v="14"/>
    <x v="4"/>
    <s v="热力(万百万千焦)"/>
    <n v="10004.83"/>
  </r>
  <r>
    <n v="66422"/>
    <x v="3"/>
    <x v="14"/>
    <x v="5"/>
    <s v="热力(万百万千焦)"/>
    <n v="210.55"/>
  </r>
  <r>
    <n v="66423"/>
    <x v="3"/>
    <x v="14"/>
    <x v="6"/>
    <s v="热力(万百万千焦)"/>
    <n v="228.63"/>
  </r>
  <r>
    <n v="66424"/>
    <x v="3"/>
    <x v="14"/>
    <x v="7"/>
    <s v="热力(万百万千焦)"/>
    <n v="2547.67"/>
  </r>
  <r>
    <n v="66425"/>
    <x v="3"/>
    <x v="14"/>
    <x v="8"/>
    <s v="热力(万百万千焦)"/>
    <n v="4450.3999999999996"/>
  </r>
  <r>
    <n v="66426"/>
    <x v="3"/>
    <x v="14"/>
    <x v="9"/>
    <s v="热力(万百万千焦)"/>
    <n v="30111.84"/>
  </r>
  <r>
    <n v="66430"/>
    <x v="3"/>
    <x v="14"/>
    <x v="10"/>
    <s v="热力(万百万千焦)"/>
    <n v="52197.99"/>
  </r>
  <r>
    <n v="66442"/>
    <x v="3"/>
    <x v="13"/>
    <x v="0"/>
    <s v="热力(万百万千焦)"/>
    <n v="39490.43"/>
  </r>
  <r>
    <n v="66451"/>
    <x v="3"/>
    <x v="13"/>
    <x v="1"/>
    <s v="热力(万百万千焦)"/>
    <n v="2779.84"/>
  </r>
  <r>
    <n v="66453"/>
    <x v="3"/>
    <x v="13"/>
    <x v="2"/>
    <s v="热力(万百万千焦)"/>
    <n v="39938"/>
  </r>
  <r>
    <n v="66454"/>
    <x v="3"/>
    <x v="13"/>
    <x v="3"/>
    <s v="热力(万百万千焦)"/>
    <n v="35.68"/>
  </r>
  <r>
    <n v="66455"/>
    <x v="3"/>
    <x v="13"/>
    <x v="4"/>
    <s v="热力(万百万千焦)"/>
    <n v="7644.48"/>
  </r>
  <r>
    <n v="66457"/>
    <x v="3"/>
    <x v="13"/>
    <x v="5"/>
    <s v="热力(万百万千焦)"/>
    <n v="210.56"/>
  </r>
  <r>
    <n v="66458"/>
    <x v="3"/>
    <x v="13"/>
    <x v="6"/>
    <s v="热力(万百万千焦)"/>
    <n v="215.69"/>
  </r>
  <r>
    <n v="66459"/>
    <x v="3"/>
    <x v="13"/>
    <x v="7"/>
    <s v="热力(万百万千焦)"/>
    <n v="2125.36"/>
  </r>
  <r>
    <n v="66460"/>
    <x v="3"/>
    <x v="13"/>
    <x v="8"/>
    <s v="热力(万百万千焦)"/>
    <n v="3712.69"/>
  </r>
  <r>
    <n v="66461"/>
    <x v="3"/>
    <x v="13"/>
    <x v="9"/>
    <s v="热力(万百万千焦)"/>
    <n v="25993.54"/>
  </r>
  <r>
    <n v="66465"/>
    <x v="3"/>
    <x v="13"/>
    <x v="10"/>
    <s v="热力(万百万千焦)"/>
    <n v="42270.27"/>
  </r>
  <r>
    <n v="66477"/>
    <x v="3"/>
    <x v="12"/>
    <x v="0"/>
    <s v="热力(万百万千焦)"/>
    <n v="35994.79"/>
  </r>
  <r>
    <n v="66486"/>
    <x v="3"/>
    <x v="12"/>
    <x v="1"/>
    <s v="热力(万百万千焦)"/>
    <n v="2568.41"/>
  </r>
  <r>
    <n v="66488"/>
    <x v="3"/>
    <x v="12"/>
    <x v="2"/>
    <s v="热力(万百万千焦)"/>
    <n v="36310.39"/>
  </r>
  <r>
    <n v="66489"/>
    <x v="3"/>
    <x v="12"/>
    <x v="3"/>
    <s v="热力(万百万千焦)"/>
    <n v="33.79"/>
  </r>
  <r>
    <n v="66490"/>
    <x v="3"/>
    <x v="12"/>
    <x v="4"/>
    <s v="热力(万百万千焦)"/>
    <n v="6615.83"/>
  </r>
  <r>
    <n v="66492"/>
    <x v="3"/>
    <x v="12"/>
    <x v="5"/>
    <s v="热力(万百万千焦)"/>
    <n v="195.43"/>
  </r>
  <r>
    <n v="66493"/>
    <x v="3"/>
    <x v="12"/>
    <x v="6"/>
    <s v="热力(万百万千焦)"/>
    <n v="208.42009999999999"/>
  </r>
  <r>
    <n v="66494"/>
    <x v="3"/>
    <x v="12"/>
    <x v="7"/>
    <s v="热力(万百万千焦)"/>
    <n v="1887.64"/>
  </r>
  <r>
    <n v="66495"/>
    <x v="3"/>
    <x v="12"/>
    <x v="8"/>
    <s v="热力(万百万千焦)"/>
    <n v="3346.75"/>
  </r>
  <r>
    <n v="66496"/>
    <x v="3"/>
    <x v="12"/>
    <x v="9"/>
    <s v="热力(万百万千焦)"/>
    <n v="24022.529900000001"/>
  </r>
  <r>
    <n v="66500"/>
    <x v="3"/>
    <x v="12"/>
    <x v="10"/>
    <s v="热力(万百万千焦)"/>
    <n v="38563.199999999997"/>
  </r>
  <r>
    <n v="66512"/>
    <x v="3"/>
    <x v="11"/>
    <x v="0"/>
    <s v="热力(万百万千焦)"/>
    <n v="32736.17"/>
  </r>
  <r>
    <n v="66521"/>
    <x v="3"/>
    <x v="11"/>
    <x v="1"/>
    <s v="热力(万百万千焦)"/>
    <n v="2060.0700000000002"/>
  </r>
  <r>
    <n v="66523"/>
    <x v="3"/>
    <x v="11"/>
    <x v="2"/>
    <s v="热力(万百万千焦)"/>
    <n v="32781.96"/>
  </r>
  <r>
    <n v="66524"/>
    <x v="3"/>
    <x v="11"/>
    <x v="3"/>
    <s v="热力(万百万千焦)"/>
    <n v="32.56"/>
  </r>
  <r>
    <n v="66525"/>
    <x v="3"/>
    <x v="11"/>
    <x v="4"/>
    <s v="热力(万百万千焦)"/>
    <n v="6661.94"/>
  </r>
  <r>
    <n v="66527"/>
    <x v="3"/>
    <x v="11"/>
    <x v="5"/>
    <s v="热力(万百万千焦)"/>
    <n v="172.68"/>
  </r>
  <r>
    <n v="66528"/>
    <x v="3"/>
    <x v="11"/>
    <x v="6"/>
    <s v="热力(万百万千焦)"/>
    <n v="698.09"/>
  </r>
  <r>
    <n v="66529"/>
    <x v="3"/>
    <x v="11"/>
    <x v="7"/>
    <s v="热力(万百万千焦)"/>
    <n v="1408.11"/>
  </r>
  <r>
    <n v="66530"/>
    <x v="3"/>
    <x v="11"/>
    <x v="8"/>
    <s v="热力(万百万千焦)"/>
    <n v="2621.14"/>
  </r>
  <r>
    <n v="66531"/>
    <x v="3"/>
    <x v="11"/>
    <x v="9"/>
    <s v="热力(万百万千焦)"/>
    <n v="21187.439999999999"/>
  </r>
  <r>
    <n v="66535"/>
    <x v="3"/>
    <x v="11"/>
    <x v="10"/>
    <s v="热力(万百万千焦)"/>
    <n v="34796.239999999998"/>
  </r>
  <r>
    <n v="66547"/>
    <x v="3"/>
    <x v="10"/>
    <x v="0"/>
    <s v="热力(万百万千焦)"/>
    <n v="29157.56"/>
  </r>
  <r>
    <n v="66556"/>
    <x v="3"/>
    <x v="10"/>
    <x v="1"/>
    <s v="热力(万百万千焦)"/>
    <n v="1267.99"/>
  </r>
  <r>
    <n v="66558"/>
    <x v="3"/>
    <x v="10"/>
    <x v="2"/>
    <s v="热力(万百万千焦)"/>
    <n v="29234.174719999999"/>
  </r>
  <r>
    <n v="66559"/>
    <x v="3"/>
    <x v="10"/>
    <x v="3"/>
    <s v="热力(万百万千焦)"/>
    <n v="28.551120000000001"/>
  </r>
  <r>
    <n v="66560"/>
    <x v="3"/>
    <x v="10"/>
    <x v="4"/>
    <s v="热力(万百万千焦)"/>
    <n v="5498.17"/>
  </r>
  <r>
    <n v="66562"/>
    <x v="3"/>
    <x v="10"/>
    <x v="5"/>
    <s v="热力(万百万千焦)"/>
    <n v="173.12190000000001"/>
  </r>
  <r>
    <n v="66563"/>
    <x v="3"/>
    <x v="10"/>
    <x v="6"/>
    <s v="热力(万百万千焦)"/>
    <n v="570.25369999999998"/>
  </r>
  <r>
    <n v="66564"/>
    <x v="3"/>
    <x v="10"/>
    <x v="7"/>
    <s v="热力(万百万千焦)"/>
    <n v="1197.962"/>
  </r>
  <r>
    <n v="66565"/>
    <x v="3"/>
    <x v="10"/>
    <x v="8"/>
    <s v="热力(万百万千焦)"/>
    <n v="2230.8960000000002"/>
  </r>
  <r>
    <n v="66566"/>
    <x v="3"/>
    <x v="10"/>
    <x v="9"/>
    <s v="热力(万百万千焦)"/>
    <n v="19535.22"/>
  </r>
  <r>
    <n v="66570"/>
    <x v="3"/>
    <x v="10"/>
    <x v="10"/>
    <s v="热力(万百万千焦)"/>
    <n v="30425.55472"/>
  </r>
  <r>
    <n v="66582"/>
    <x v="3"/>
    <x v="9"/>
    <x v="0"/>
    <s v="热力(万百万千焦)"/>
    <n v="27629.94"/>
  </r>
  <r>
    <n v="66591"/>
    <x v="3"/>
    <x v="9"/>
    <x v="1"/>
    <s v="热力(万百万千焦)"/>
    <n v="1249.33"/>
  </r>
  <r>
    <n v="66593"/>
    <x v="3"/>
    <x v="9"/>
    <x v="2"/>
    <s v="热力(万百万千焦)"/>
    <n v="27589.25"/>
  </r>
  <r>
    <n v="66594"/>
    <x v="3"/>
    <x v="9"/>
    <x v="3"/>
    <s v="热力(万百万千焦)"/>
    <n v="26.743548400000002"/>
  </r>
  <r>
    <n v="66595"/>
    <x v="3"/>
    <x v="9"/>
    <x v="4"/>
    <s v="热力(万百万千焦)"/>
    <n v="5358.93"/>
  </r>
  <r>
    <n v="66597"/>
    <x v="3"/>
    <x v="9"/>
    <x v="5"/>
    <s v="热力(万百万千焦)"/>
    <n v="162.13747720000001"/>
  </r>
  <r>
    <n v="66598"/>
    <x v="3"/>
    <x v="9"/>
    <x v="6"/>
    <s v="热力(万百万千焦)"/>
    <n v="534.078846"/>
  </r>
  <r>
    <n v="66599"/>
    <x v="3"/>
    <x v="9"/>
    <x v="7"/>
    <s v="热力(万百万千焦)"/>
    <n v="1121.9677670000001"/>
  </r>
  <r>
    <n v="66600"/>
    <x v="3"/>
    <x v="9"/>
    <x v="8"/>
    <s v="热力(万百万千焦)"/>
    <n v="2089.3774389999999"/>
  </r>
  <r>
    <n v="66601"/>
    <x v="3"/>
    <x v="9"/>
    <x v="9"/>
    <s v="热力(万百万千焦)"/>
    <n v="18296.014920000001"/>
  </r>
  <r>
    <n v="66605"/>
    <x v="3"/>
    <x v="9"/>
    <x v="10"/>
    <s v="热力(万百万千焦)"/>
    <n v="28879.27"/>
  </r>
  <r>
    <n v="66617"/>
    <x v="3"/>
    <x v="8"/>
    <x v="0"/>
    <s v="热力(万百万千焦)"/>
    <n v="26978.95"/>
  </r>
  <r>
    <n v="66626"/>
    <x v="3"/>
    <x v="8"/>
    <x v="1"/>
    <s v="热力(万百万千焦)"/>
    <n v="1046.56"/>
  </r>
  <r>
    <n v="66628"/>
    <x v="3"/>
    <x v="8"/>
    <x v="2"/>
    <s v="热力(万百万千焦)"/>
    <n v="26842.66"/>
  </r>
  <r>
    <n v="66629"/>
    <x v="3"/>
    <x v="8"/>
    <x v="3"/>
    <s v="热力(万百万千焦)"/>
    <n v="218.65"/>
  </r>
  <r>
    <n v="66630"/>
    <x v="3"/>
    <x v="8"/>
    <x v="4"/>
    <s v="热力(万百万千焦)"/>
    <n v="5178.54"/>
  </r>
  <r>
    <n v="66632"/>
    <x v="3"/>
    <x v="8"/>
    <x v="5"/>
    <s v="热力(万百万千焦)"/>
    <n v="430.05"/>
  </r>
  <r>
    <n v="66633"/>
    <x v="3"/>
    <x v="8"/>
    <x v="6"/>
    <s v="热力(万百万千焦)"/>
    <n v="1393.97"/>
  </r>
  <r>
    <n v="66634"/>
    <x v="3"/>
    <x v="8"/>
    <x v="7"/>
    <s v="热力(万百万千焦)"/>
    <n v="1938.8"/>
  </r>
  <r>
    <n v="66635"/>
    <x v="3"/>
    <x v="8"/>
    <x v="8"/>
    <s v="热力(万百万千焦)"/>
    <n v="1984.86"/>
  </r>
  <r>
    <n v="66636"/>
    <x v="3"/>
    <x v="8"/>
    <x v="9"/>
    <s v="热力(万百万千焦)"/>
    <n v="15697.79"/>
  </r>
  <r>
    <n v="66640"/>
    <x v="3"/>
    <x v="8"/>
    <x v="10"/>
    <s v="热力(万百万千焦)"/>
    <n v="28025.51"/>
  </r>
  <r>
    <n v="66652"/>
    <x v="3"/>
    <x v="7"/>
    <x v="0"/>
    <s v="热力(万百万千焦)"/>
    <n v="21780.66"/>
  </r>
  <r>
    <n v="66661"/>
    <x v="3"/>
    <x v="7"/>
    <x v="1"/>
    <s v="热力(万百万千焦)"/>
    <n v="766.92"/>
  </r>
  <r>
    <n v="66663"/>
    <x v="3"/>
    <x v="7"/>
    <x v="2"/>
    <s v="热力(万百万千焦)"/>
    <n v="21567.88392"/>
  </r>
  <r>
    <n v="66664"/>
    <x v="3"/>
    <x v="7"/>
    <x v="3"/>
    <s v="热力(万百万千焦)"/>
    <n v="195.26"/>
  </r>
  <r>
    <n v="66665"/>
    <x v="3"/>
    <x v="7"/>
    <x v="4"/>
    <s v="热力(万百万千焦)"/>
    <n v="4315.05"/>
  </r>
  <r>
    <n v="66667"/>
    <x v="3"/>
    <x v="7"/>
    <x v="5"/>
    <s v="热力(万百万千焦)"/>
    <n v="352"/>
  </r>
  <r>
    <n v="66668"/>
    <x v="3"/>
    <x v="7"/>
    <x v="6"/>
    <s v="热力(万百万千焦)"/>
    <n v="1070.821747"/>
  </r>
  <r>
    <n v="66669"/>
    <x v="3"/>
    <x v="7"/>
    <x v="7"/>
    <s v="热力(万百万千焦)"/>
    <n v="1519.470924"/>
  </r>
  <r>
    <n v="66670"/>
    <x v="3"/>
    <x v="7"/>
    <x v="8"/>
    <s v="热力(万百万千焦)"/>
    <n v="1577.2812530000001"/>
  </r>
  <r>
    <n v="66671"/>
    <x v="3"/>
    <x v="7"/>
    <x v="9"/>
    <s v="热力(万百万千焦)"/>
    <n v="12538"/>
  </r>
  <r>
    <n v="66675"/>
    <x v="3"/>
    <x v="7"/>
    <x v="10"/>
    <s v="热力(万百万千焦)"/>
    <n v="22547.575049999999"/>
  </r>
  <r>
    <n v="66687"/>
    <x v="3"/>
    <x v="6"/>
    <x v="0"/>
    <s v="热力(万百万千焦)"/>
    <n v="21870.00936"/>
  </r>
  <r>
    <n v="66696"/>
    <x v="3"/>
    <x v="6"/>
    <x v="1"/>
    <s v="热力(万百万千焦)"/>
    <n v="523.415435"/>
  </r>
  <r>
    <n v="66698"/>
    <x v="3"/>
    <x v="6"/>
    <x v="2"/>
    <s v="热力(万百万千焦)"/>
    <n v="22145.78"/>
  </r>
  <r>
    <n v="66699"/>
    <x v="3"/>
    <x v="6"/>
    <x v="3"/>
    <s v="热力(万百万千焦)"/>
    <n v="205.54"/>
  </r>
  <r>
    <n v="66700"/>
    <x v="3"/>
    <x v="6"/>
    <x v="4"/>
    <s v="热力(万百万千焦)"/>
    <n v="4851.88"/>
  </r>
  <r>
    <n v="66702"/>
    <x v="3"/>
    <x v="6"/>
    <x v="5"/>
    <s v="热力(万百万千焦)"/>
    <n v="334.54"/>
  </r>
  <r>
    <n v="66703"/>
    <x v="3"/>
    <x v="6"/>
    <x v="6"/>
    <s v="热力(万百万千焦)"/>
    <n v="1073.96"/>
  </r>
  <r>
    <n v="66704"/>
    <x v="3"/>
    <x v="6"/>
    <x v="7"/>
    <s v="热力(万百万千焦)"/>
    <n v="1539.62"/>
  </r>
  <r>
    <n v="66705"/>
    <x v="3"/>
    <x v="6"/>
    <x v="8"/>
    <s v="热力(万百万千焦)"/>
    <n v="1660.38"/>
  </r>
  <r>
    <n v="66706"/>
    <x v="3"/>
    <x v="6"/>
    <x v="9"/>
    <s v="热力(万百万千焦)"/>
    <n v="12479.86"/>
  </r>
  <r>
    <n v="66710"/>
    <x v="3"/>
    <x v="6"/>
    <x v="10"/>
    <s v="热力(万百万千焦)"/>
    <n v="22393.427739999999"/>
  </r>
  <r>
    <n v="66722"/>
    <x v="3"/>
    <x v="5"/>
    <x v="0"/>
    <s v="热力(万百万千焦)"/>
    <n v="17554.63"/>
  </r>
  <r>
    <n v="66731"/>
    <x v="3"/>
    <x v="5"/>
    <x v="1"/>
    <s v="热力(万百万千焦)"/>
    <m/>
  </r>
  <r>
    <n v="66733"/>
    <x v="3"/>
    <x v="5"/>
    <x v="2"/>
    <s v="热力(万百万千焦)"/>
    <n v="17354.16"/>
  </r>
  <r>
    <n v="66734"/>
    <x v="3"/>
    <x v="5"/>
    <x v="3"/>
    <s v="热力(万百万千焦)"/>
    <n v="173.65"/>
  </r>
  <r>
    <n v="66735"/>
    <x v="3"/>
    <x v="5"/>
    <x v="4"/>
    <s v="热力(万百万千焦)"/>
    <n v="5133.68"/>
  </r>
  <r>
    <n v="66737"/>
    <x v="3"/>
    <x v="5"/>
    <x v="5"/>
    <s v="热力(万百万千焦)"/>
    <n v="215.6"/>
  </r>
  <r>
    <n v="66738"/>
    <x v="3"/>
    <x v="5"/>
    <x v="6"/>
    <s v="热力(万百万千焦)"/>
    <n v="1008.2"/>
  </r>
  <r>
    <n v="66739"/>
    <x v="3"/>
    <x v="5"/>
    <x v="7"/>
    <s v="热力(万百万千焦)"/>
    <n v="1368.22"/>
  </r>
  <r>
    <n v="66740"/>
    <x v="3"/>
    <x v="5"/>
    <x v="8"/>
    <s v="热力(万百万千焦)"/>
    <n v="1348.51"/>
  </r>
  <r>
    <n v="66741"/>
    <x v="3"/>
    <x v="5"/>
    <x v="9"/>
    <s v="热力(万百万千焦)"/>
    <n v="8106.3"/>
  </r>
  <r>
    <n v="66745"/>
    <x v="3"/>
    <x v="5"/>
    <x v="10"/>
    <s v="热力(万百万千焦)"/>
    <n v="17554.63"/>
  </r>
  <r>
    <n v="66757"/>
    <x v="3"/>
    <x v="4"/>
    <x v="0"/>
    <s v="热力(万百万千焦)"/>
    <n v="16516.32"/>
  </r>
  <r>
    <n v="66766"/>
    <x v="3"/>
    <x v="4"/>
    <x v="1"/>
    <s v="热力(万百万千焦)"/>
    <m/>
  </r>
  <r>
    <n v="66768"/>
    <x v="3"/>
    <x v="4"/>
    <x v="2"/>
    <s v="热力(万百万千焦)"/>
    <n v="16357.1"/>
  </r>
  <r>
    <n v="66769"/>
    <x v="3"/>
    <x v="4"/>
    <x v="3"/>
    <s v="热力(万百万千焦)"/>
    <n v="144.46"/>
  </r>
  <r>
    <n v="66770"/>
    <x v="3"/>
    <x v="4"/>
    <x v="4"/>
    <s v="热力(万百万千焦)"/>
    <n v="4574.8999999999996"/>
  </r>
  <r>
    <n v="66772"/>
    <x v="3"/>
    <x v="4"/>
    <x v="5"/>
    <s v="热力(万百万千焦)"/>
    <n v="185.9"/>
  </r>
  <r>
    <n v="66773"/>
    <x v="3"/>
    <x v="4"/>
    <x v="6"/>
    <s v="热力(万百万千焦)"/>
    <n v="989.1"/>
  </r>
  <r>
    <n v="66774"/>
    <x v="3"/>
    <x v="4"/>
    <x v="7"/>
    <s v="热力(万百万千焦)"/>
    <n v="1330.64"/>
  </r>
  <r>
    <n v="66775"/>
    <x v="3"/>
    <x v="4"/>
    <x v="8"/>
    <s v="热力(万百万千焦)"/>
    <n v="986.32"/>
  </r>
  <r>
    <n v="66776"/>
    <x v="3"/>
    <x v="4"/>
    <x v="9"/>
    <s v="热力(万百万千焦)"/>
    <n v="8145.78"/>
  </r>
  <r>
    <n v="66780"/>
    <x v="3"/>
    <x v="4"/>
    <x v="10"/>
    <s v="热力(万百万千焦)"/>
    <n v="16516.32"/>
  </r>
  <r>
    <n v="66792"/>
    <x v="3"/>
    <x v="3"/>
    <x v="0"/>
    <s v="热力(万百万千焦)"/>
    <n v="15156.31"/>
  </r>
  <r>
    <n v="66801"/>
    <x v="3"/>
    <x v="3"/>
    <x v="1"/>
    <s v="热力(万百万千焦)"/>
    <m/>
  </r>
  <r>
    <n v="66803"/>
    <x v="3"/>
    <x v="3"/>
    <x v="2"/>
    <s v="热力(万百万千焦)"/>
    <n v="15046.43"/>
  </r>
  <r>
    <n v="66804"/>
    <x v="3"/>
    <x v="3"/>
    <x v="3"/>
    <s v="热力(万百万千焦)"/>
    <n v="136.51"/>
  </r>
  <r>
    <n v="66805"/>
    <x v="3"/>
    <x v="3"/>
    <x v="4"/>
    <s v="热力(万百万千焦)"/>
    <n v="4318.8900000000003"/>
  </r>
  <r>
    <n v="66807"/>
    <x v="3"/>
    <x v="3"/>
    <x v="5"/>
    <s v="热力(万百万千焦)"/>
    <n v="169.08"/>
  </r>
  <r>
    <n v="66808"/>
    <x v="3"/>
    <x v="3"/>
    <x v="6"/>
    <s v="热力(万百万千焦)"/>
    <n v="974.41"/>
  </r>
  <r>
    <n v="66809"/>
    <x v="3"/>
    <x v="3"/>
    <x v="7"/>
    <s v="热力(万百万千焦)"/>
    <n v="1010.22"/>
  </r>
  <r>
    <n v="66810"/>
    <x v="3"/>
    <x v="3"/>
    <x v="8"/>
    <s v="热力(万百万千焦)"/>
    <n v="873.1"/>
  </r>
  <r>
    <n v="66811"/>
    <x v="3"/>
    <x v="3"/>
    <x v="9"/>
    <s v="热力(万百万千焦)"/>
    <n v="7564.23"/>
  </r>
  <r>
    <n v="66815"/>
    <x v="3"/>
    <x v="3"/>
    <x v="10"/>
    <s v="热力(万百万千焦)"/>
    <n v="15156.3"/>
  </r>
  <r>
    <n v="66827"/>
    <x v="3"/>
    <x v="2"/>
    <x v="0"/>
    <s v="热力(万百万千焦)"/>
    <n v="12216.377"/>
  </r>
  <r>
    <n v="66836"/>
    <x v="3"/>
    <x v="2"/>
    <x v="1"/>
    <s v="热力(万百万千焦)"/>
    <m/>
  </r>
  <r>
    <n v="66838"/>
    <x v="3"/>
    <x v="2"/>
    <x v="2"/>
    <s v="热力(万百万千焦)"/>
    <n v="12077.842699999999"/>
  </r>
  <r>
    <n v="66839"/>
    <x v="3"/>
    <x v="2"/>
    <x v="3"/>
    <s v="热力(万百万千焦)"/>
    <n v="111.16"/>
  </r>
  <r>
    <n v="66840"/>
    <x v="3"/>
    <x v="2"/>
    <x v="4"/>
    <s v="热力(万百万千焦)"/>
    <n v="2383.1473999999998"/>
  </r>
  <r>
    <n v="66842"/>
    <x v="3"/>
    <x v="2"/>
    <x v="5"/>
    <s v="热力(万百万千焦)"/>
    <n v="160.06"/>
  </r>
  <r>
    <n v="66843"/>
    <x v="3"/>
    <x v="2"/>
    <x v="6"/>
    <s v="热力(万百万千焦)"/>
    <n v="947.59529999999995"/>
  </r>
  <r>
    <n v="66844"/>
    <x v="3"/>
    <x v="2"/>
    <x v="7"/>
    <s v="热力(万百万千焦)"/>
    <n v="935.39"/>
  </r>
  <r>
    <n v="66845"/>
    <x v="3"/>
    <x v="2"/>
    <x v="8"/>
    <s v="热力(万百万千焦)"/>
    <n v="856.04"/>
  </r>
  <r>
    <n v="66846"/>
    <x v="3"/>
    <x v="2"/>
    <x v="9"/>
    <s v="热力(万百万千焦)"/>
    <n v="6684.45"/>
  </r>
  <r>
    <n v="66850"/>
    <x v="3"/>
    <x v="2"/>
    <x v="10"/>
    <s v="热力(万百万千焦)"/>
    <n v="12245.770399999999"/>
  </r>
  <r>
    <n v="66862"/>
    <x v="3"/>
    <x v="1"/>
    <x v="0"/>
    <s v="热力(万百万千焦)"/>
    <n v="9687.7900000000009"/>
  </r>
  <r>
    <n v="66871"/>
    <x v="3"/>
    <x v="1"/>
    <x v="1"/>
    <s v="热力(万百万千焦)"/>
    <m/>
  </r>
  <r>
    <n v="66873"/>
    <x v="3"/>
    <x v="1"/>
    <x v="2"/>
    <s v="热力(万百万千焦)"/>
    <n v="9573.99"/>
  </r>
  <r>
    <n v="66874"/>
    <x v="3"/>
    <x v="1"/>
    <x v="3"/>
    <s v="热力(万百万千焦)"/>
    <n v="90.52"/>
  </r>
  <r>
    <n v="66875"/>
    <x v="3"/>
    <x v="1"/>
    <x v="4"/>
    <s v="热力(万百万千焦)"/>
    <n v="4328.2299999999996"/>
  </r>
  <r>
    <n v="66877"/>
    <x v="3"/>
    <x v="1"/>
    <x v="5"/>
    <s v="热力(万百万千焦)"/>
    <n v="123.12"/>
  </r>
  <r>
    <n v="66878"/>
    <x v="3"/>
    <x v="1"/>
    <x v="6"/>
    <s v="热力(万百万千焦)"/>
    <n v="798.44"/>
  </r>
  <r>
    <n v="66879"/>
    <x v="3"/>
    <x v="1"/>
    <x v="7"/>
    <s v="热力(万百万千焦)"/>
    <n v="784.33"/>
  </r>
  <r>
    <n v="66880"/>
    <x v="3"/>
    <x v="1"/>
    <x v="8"/>
    <s v="热力(万百万千焦)"/>
    <n v="611.46"/>
  </r>
  <r>
    <n v="66881"/>
    <x v="3"/>
    <x v="1"/>
    <x v="9"/>
    <s v="热力(万百万千焦)"/>
    <n v="2837.89"/>
  </r>
  <r>
    <n v="66885"/>
    <x v="3"/>
    <x v="1"/>
    <x v="10"/>
    <s v="热力(万百万千焦)"/>
    <n v="9687.7900000000009"/>
  </r>
  <r>
    <n v="66897"/>
    <x v="8"/>
    <x v="16"/>
    <x v="0"/>
    <s v="热力(万百万千焦)"/>
    <n v="15401.75"/>
  </r>
  <r>
    <n v="66906"/>
    <x v="8"/>
    <x v="16"/>
    <x v="1"/>
    <s v="热力(万百万千焦)"/>
    <n v="2207.31"/>
  </r>
  <r>
    <n v="66908"/>
    <x v="8"/>
    <x v="16"/>
    <x v="2"/>
    <s v="热力(万百万千焦)"/>
    <n v="16996.32"/>
  </r>
  <r>
    <n v="66909"/>
    <x v="8"/>
    <x v="16"/>
    <x v="3"/>
    <s v="热力(万百万千焦)"/>
    <m/>
  </r>
  <r>
    <n v="66910"/>
    <x v="8"/>
    <x v="16"/>
    <x v="4"/>
    <s v="热力(万百万千焦)"/>
    <n v="13697.41"/>
  </r>
  <r>
    <n v="66912"/>
    <x v="8"/>
    <x v="16"/>
    <x v="5"/>
    <s v="热力(万百万千焦)"/>
    <n v="97.73"/>
  </r>
  <r>
    <n v="66913"/>
    <x v="8"/>
    <x v="16"/>
    <x v="6"/>
    <s v="热力(万百万千焦)"/>
    <n v="17.02"/>
  </r>
  <r>
    <n v="66914"/>
    <x v="8"/>
    <x v="16"/>
    <x v="7"/>
    <s v="热力(万百万千焦)"/>
    <n v="491"/>
  </r>
  <r>
    <n v="66915"/>
    <x v="8"/>
    <x v="16"/>
    <x v="8"/>
    <s v="热力(万百万千焦)"/>
    <n v="802.1"/>
  </r>
  <r>
    <n v="66916"/>
    <x v="8"/>
    <x v="16"/>
    <x v="9"/>
    <s v="热力(万百万千焦)"/>
    <n v="1891.06"/>
  </r>
  <r>
    <n v="66920"/>
    <x v="8"/>
    <x v="16"/>
    <x v="10"/>
    <s v="热力(万百万千焦)"/>
    <n v="17609.060000000001"/>
  </r>
  <r>
    <n v="66932"/>
    <x v="8"/>
    <x v="15"/>
    <x v="0"/>
    <s v="热力(万百万千焦)"/>
    <n v="10008.43"/>
  </r>
  <r>
    <n v="66941"/>
    <x v="8"/>
    <x v="15"/>
    <x v="1"/>
    <s v="热力(万百万千焦)"/>
    <n v="2082.98"/>
  </r>
  <r>
    <n v="66943"/>
    <x v="8"/>
    <x v="15"/>
    <x v="2"/>
    <s v="热力(万百万千焦)"/>
    <n v="11480.2"/>
  </r>
  <r>
    <n v="66944"/>
    <x v="8"/>
    <x v="15"/>
    <x v="3"/>
    <s v="热力(万百万千焦)"/>
    <m/>
  </r>
  <r>
    <n v="66945"/>
    <x v="8"/>
    <x v="15"/>
    <x v="4"/>
    <s v="热力(万百万千焦)"/>
    <n v="8187.23"/>
  </r>
  <r>
    <n v="66947"/>
    <x v="8"/>
    <x v="15"/>
    <x v="5"/>
    <s v="热力(万百万千焦)"/>
    <n v="95.73"/>
  </r>
  <r>
    <n v="66948"/>
    <x v="8"/>
    <x v="15"/>
    <x v="6"/>
    <s v="热力(万百万千焦)"/>
    <n v="18.07"/>
  </r>
  <r>
    <n v="66949"/>
    <x v="8"/>
    <x v="15"/>
    <x v="7"/>
    <s v="热力(万百万千焦)"/>
    <n v="507"/>
  </r>
  <r>
    <n v="66950"/>
    <x v="8"/>
    <x v="15"/>
    <x v="8"/>
    <s v="热力(万百万千焦)"/>
    <n v="823.1"/>
  </r>
  <r>
    <n v="66951"/>
    <x v="8"/>
    <x v="15"/>
    <x v="9"/>
    <s v="热力(万百万千焦)"/>
    <n v="1849.06"/>
  </r>
  <r>
    <n v="66955"/>
    <x v="8"/>
    <x v="15"/>
    <x v="10"/>
    <s v="热力(万百万千焦)"/>
    <n v="12091.41"/>
  </r>
  <r>
    <n v="66967"/>
    <x v="8"/>
    <x v="14"/>
    <x v="0"/>
    <s v="热力(万百万千焦)"/>
    <n v="8296.5400000000009"/>
  </r>
  <r>
    <n v="66976"/>
    <x v="8"/>
    <x v="14"/>
    <x v="1"/>
    <s v="热力(万百万千焦)"/>
    <n v="1969.85"/>
  </r>
  <r>
    <n v="66978"/>
    <x v="8"/>
    <x v="14"/>
    <x v="2"/>
    <s v="热力(万百万千焦)"/>
    <n v="9736.7199999999993"/>
  </r>
  <r>
    <n v="66979"/>
    <x v="8"/>
    <x v="14"/>
    <x v="3"/>
    <s v="热力(万百万千焦)"/>
    <m/>
  </r>
  <r>
    <n v="66980"/>
    <x v="8"/>
    <x v="14"/>
    <x v="4"/>
    <s v="热力(万百万千焦)"/>
    <n v="6706.2"/>
  </r>
  <r>
    <n v="66982"/>
    <x v="8"/>
    <x v="14"/>
    <x v="5"/>
    <s v="热力(万百万千焦)"/>
    <n v="99.69"/>
  </r>
  <r>
    <n v="66983"/>
    <x v="8"/>
    <x v="14"/>
    <x v="6"/>
    <s v="热力(万百万千焦)"/>
    <n v="45.31"/>
  </r>
  <r>
    <n v="66984"/>
    <x v="8"/>
    <x v="14"/>
    <x v="7"/>
    <s v="热力(万百万千焦)"/>
    <n v="484.89"/>
  </r>
  <r>
    <n v="66985"/>
    <x v="8"/>
    <x v="14"/>
    <x v="8"/>
    <s v="热力(万百万千焦)"/>
    <n v="859.74"/>
  </r>
  <r>
    <n v="66986"/>
    <x v="8"/>
    <x v="14"/>
    <x v="9"/>
    <s v="热力(万百万千焦)"/>
    <n v="1540.89"/>
  </r>
  <r>
    <n v="66990"/>
    <x v="8"/>
    <x v="14"/>
    <x v="10"/>
    <s v="热力(万百万千焦)"/>
    <n v="10266.39"/>
  </r>
  <r>
    <n v="67002"/>
    <x v="8"/>
    <x v="13"/>
    <x v="0"/>
    <s v="热力(万百万千焦)"/>
    <n v="8578.8700000000008"/>
  </r>
  <r>
    <n v="67011"/>
    <x v="8"/>
    <x v="13"/>
    <x v="1"/>
    <s v="热力(万百万千焦)"/>
    <n v="661.78"/>
  </r>
  <r>
    <n v="67013"/>
    <x v="8"/>
    <x v="13"/>
    <x v="2"/>
    <s v="热力(万百万千焦)"/>
    <n v="8791.57"/>
  </r>
  <r>
    <n v="67014"/>
    <x v="8"/>
    <x v="13"/>
    <x v="3"/>
    <s v="热力(万百万千焦)"/>
    <m/>
  </r>
  <r>
    <n v="67015"/>
    <x v="8"/>
    <x v="13"/>
    <x v="4"/>
    <s v="热力(万百万千焦)"/>
    <n v="5886.57"/>
  </r>
  <r>
    <n v="67017"/>
    <x v="8"/>
    <x v="13"/>
    <x v="5"/>
    <s v="热力(万百万千焦)"/>
    <n v="80"/>
  </r>
  <r>
    <n v="67018"/>
    <x v="8"/>
    <x v="13"/>
    <x v="6"/>
    <s v="热力(万百万千焦)"/>
    <n v="35"/>
  </r>
  <r>
    <n v="67019"/>
    <x v="8"/>
    <x v="13"/>
    <x v="7"/>
    <s v="热力(万百万千焦)"/>
    <n v="475"/>
  </r>
  <r>
    <n v="67020"/>
    <x v="8"/>
    <x v="13"/>
    <x v="8"/>
    <s v="热力(万百万千焦)"/>
    <n v="865"/>
  </r>
  <r>
    <n v="67021"/>
    <x v="8"/>
    <x v="13"/>
    <x v="9"/>
    <s v="热力(万百万千焦)"/>
    <n v="1450"/>
  </r>
  <r>
    <n v="67025"/>
    <x v="8"/>
    <x v="13"/>
    <x v="10"/>
    <s v="热力(万百万千焦)"/>
    <n v="9240.65"/>
  </r>
  <r>
    <n v="67037"/>
    <x v="8"/>
    <x v="12"/>
    <x v="0"/>
    <s v="热力(万百万千焦)"/>
    <n v="7999.6831970000003"/>
  </r>
  <r>
    <n v="67046"/>
    <x v="8"/>
    <x v="12"/>
    <x v="1"/>
    <s v="热力(万百万千焦)"/>
    <n v="668.93878400000006"/>
  </r>
  <r>
    <n v="67048"/>
    <x v="8"/>
    <x v="12"/>
    <x v="2"/>
    <s v="热力(万百万千焦)"/>
    <n v="8350.7664179999992"/>
  </r>
  <r>
    <n v="67049"/>
    <x v="8"/>
    <x v="12"/>
    <x v="3"/>
    <s v="热力(万百万千焦)"/>
    <m/>
  </r>
  <r>
    <n v="67050"/>
    <x v="8"/>
    <x v="12"/>
    <x v="4"/>
    <s v="热力(万百万千焦)"/>
    <n v="5597.3380139999999"/>
  </r>
  <r>
    <n v="67052"/>
    <x v="8"/>
    <x v="12"/>
    <x v="5"/>
    <s v="热力(万百万千焦)"/>
    <n v="30.060437719999999"/>
  </r>
  <r>
    <n v="67053"/>
    <x v="8"/>
    <x v="12"/>
    <x v="6"/>
    <s v="热力(万百万千焦)"/>
    <n v="28.353664139999999"/>
  </r>
  <r>
    <n v="67054"/>
    <x v="8"/>
    <x v="12"/>
    <x v="7"/>
    <s v="热力(万百万千焦)"/>
    <n v="407.54609060000001"/>
  </r>
  <r>
    <n v="67055"/>
    <x v="8"/>
    <x v="12"/>
    <x v="8"/>
    <s v="热力(万百万千焦)"/>
    <n v="951.37994419999995"/>
  </r>
  <r>
    <n v="67056"/>
    <x v="8"/>
    <x v="12"/>
    <x v="9"/>
    <s v="热力(万百万千焦)"/>
    <n v="1336.088268"/>
  </r>
  <r>
    <n v="67060"/>
    <x v="8"/>
    <x v="12"/>
    <x v="10"/>
    <s v="热力(万百万千焦)"/>
    <n v="8668.6208029999998"/>
  </r>
  <r>
    <n v="67072"/>
    <x v="8"/>
    <x v="11"/>
    <x v="0"/>
    <s v="热力(万百万千焦)"/>
    <n v="5808.29"/>
  </r>
  <r>
    <n v="67081"/>
    <x v="8"/>
    <x v="11"/>
    <x v="1"/>
    <s v="热力(万百万千焦)"/>
    <n v="406.59"/>
  </r>
  <r>
    <n v="67083"/>
    <x v="8"/>
    <x v="11"/>
    <x v="2"/>
    <s v="热力(万百万千焦)"/>
    <n v="5941.7"/>
  </r>
  <r>
    <n v="67084"/>
    <x v="8"/>
    <x v="11"/>
    <x v="3"/>
    <s v="热力(万百万千焦)"/>
    <m/>
  </r>
  <r>
    <n v="67085"/>
    <x v="8"/>
    <x v="11"/>
    <x v="4"/>
    <s v="热力(万百万千焦)"/>
    <n v="3304.81"/>
  </r>
  <r>
    <n v="67087"/>
    <x v="8"/>
    <x v="11"/>
    <x v="5"/>
    <s v="热力(万百万千焦)"/>
    <n v="15.09"/>
  </r>
  <r>
    <n v="67088"/>
    <x v="8"/>
    <x v="11"/>
    <x v="6"/>
    <s v="热力(万百万千焦)"/>
    <n v="28.74"/>
  </r>
  <r>
    <n v="67089"/>
    <x v="8"/>
    <x v="11"/>
    <x v="7"/>
    <s v="热力(万百万千焦)"/>
    <n v="393.1"/>
  </r>
  <r>
    <n v="67090"/>
    <x v="8"/>
    <x v="11"/>
    <x v="8"/>
    <s v="热力(万百万千焦)"/>
    <n v="895.34"/>
  </r>
  <r>
    <n v="67091"/>
    <x v="8"/>
    <x v="11"/>
    <x v="9"/>
    <s v="热力(万百万千焦)"/>
    <n v="1304.6199999999999"/>
  </r>
  <r>
    <n v="67095"/>
    <x v="8"/>
    <x v="11"/>
    <x v="10"/>
    <s v="热力(万百万千焦)"/>
    <n v="6214.88"/>
  </r>
  <r>
    <n v="67107"/>
    <x v="8"/>
    <x v="10"/>
    <x v="0"/>
    <s v="热力(万百万千焦)"/>
    <n v="4979.9655320000002"/>
  </r>
  <r>
    <n v="67116"/>
    <x v="8"/>
    <x v="10"/>
    <x v="1"/>
    <s v="热力(万百万千焦)"/>
    <n v="74.289747000000006"/>
  </r>
  <r>
    <n v="67118"/>
    <x v="8"/>
    <x v="10"/>
    <x v="2"/>
    <s v="热力(万百万千焦)"/>
    <n v="5003.7318530000002"/>
  </r>
  <r>
    <n v="67119"/>
    <x v="8"/>
    <x v="10"/>
    <x v="3"/>
    <s v="热力(万百万千焦)"/>
    <m/>
  </r>
  <r>
    <n v="67120"/>
    <x v="8"/>
    <x v="10"/>
    <x v="4"/>
    <s v="热力(万百万千焦)"/>
    <n v="3079.8215919999998"/>
  </r>
  <r>
    <n v="67122"/>
    <x v="8"/>
    <x v="10"/>
    <x v="5"/>
    <s v="热力(万百万千焦)"/>
    <n v="10.091932269999999"/>
  </r>
  <r>
    <n v="67123"/>
    <x v="8"/>
    <x v="10"/>
    <x v="6"/>
    <s v="热力(万百万千焦)"/>
    <n v="20.741906740000001"/>
  </r>
  <r>
    <n v="67124"/>
    <x v="8"/>
    <x v="10"/>
    <x v="7"/>
    <s v="热力(万百万千焦)"/>
    <n v="293.10046999999997"/>
  </r>
  <r>
    <n v="67125"/>
    <x v="8"/>
    <x v="10"/>
    <x v="8"/>
    <s v="热力(万百万千焦)"/>
    <n v="395.34697299999999"/>
  </r>
  <r>
    <n v="67126"/>
    <x v="8"/>
    <x v="10"/>
    <x v="9"/>
    <s v="热力(万百万千焦)"/>
    <n v="1204.6289790000001"/>
  </r>
  <r>
    <n v="67130"/>
    <x v="8"/>
    <x v="10"/>
    <x v="10"/>
    <s v="热力(万百万千焦)"/>
    <n v="5054.250446"/>
  </r>
  <r>
    <n v="67142"/>
    <x v="8"/>
    <x v="9"/>
    <x v="0"/>
    <s v="热力(万百万千焦)"/>
    <n v="5416.6341750000001"/>
  </r>
  <r>
    <n v="67151"/>
    <x v="8"/>
    <x v="9"/>
    <x v="1"/>
    <s v="热力(万百万千焦)"/>
    <n v="49.359592999999997"/>
  </r>
  <r>
    <n v="67153"/>
    <x v="8"/>
    <x v="9"/>
    <x v="2"/>
    <s v="热力(万百万千焦)"/>
    <n v="5231.6039680000004"/>
  </r>
  <r>
    <n v="67154"/>
    <x v="8"/>
    <x v="9"/>
    <x v="3"/>
    <s v="热力(万百万千焦)"/>
    <m/>
  </r>
  <r>
    <n v="67155"/>
    <x v="8"/>
    <x v="9"/>
    <x v="4"/>
    <s v="热力(万百万千焦)"/>
    <n v="2743.003968"/>
  </r>
  <r>
    <n v="67157"/>
    <x v="8"/>
    <x v="9"/>
    <x v="5"/>
    <s v="热力(万百万千焦)"/>
    <n v="95.7"/>
  </r>
  <r>
    <n v="67158"/>
    <x v="8"/>
    <x v="9"/>
    <x v="6"/>
    <s v="热力(万百万千焦)"/>
    <n v="51.4"/>
  </r>
  <r>
    <n v="67159"/>
    <x v="8"/>
    <x v="9"/>
    <x v="7"/>
    <s v="热力(万百万千焦)"/>
    <n v="343.5"/>
  </r>
  <r>
    <n v="67160"/>
    <x v="8"/>
    <x v="9"/>
    <x v="8"/>
    <s v="热力(万百万千焦)"/>
    <n v="585"/>
  </r>
  <r>
    <n v="67161"/>
    <x v="8"/>
    <x v="9"/>
    <x v="9"/>
    <s v="热力(万百万千焦)"/>
    <n v="1413"/>
  </r>
  <r>
    <n v="67165"/>
    <x v="8"/>
    <x v="9"/>
    <x v="10"/>
    <s v="热力(万百万千焦)"/>
    <n v="5465.9912000000004"/>
  </r>
  <r>
    <n v="67177"/>
    <x v="8"/>
    <x v="8"/>
    <x v="0"/>
    <s v="热力(万百万千焦)"/>
    <n v="5394.35"/>
  </r>
  <r>
    <n v="67186"/>
    <x v="8"/>
    <x v="8"/>
    <x v="1"/>
    <s v="热力(万百万千焦)"/>
    <n v="98.63"/>
  </r>
  <r>
    <n v="67188"/>
    <x v="8"/>
    <x v="8"/>
    <x v="2"/>
    <s v="热力(万百万千焦)"/>
    <n v="5321.16"/>
  </r>
  <r>
    <n v="67189"/>
    <x v="8"/>
    <x v="8"/>
    <x v="3"/>
    <s v="热力(万百万千焦)"/>
    <m/>
  </r>
  <r>
    <n v="67190"/>
    <x v="8"/>
    <x v="8"/>
    <x v="4"/>
    <s v="热力(万百万千焦)"/>
    <n v="2777.63"/>
  </r>
  <r>
    <n v="67192"/>
    <x v="8"/>
    <x v="8"/>
    <x v="5"/>
    <s v="热力(万百万千焦)"/>
    <n v="61.84"/>
  </r>
  <r>
    <n v="67193"/>
    <x v="8"/>
    <x v="8"/>
    <x v="6"/>
    <s v="热力(万百万千焦)"/>
    <n v="41.4"/>
  </r>
  <r>
    <n v="67194"/>
    <x v="8"/>
    <x v="8"/>
    <x v="7"/>
    <s v="热力(万百万千焦)"/>
    <n v="317.95"/>
  </r>
  <r>
    <n v="67195"/>
    <x v="8"/>
    <x v="8"/>
    <x v="8"/>
    <s v="热力(万百万千焦)"/>
    <n v="499.66"/>
  </r>
  <r>
    <n v="67196"/>
    <x v="8"/>
    <x v="8"/>
    <x v="9"/>
    <s v="热力(万百万千焦)"/>
    <n v="1622.68"/>
  </r>
  <r>
    <n v="67200"/>
    <x v="8"/>
    <x v="8"/>
    <x v="10"/>
    <s v="热力(万百万千焦)"/>
    <n v="5492.99"/>
  </r>
  <r>
    <n v="67212"/>
    <x v="8"/>
    <x v="7"/>
    <x v="0"/>
    <s v="热力(万百万千焦)"/>
    <n v="4462.0706870000004"/>
  </r>
  <r>
    <n v="67221"/>
    <x v="8"/>
    <x v="7"/>
    <x v="1"/>
    <s v="热力(万百万千焦)"/>
    <n v="51.213354000000002"/>
  </r>
  <r>
    <n v="67223"/>
    <x v="8"/>
    <x v="7"/>
    <x v="2"/>
    <s v="热力(万百万千焦)"/>
    <n v="4364.4076370000002"/>
  </r>
  <r>
    <n v="67224"/>
    <x v="8"/>
    <x v="7"/>
    <x v="3"/>
    <s v="热力(万百万千焦)"/>
    <m/>
  </r>
  <r>
    <n v="67225"/>
    <x v="8"/>
    <x v="7"/>
    <x v="4"/>
    <s v="热力(万百万千焦)"/>
    <n v="2299.0876370000001"/>
  </r>
  <r>
    <n v="67227"/>
    <x v="8"/>
    <x v="7"/>
    <x v="5"/>
    <s v="热力(万百万千焦)"/>
    <n v="95"/>
  </r>
  <r>
    <n v="67228"/>
    <x v="8"/>
    <x v="7"/>
    <x v="6"/>
    <s v="热力(万百万千焦)"/>
    <n v="38"/>
  </r>
  <r>
    <n v="67229"/>
    <x v="8"/>
    <x v="7"/>
    <x v="7"/>
    <s v="热力(万百万千焦)"/>
    <n v="170"/>
  </r>
  <r>
    <n v="67230"/>
    <x v="8"/>
    <x v="7"/>
    <x v="8"/>
    <s v="热力(万百万千焦)"/>
    <n v="420"/>
  </r>
  <r>
    <n v="67231"/>
    <x v="8"/>
    <x v="7"/>
    <x v="9"/>
    <s v="热力(万百万千焦)"/>
    <n v="1342.32"/>
  </r>
  <r>
    <n v="67235"/>
    <x v="8"/>
    <x v="7"/>
    <x v="10"/>
    <s v="热力(万百万千焦)"/>
    <n v="4513.2875270000004"/>
  </r>
  <r>
    <n v="67247"/>
    <x v="8"/>
    <x v="6"/>
    <x v="0"/>
    <s v="热力(万百万千焦)"/>
    <n v="3913.8502050000002"/>
  </r>
  <r>
    <n v="67256"/>
    <x v="8"/>
    <x v="6"/>
    <x v="1"/>
    <s v="热力(万百万千焦)"/>
    <n v="129.06778"/>
  </r>
  <r>
    <n v="67258"/>
    <x v="8"/>
    <x v="6"/>
    <x v="2"/>
    <s v="热力(万百万千焦)"/>
    <n v="3950.109907"/>
  </r>
  <r>
    <n v="67259"/>
    <x v="8"/>
    <x v="6"/>
    <x v="3"/>
    <s v="热力(万百万千焦)"/>
    <n v="14"/>
  </r>
  <r>
    <n v="67260"/>
    <x v="8"/>
    <x v="6"/>
    <x v="4"/>
    <s v="热力(万百万千焦)"/>
    <n v="2095.6399070000002"/>
  </r>
  <r>
    <n v="67262"/>
    <x v="8"/>
    <x v="6"/>
    <x v="5"/>
    <s v="热力(万百万千焦)"/>
    <n v="118"/>
  </r>
  <r>
    <n v="67263"/>
    <x v="8"/>
    <x v="6"/>
    <x v="6"/>
    <s v="热力(万百万千焦)"/>
    <n v="18"/>
  </r>
  <r>
    <n v="67264"/>
    <x v="8"/>
    <x v="6"/>
    <x v="7"/>
    <s v="热力(万百万千焦)"/>
    <n v="142"/>
  </r>
  <r>
    <n v="67265"/>
    <x v="8"/>
    <x v="6"/>
    <x v="8"/>
    <s v="热力(万百万千焦)"/>
    <n v="541"/>
  </r>
  <r>
    <n v="67266"/>
    <x v="8"/>
    <x v="6"/>
    <x v="9"/>
    <s v="热力(万百万千焦)"/>
    <n v="1021.47"/>
  </r>
  <r>
    <n v="67270"/>
    <x v="8"/>
    <x v="6"/>
    <x v="10"/>
    <s v="热力(万百万千焦)"/>
    <n v="4042.9160750000001"/>
  </r>
  <r>
    <n v="67282"/>
    <x v="8"/>
    <x v="5"/>
    <x v="0"/>
    <s v="热力(万百万千焦)"/>
    <n v="3377.3139000000001"/>
  </r>
  <r>
    <n v="67291"/>
    <x v="8"/>
    <x v="5"/>
    <x v="1"/>
    <s v="热力(万百万千焦)"/>
    <m/>
  </r>
  <r>
    <n v="67293"/>
    <x v="8"/>
    <x v="5"/>
    <x v="2"/>
    <s v="热力(万百万千焦)"/>
    <n v="3343.4385000000002"/>
  </r>
  <r>
    <n v="67294"/>
    <x v="8"/>
    <x v="5"/>
    <x v="3"/>
    <s v="热力(万百万千焦)"/>
    <m/>
  </r>
  <r>
    <n v="67295"/>
    <x v="8"/>
    <x v="5"/>
    <x v="4"/>
    <s v="热力(万百万千焦)"/>
    <n v="1822.4585"/>
  </r>
  <r>
    <n v="67297"/>
    <x v="8"/>
    <x v="5"/>
    <x v="5"/>
    <s v="热力(万百万千焦)"/>
    <n v="90"/>
  </r>
  <r>
    <n v="67298"/>
    <x v="8"/>
    <x v="5"/>
    <x v="6"/>
    <s v="热力(万百万千焦)"/>
    <n v="10"/>
  </r>
  <r>
    <n v="67299"/>
    <x v="8"/>
    <x v="5"/>
    <x v="7"/>
    <s v="热力(万百万千焦)"/>
    <n v="100"/>
  </r>
  <r>
    <n v="67300"/>
    <x v="8"/>
    <x v="5"/>
    <x v="8"/>
    <s v="热力(万百万千焦)"/>
    <n v="464"/>
  </r>
  <r>
    <n v="67301"/>
    <x v="8"/>
    <x v="5"/>
    <x v="9"/>
    <s v="热力(万百万千焦)"/>
    <n v="856.98"/>
  </r>
  <r>
    <n v="67305"/>
    <x v="8"/>
    <x v="5"/>
    <x v="10"/>
    <s v="热力(万百万千焦)"/>
    <n v="3377.3126999999999"/>
  </r>
  <r>
    <n v="67317"/>
    <x v="8"/>
    <x v="4"/>
    <x v="0"/>
    <s v="热力(万百万千焦)"/>
    <n v="3093.69"/>
  </r>
  <r>
    <n v="67326"/>
    <x v="8"/>
    <x v="4"/>
    <x v="1"/>
    <s v="热力(万百万千焦)"/>
    <m/>
  </r>
  <r>
    <n v="67328"/>
    <x v="8"/>
    <x v="4"/>
    <x v="2"/>
    <s v="热力(万百万千焦)"/>
    <n v="3074.65"/>
  </r>
  <r>
    <n v="67329"/>
    <x v="8"/>
    <x v="4"/>
    <x v="3"/>
    <s v="热力(万百万千焦)"/>
    <m/>
  </r>
  <r>
    <n v="67330"/>
    <x v="8"/>
    <x v="4"/>
    <x v="4"/>
    <s v="热力(万百万千焦)"/>
    <n v="1664.65"/>
  </r>
  <r>
    <n v="67332"/>
    <x v="8"/>
    <x v="4"/>
    <x v="5"/>
    <s v="热力(万百万千焦)"/>
    <n v="180"/>
  </r>
  <r>
    <n v="67333"/>
    <x v="8"/>
    <x v="4"/>
    <x v="6"/>
    <s v="热力(万百万千焦)"/>
    <n v="150"/>
  </r>
  <r>
    <n v="67334"/>
    <x v="8"/>
    <x v="4"/>
    <x v="7"/>
    <s v="热力(万百万千焦)"/>
    <n v="230"/>
  </r>
  <r>
    <n v="67335"/>
    <x v="8"/>
    <x v="4"/>
    <x v="8"/>
    <s v="热力(万百万千焦)"/>
    <n v="500"/>
  </r>
  <r>
    <n v="67336"/>
    <x v="8"/>
    <x v="4"/>
    <x v="9"/>
    <s v="热力(万百万千焦)"/>
    <n v="350"/>
  </r>
  <r>
    <n v="67340"/>
    <x v="8"/>
    <x v="4"/>
    <x v="10"/>
    <s v="热力(万百万千焦)"/>
    <n v="3093.69"/>
  </r>
  <r>
    <n v="67352"/>
    <x v="8"/>
    <x v="3"/>
    <x v="0"/>
    <s v="热力(万百万千焦)"/>
    <n v="1692.7"/>
  </r>
  <r>
    <n v="67361"/>
    <x v="8"/>
    <x v="3"/>
    <x v="1"/>
    <s v="热力(万百万千焦)"/>
    <m/>
  </r>
  <r>
    <n v="67363"/>
    <x v="8"/>
    <x v="3"/>
    <x v="2"/>
    <s v="热力(万百万千焦)"/>
    <n v="1692.7"/>
  </r>
  <r>
    <n v="67364"/>
    <x v="8"/>
    <x v="3"/>
    <x v="3"/>
    <s v="热力(万百万千焦)"/>
    <m/>
  </r>
  <r>
    <n v="67365"/>
    <x v="8"/>
    <x v="3"/>
    <x v="4"/>
    <s v="热力(万百万千焦)"/>
    <n v="597.49"/>
  </r>
  <r>
    <n v="67367"/>
    <x v="8"/>
    <x v="3"/>
    <x v="5"/>
    <s v="热力(万百万千焦)"/>
    <n v="15"/>
  </r>
  <r>
    <n v="67368"/>
    <x v="8"/>
    <x v="3"/>
    <x v="6"/>
    <s v="热力(万百万千焦)"/>
    <n v="80.209999999999994"/>
  </r>
  <r>
    <n v="67369"/>
    <x v="8"/>
    <x v="3"/>
    <x v="7"/>
    <s v="热力(万百万千焦)"/>
    <n v="200"/>
  </r>
  <r>
    <n v="67370"/>
    <x v="8"/>
    <x v="3"/>
    <x v="8"/>
    <s v="热力(万百万千焦)"/>
    <n v="250"/>
  </r>
  <r>
    <n v="67371"/>
    <x v="8"/>
    <x v="3"/>
    <x v="9"/>
    <s v="热力(万百万千焦)"/>
    <n v="550"/>
  </r>
  <r>
    <n v="67375"/>
    <x v="8"/>
    <x v="3"/>
    <x v="10"/>
    <s v="热力(万百万千焦)"/>
    <n v="1692.7"/>
  </r>
  <r>
    <n v="67387"/>
    <x v="8"/>
    <x v="2"/>
    <x v="0"/>
    <s v="热力(万百万千焦)"/>
    <n v="1255.48"/>
  </r>
  <r>
    <n v="67396"/>
    <x v="8"/>
    <x v="2"/>
    <x v="1"/>
    <s v="热力(万百万千焦)"/>
    <m/>
  </r>
  <r>
    <n v="67398"/>
    <x v="8"/>
    <x v="2"/>
    <x v="2"/>
    <s v="热力(万百万千焦)"/>
    <n v="1255.48"/>
  </r>
  <r>
    <n v="67399"/>
    <x v="8"/>
    <x v="2"/>
    <x v="3"/>
    <s v="热力(万百万千焦)"/>
    <m/>
  </r>
  <r>
    <n v="67400"/>
    <x v="8"/>
    <x v="2"/>
    <x v="4"/>
    <s v="热力(万百万千焦)"/>
    <n v="425.18"/>
  </r>
  <r>
    <n v="67402"/>
    <x v="8"/>
    <x v="2"/>
    <x v="5"/>
    <s v="热力(万百万千焦)"/>
    <m/>
  </r>
  <r>
    <n v="67403"/>
    <x v="8"/>
    <x v="2"/>
    <x v="6"/>
    <s v="热力(万百万千焦)"/>
    <n v="30"/>
  </r>
  <r>
    <n v="67404"/>
    <x v="8"/>
    <x v="2"/>
    <x v="7"/>
    <s v="热力(万百万千焦)"/>
    <n v="100.3"/>
  </r>
  <r>
    <n v="67405"/>
    <x v="8"/>
    <x v="2"/>
    <x v="8"/>
    <s v="热力(万百万千焦)"/>
    <n v="200"/>
  </r>
  <r>
    <n v="67406"/>
    <x v="8"/>
    <x v="2"/>
    <x v="9"/>
    <s v="热力(万百万千焦)"/>
    <n v="500"/>
  </r>
  <r>
    <n v="67410"/>
    <x v="8"/>
    <x v="2"/>
    <x v="10"/>
    <s v="热力(万百万千焦)"/>
    <n v="1255.48"/>
  </r>
  <r>
    <n v="67422"/>
    <x v="8"/>
    <x v="1"/>
    <x v="0"/>
    <s v="热力(万百万千焦)"/>
    <n v="802.59"/>
  </r>
  <r>
    <n v="67431"/>
    <x v="8"/>
    <x v="1"/>
    <x v="1"/>
    <s v="热力(万百万千焦)"/>
    <m/>
  </r>
  <r>
    <n v="67433"/>
    <x v="8"/>
    <x v="1"/>
    <x v="2"/>
    <s v="热力(万百万千焦)"/>
    <n v="802.59"/>
  </r>
  <r>
    <n v="67434"/>
    <x v="8"/>
    <x v="1"/>
    <x v="3"/>
    <s v="热力(万百万千焦)"/>
    <m/>
  </r>
  <r>
    <n v="67435"/>
    <x v="8"/>
    <x v="1"/>
    <x v="4"/>
    <s v="热力(万百万千焦)"/>
    <n v="410.92"/>
  </r>
  <r>
    <n v="67437"/>
    <x v="8"/>
    <x v="1"/>
    <x v="5"/>
    <s v="热力(万百万千焦)"/>
    <m/>
  </r>
  <r>
    <n v="67438"/>
    <x v="8"/>
    <x v="1"/>
    <x v="6"/>
    <s v="热力(万百万千焦)"/>
    <n v="10"/>
  </r>
  <r>
    <n v="67439"/>
    <x v="8"/>
    <x v="1"/>
    <x v="7"/>
    <s v="热力(万百万千焦)"/>
    <n v="25"/>
  </r>
  <r>
    <n v="67440"/>
    <x v="8"/>
    <x v="1"/>
    <x v="8"/>
    <s v="热力(万百万千焦)"/>
    <n v="81.67"/>
  </r>
  <r>
    <n v="67441"/>
    <x v="8"/>
    <x v="1"/>
    <x v="9"/>
    <s v="热力(万百万千焦)"/>
    <n v="275"/>
  </r>
  <r>
    <n v="67445"/>
    <x v="8"/>
    <x v="1"/>
    <x v="10"/>
    <s v="热力(万百万千焦)"/>
    <n v="802.59"/>
  </r>
  <r>
    <n v="67457"/>
    <x v="29"/>
    <x v="16"/>
    <x v="0"/>
    <s v="热力(万百万千焦)"/>
    <n v="3521.84"/>
  </r>
  <r>
    <n v="67466"/>
    <x v="29"/>
    <x v="16"/>
    <x v="1"/>
    <s v="热力(万百万千焦)"/>
    <n v="633.66999999999996"/>
  </r>
  <r>
    <n v="67468"/>
    <x v="29"/>
    <x v="16"/>
    <x v="2"/>
    <s v="热力(万百万千焦)"/>
    <n v="3553.06"/>
  </r>
  <r>
    <n v="67469"/>
    <x v="29"/>
    <x v="16"/>
    <x v="3"/>
    <s v="热力(万百万千焦)"/>
    <m/>
  </r>
  <r>
    <n v="67470"/>
    <x v="29"/>
    <x v="16"/>
    <x v="4"/>
    <s v="热力(万百万千焦)"/>
    <n v="2822.5"/>
  </r>
  <r>
    <n v="67472"/>
    <x v="29"/>
    <x v="16"/>
    <x v="5"/>
    <s v="热力(万百万千焦)"/>
    <m/>
  </r>
  <r>
    <n v="67473"/>
    <x v="29"/>
    <x v="16"/>
    <x v="6"/>
    <s v="热力(万百万千焦)"/>
    <m/>
  </r>
  <r>
    <n v="67474"/>
    <x v="29"/>
    <x v="16"/>
    <x v="7"/>
    <s v="热力(万百万千焦)"/>
    <n v="224.66"/>
  </r>
  <r>
    <n v="67475"/>
    <x v="29"/>
    <x v="16"/>
    <x v="8"/>
    <s v="热力(万百万千焦)"/>
    <n v="95.26"/>
  </r>
  <r>
    <n v="67476"/>
    <x v="29"/>
    <x v="16"/>
    <x v="9"/>
    <s v="热力(万百万千焦)"/>
    <n v="410.65"/>
  </r>
  <r>
    <n v="67480"/>
    <x v="29"/>
    <x v="16"/>
    <x v="10"/>
    <s v="热力(万百万千焦)"/>
    <n v="4155.51"/>
  </r>
  <r>
    <n v="67492"/>
    <x v="29"/>
    <x v="15"/>
    <x v="0"/>
    <s v="热力(万百万千焦)"/>
    <n v="4291.2299999999996"/>
  </r>
  <r>
    <n v="67501"/>
    <x v="29"/>
    <x v="15"/>
    <x v="1"/>
    <s v="热力(万百万千焦)"/>
    <n v="758.93"/>
  </r>
  <r>
    <n v="67503"/>
    <x v="29"/>
    <x v="15"/>
    <x v="2"/>
    <s v="热力(万百万千焦)"/>
    <n v="4307.7"/>
  </r>
  <r>
    <n v="67504"/>
    <x v="29"/>
    <x v="15"/>
    <x v="3"/>
    <s v="热力(万百万千焦)"/>
    <m/>
  </r>
  <r>
    <n v="67505"/>
    <x v="29"/>
    <x v="15"/>
    <x v="4"/>
    <s v="热力(万百万千焦)"/>
    <n v="3898.5"/>
  </r>
  <r>
    <n v="67507"/>
    <x v="29"/>
    <x v="15"/>
    <x v="5"/>
    <s v="热力(万百万千焦)"/>
    <m/>
  </r>
  <r>
    <n v="67508"/>
    <x v="29"/>
    <x v="15"/>
    <x v="6"/>
    <s v="热力(万百万千焦)"/>
    <m/>
  </r>
  <r>
    <n v="67509"/>
    <x v="29"/>
    <x v="15"/>
    <x v="7"/>
    <s v="热力(万百万千焦)"/>
    <n v="118.08"/>
  </r>
  <r>
    <n v="67510"/>
    <x v="29"/>
    <x v="15"/>
    <x v="8"/>
    <s v="热力(万百万千焦)"/>
    <n v="53.15"/>
  </r>
  <r>
    <n v="67511"/>
    <x v="29"/>
    <x v="15"/>
    <x v="9"/>
    <s v="热力(万百万千焦)"/>
    <n v="237.96"/>
  </r>
  <r>
    <n v="67515"/>
    <x v="29"/>
    <x v="15"/>
    <x v="10"/>
    <s v="热力(万百万千焦)"/>
    <n v="5050.17"/>
  </r>
  <r>
    <n v="67527"/>
    <x v="29"/>
    <x v="14"/>
    <x v="0"/>
    <s v="热力(万百万千焦)"/>
    <n v="4539.16"/>
  </r>
  <r>
    <n v="67536"/>
    <x v="29"/>
    <x v="14"/>
    <x v="1"/>
    <s v="热力(万百万千焦)"/>
    <n v="734.12"/>
  </r>
  <r>
    <n v="67538"/>
    <x v="29"/>
    <x v="14"/>
    <x v="2"/>
    <s v="热力(万百万千焦)"/>
    <n v="4604.01"/>
  </r>
  <r>
    <n v="67539"/>
    <x v="29"/>
    <x v="14"/>
    <x v="3"/>
    <s v="热力(万百万千焦)"/>
    <m/>
  </r>
  <r>
    <n v="67540"/>
    <x v="29"/>
    <x v="14"/>
    <x v="4"/>
    <s v="热力(万百万千焦)"/>
    <n v="4024.81"/>
  </r>
  <r>
    <n v="67542"/>
    <x v="29"/>
    <x v="14"/>
    <x v="5"/>
    <s v="热力(万百万千焦)"/>
    <m/>
  </r>
  <r>
    <n v="67543"/>
    <x v="29"/>
    <x v="14"/>
    <x v="6"/>
    <s v="热力(万百万千焦)"/>
    <m/>
  </r>
  <r>
    <n v="67544"/>
    <x v="29"/>
    <x v="14"/>
    <x v="7"/>
    <s v="热力(万百万千焦)"/>
    <n v="118.08"/>
  </r>
  <r>
    <n v="67545"/>
    <x v="29"/>
    <x v="14"/>
    <x v="8"/>
    <s v="热力(万百万千焦)"/>
    <n v="123.15"/>
  </r>
  <r>
    <n v="67546"/>
    <x v="29"/>
    <x v="14"/>
    <x v="9"/>
    <s v="热力(万百万千焦)"/>
    <n v="337.96"/>
  </r>
  <r>
    <n v="67550"/>
    <x v="29"/>
    <x v="14"/>
    <x v="10"/>
    <s v="热力(万百万千焦)"/>
    <n v="5273.28"/>
  </r>
  <r>
    <n v="67562"/>
    <x v="29"/>
    <x v="13"/>
    <x v="0"/>
    <s v="热力(万百万千焦)"/>
    <n v="3821.83"/>
  </r>
  <r>
    <n v="67571"/>
    <x v="29"/>
    <x v="13"/>
    <x v="1"/>
    <s v="热力(万百万千焦)"/>
    <n v="650.92999999999995"/>
  </r>
  <r>
    <n v="67573"/>
    <x v="29"/>
    <x v="13"/>
    <x v="2"/>
    <s v="热力(万百万千焦)"/>
    <n v="3842.99"/>
  </r>
  <r>
    <n v="67574"/>
    <x v="29"/>
    <x v="13"/>
    <x v="3"/>
    <s v="热力(万百万千焦)"/>
    <m/>
  </r>
  <r>
    <n v="67575"/>
    <x v="29"/>
    <x v="13"/>
    <x v="4"/>
    <s v="热力(万百万千焦)"/>
    <n v="3273.51"/>
  </r>
  <r>
    <n v="67577"/>
    <x v="29"/>
    <x v="13"/>
    <x v="5"/>
    <s v="热力(万百万千焦)"/>
    <m/>
  </r>
  <r>
    <n v="67578"/>
    <x v="29"/>
    <x v="13"/>
    <x v="6"/>
    <s v="热力(万百万千焦)"/>
    <m/>
  </r>
  <r>
    <n v="67579"/>
    <x v="29"/>
    <x v="13"/>
    <x v="7"/>
    <s v="热力(万百万千焦)"/>
    <n v="102.57"/>
  </r>
  <r>
    <n v="67580"/>
    <x v="29"/>
    <x v="13"/>
    <x v="8"/>
    <s v="热力(万百万千焦)"/>
    <n v="112.36"/>
  </r>
  <r>
    <n v="67581"/>
    <x v="29"/>
    <x v="13"/>
    <x v="9"/>
    <s v="热力(万百万千焦)"/>
    <n v="354.56"/>
  </r>
  <r>
    <n v="67585"/>
    <x v="29"/>
    <x v="13"/>
    <x v="10"/>
    <s v="热力(万百万千焦)"/>
    <n v="4472.76"/>
  </r>
  <r>
    <n v="67597"/>
    <x v="29"/>
    <x v="12"/>
    <x v="0"/>
    <s v="热力(万百万千焦)"/>
    <n v="3329.8132999999998"/>
  </r>
  <r>
    <n v="67606"/>
    <x v="29"/>
    <x v="12"/>
    <x v="1"/>
    <s v="热力(万百万千焦)"/>
    <n v="471.61"/>
  </r>
  <r>
    <n v="67608"/>
    <x v="29"/>
    <x v="12"/>
    <x v="2"/>
    <s v="热力(万百万千焦)"/>
    <n v="3765.0361910000001"/>
  </r>
  <r>
    <n v="67609"/>
    <x v="29"/>
    <x v="12"/>
    <x v="3"/>
    <s v="热力(万百万千焦)"/>
    <m/>
  </r>
  <r>
    <n v="67610"/>
    <x v="29"/>
    <x v="12"/>
    <x v="4"/>
    <s v="热力(万百万千焦)"/>
    <n v="3004.7161000000001"/>
  </r>
  <r>
    <n v="67612"/>
    <x v="29"/>
    <x v="12"/>
    <x v="5"/>
    <s v="热力(万百万千焦)"/>
    <m/>
  </r>
  <r>
    <n v="67613"/>
    <x v="29"/>
    <x v="12"/>
    <x v="6"/>
    <s v="热力(万百万千焦)"/>
    <n v="92"/>
  </r>
  <r>
    <n v="67614"/>
    <x v="29"/>
    <x v="12"/>
    <x v="7"/>
    <s v="热力(万百万千焦)"/>
    <n v="107.52"/>
  </r>
  <r>
    <n v="67615"/>
    <x v="29"/>
    <x v="12"/>
    <x v="8"/>
    <s v="热力(万百万千焦)"/>
    <n v="233.76"/>
  </r>
  <r>
    <n v="67616"/>
    <x v="29"/>
    <x v="12"/>
    <x v="9"/>
    <s v="热力(万百万千焦)"/>
    <n v="327.04009100000002"/>
  </r>
  <r>
    <n v="67620"/>
    <x v="29"/>
    <x v="12"/>
    <x v="10"/>
    <s v="热力(万百万千焦)"/>
    <n v="3801.4276909999999"/>
  </r>
  <r>
    <n v="67632"/>
    <x v="29"/>
    <x v="11"/>
    <x v="0"/>
    <s v="热力(万百万千焦)"/>
    <n v="2479.0300000000002"/>
  </r>
  <r>
    <n v="67641"/>
    <x v="29"/>
    <x v="11"/>
    <x v="1"/>
    <s v="热力(万百万千焦)"/>
    <n v="553.03"/>
  </r>
  <r>
    <n v="67643"/>
    <x v="29"/>
    <x v="11"/>
    <x v="2"/>
    <s v="热力(万百万千焦)"/>
    <n v="2537.67"/>
  </r>
  <r>
    <n v="67644"/>
    <x v="29"/>
    <x v="11"/>
    <x v="3"/>
    <s v="热力(万百万千焦)"/>
    <m/>
  </r>
  <r>
    <n v="67645"/>
    <x v="29"/>
    <x v="11"/>
    <x v="4"/>
    <s v="热力(万百万千焦)"/>
    <n v="1780.5"/>
  </r>
  <r>
    <n v="67647"/>
    <x v="29"/>
    <x v="11"/>
    <x v="5"/>
    <s v="热力(万百万千焦)"/>
    <m/>
  </r>
  <r>
    <n v="67648"/>
    <x v="29"/>
    <x v="11"/>
    <x v="6"/>
    <s v="热力(万百万千焦)"/>
    <n v="91.4"/>
  </r>
  <r>
    <n v="67649"/>
    <x v="29"/>
    <x v="11"/>
    <x v="7"/>
    <s v="热力(万百万千焦)"/>
    <n v="107.43"/>
  </r>
  <r>
    <n v="67650"/>
    <x v="29"/>
    <x v="11"/>
    <x v="8"/>
    <s v="热力(万百万千焦)"/>
    <n v="233.67"/>
  </r>
  <r>
    <n v="67651"/>
    <x v="29"/>
    <x v="11"/>
    <x v="9"/>
    <s v="热力(万百万千焦)"/>
    <n v="324.67"/>
  </r>
  <r>
    <n v="67655"/>
    <x v="29"/>
    <x v="11"/>
    <x v="10"/>
    <s v="热力(万百万千焦)"/>
    <n v="3032.06"/>
  </r>
  <r>
    <n v="67667"/>
    <x v="29"/>
    <x v="10"/>
    <x v="0"/>
    <s v="热力(万百万千焦)"/>
    <n v="539.09249999999997"/>
  </r>
  <r>
    <n v="67676"/>
    <x v="29"/>
    <x v="10"/>
    <x v="1"/>
    <s v="热力(万百万千焦)"/>
    <n v="110.6863"/>
  </r>
  <r>
    <n v="67678"/>
    <x v="29"/>
    <x v="10"/>
    <x v="2"/>
    <s v="热力(万百万千焦)"/>
    <n v="618.96529999999996"/>
  </r>
  <r>
    <n v="67679"/>
    <x v="29"/>
    <x v="10"/>
    <x v="3"/>
    <s v="热力(万百万千焦)"/>
    <m/>
  </r>
  <r>
    <n v="67680"/>
    <x v="29"/>
    <x v="10"/>
    <x v="4"/>
    <s v="热力(万百万千焦)"/>
    <n v="240.82900000000001"/>
  </r>
  <r>
    <n v="67682"/>
    <x v="29"/>
    <x v="10"/>
    <x v="5"/>
    <s v="热力(万百万千焦)"/>
    <n v="0.5"/>
  </r>
  <r>
    <n v="67683"/>
    <x v="29"/>
    <x v="10"/>
    <x v="6"/>
    <s v="热力(万百万千焦)"/>
    <n v="12.5"/>
  </r>
  <r>
    <n v="67684"/>
    <x v="29"/>
    <x v="10"/>
    <x v="7"/>
    <s v="热力(万百万千焦)"/>
    <n v="41.5"/>
  </r>
  <r>
    <n v="67685"/>
    <x v="29"/>
    <x v="10"/>
    <x v="8"/>
    <s v="热力(万百万千焦)"/>
    <n v="76.599999999999994"/>
  </r>
  <r>
    <n v="67686"/>
    <x v="29"/>
    <x v="10"/>
    <x v="9"/>
    <s v="热力(万百万千焦)"/>
    <n v="247.03630000000001"/>
  </r>
  <r>
    <n v="67690"/>
    <x v="29"/>
    <x v="10"/>
    <x v="10"/>
    <s v="热力(万百万千焦)"/>
    <n v="649.77880000000005"/>
  </r>
  <r>
    <n v="67702"/>
    <x v="29"/>
    <x v="9"/>
    <x v="0"/>
    <s v="热力(万百万千焦)"/>
    <n v="472.79739999999998"/>
  </r>
  <r>
    <n v="67711"/>
    <x v="29"/>
    <x v="9"/>
    <x v="1"/>
    <s v="热力(万百万千焦)"/>
    <m/>
  </r>
  <r>
    <n v="67713"/>
    <x v="29"/>
    <x v="9"/>
    <x v="2"/>
    <s v="热力(万百万千焦)"/>
    <n v="472.79739999999998"/>
  </r>
  <r>
    <n v="67714"/>
    <x v="29"/>
    <x v="9"/>
    <x v="3"/>
    <s v="热力(万百万千焦)"/>
    <m/>
  </r>
  <r>
    <n v="67715"/>
    <x v="29"/>
    <x v="9"/>
    <x v="4"/>
    <s v="热力(万百万千焦)"/>
    <n v="172.79740000000001"/>
  </r>
  <r>
    <n v="67717"/>
    <x v="29"/>
    <x v="9"/>
    <x v="5"/>
    <s v="热力(万百万千焦)"/>
    <n v="0.33"/>
  </r>
  <r>
    <n v="67718"/>
    <x v="29"/>
    <x v="9"/>
    <x v="6"/>
    <s v="热力(万百万千焦)"/>
    <n v="10.5"/>
  </r>
  <r>
    <n v="67719"/>
    <x v="29"/>
    <x v="9"/>
    <x v="7"/>
    <s v="热力(万百万千焦)"/>
    <n v="31.5"/>
  </r>
  <r>
    <n v="67720"/>
    <x v="29"/>
    <x v="9"/>
    <x v="8"/>
    <s v="热力(万百万千焦)"/>
    <n v="65.599999999999994"/>
  </r>
  <r>
    <n v="67721"/>
    <x v="29"/>
    <x v="9"/>
    <x v="9"/>
    <s v="热力(万百万千焦)"/>
    <n v="192.07"/>
  </r>
  <r>
    <n v="67725"/>
    <x v="29"/>
    <x v="9"/>
    <x v="10"/>
    <s v="热力(万百万千焦)"/>
    <n v="472.79739999999998"/>
  </r>
  <r>
    <n v="67737"/>
    <x v="29"/>
    <x v="8"/>
    <x v="0"/>
    <s v="热力(万百万千焦)"/>
    <n v="519.79999999999995"/>
  </r>
  <r>
    <n v="67746"/>
    <x v="29"/>
    <x v="8"/>
    <x v="1"/>
    <s v="热力(万百万千焦)"/>
    <m/>
  </r>
  <r>
    <n v="67748"/>
    <x v="29"/>
    <x v="8"/>
    <x v="2"/>
    <s v="热力(万百万千焦)"/>
    <n v="519.79"/>
  </r>
  <r>
    <n v="67749"/>
    <x v="29"/>
    <x v="8"/>
    <x v="3"/>
    <s v="热力(万百万千焦)"/>
    <m/>
  </r>
  <r>
    <n v="67750"/>
    <x v="29"/>
    <x v="8"/>
    <x v="4"/>
    <s v="热力(万百万千焦)"/>
    <n v="115.62"/>
  </r>
  <r>
    <n v="67752"/>
    <x v="29"/>
    <x v="8"/>
    <x v="5"/>
    <s v="热力(万百万千焦)"/>
    <n v="0.3"/>
  </r>
  <r>
    <n v="67753"/>
    <x v="29"/>
    <x v="8"/>
    <x v="6"/>
    <s v="热力(万百万千焦)"/>
    <n v="10"/>
  </r>
  <r>
    <n v="67754"/>
    <x v="29"/>
    <x v="8"/>
    <x v="7"/>
    <s v="热力(万百万千焦)"/>
    <n v="30"/>
  </r>
  <r>
    <n v="67755"/>
    <x v="29"/>
    <x v="8"/>
    <x v="8"/>
    <s v="热力(万百万千焦)"/>
    <n v="85"/>
  </r>
  <r>
    <n v="67756"/>
    <x v="29"/>
    <x v="8"/>
    <x v="9"/>
    <s v="热力(万百万千焦)"/>
    <n v="278.87"/>
  </r>
  <r>
    <n v="67760"/>
    <x v="29"/>
    <x v="8"/>
    <x v="10"/>
    <s v="热力(万百万千焦)"/>
    <n v="519.79"/>
  </r>
  <r>
    <n v="67772"/>
    <x v="29"/>
    <x v="7"/>
    <x v="0"/>
    <s v="热力(万百万千焦)"/>
    <n v="510.6309"/>
  </r>
  <r>
    <n v="67781"/>
    <x v="29"/>
    <x v="7"/>
    <x v="1"/>
    <s v="热力(万百万千焦)"/>
    <m/>
  </r>
  <r>
    <n v="67783"/>
    <x v="29"/>
    <x v="7"/>
    <x v="2"/>
    <s v="热力(万百万千焦)"/>
    <n v="510.6275354"/>
  </r>
  <r>
    <n v="67784"/>
    <x v="29"/>
    <x v="7"/>
    <x v="3"/>
    <s v="热力(万百万千焦)"/>
    <m/>
  </r>
  <r>
    <n v="67785"/>
    <x v="29"/>
    <x v="7"/>
    <x v="4"/>
    <s v="热力(万百万千焦)"/>
    <n v="90.056399999999996"/>
  </r>
  <r>
    <n v="67787"/>
    <x v="29"/>
    <x v="7"/>
    <x v="5"/>
    <s v="热力(万百万千焦)"/>
    <n v="0.249893639"/>
  </r>
  <r>
    <n v="67788"/>
    <x v="29"/>
    <x v="7"/>
    <x v="6"/>
    <s v="热力(万百万千焦)"/>
    <n v="4.6554259499999997"/>
  </r>
  <r>
    <n v="67789"/>
    <x v="29"/>
    <x v="7"/>
    <x v="7"/>
    <s v="热力(万百万千焦)"/>
    <n v="22.203512629999999"/>
  </r>
  <r>
    <n v="67790"/>
    <x v="29"/>
    <x v="7"/>
    <x v="8"/>
    <s v="热力(万百万千焦)"/>
    <n v="82.816603189999995"/>
  </r>
  <r>
    <n v="67791"/>
    <x v="29"/>
    <x v="7"/>
    <x v="9"/>
    <s v="热力(万百万千焦)"/>
    <n v="310.64569999999998"/>
  </r>
  <r>
    <n v="67795"/>
    <x v="29"/>
    <x v="7"/>
    <x v="10"/>
    <s v="热力(万百万千焦)"/>
    <n v="510.6275354"/>
  </r>
  <r>
    <n v="67807"/>
    <x v="29"/>
    <x v="6"/>
    <x v="0"/>
    <s v="热力(万百万千焦)"/>
    <n v="681.11659999999995"/>
  </r>
  <r>
    <n v="67816"/>
    <x v="29"/>
    <x v="6"/>
    <x v="1"/>
    <s v="热力(万百万千焦)"/>
    <m/>
  </r>
  <r>
    <n v="67818"/>
    <x v="29"/>
    <x v="6"/>
    <x v="2"/>
    <s v="热力(万百万千焦)"/>
    <n v="681.11533680000002"/>
  </r>
  <r>
    <n v="67819"/>
    <x v="29"/>
    <x v="6"/>
    <x v="3"/>
    <s v="热力(万百万千焦)"/>
    <m/>
  </r>
  <r>
    <n v="67820"/>
    <x v="29"/>
    <x v="6"/>
    <x v="4"/>
    <s v="热力(万百万千焦)"/>
    <m/>
  </r>
  <r>
    <n v="67822"/>
    <x v="29"/>
    <x v="6"/>
    <x v="5"/>
    <s v="热力(万百万千焦)"/>
    <n v="0.33332789400000001"/>
  </r>
  <r>
    <n v="67823"/>
    <x v="29"/>
    <x v="6"/>
    <x v="6"/>
    <s v="热力(万百万千焦)"/>
    <n v="6.2097752059999998"/>
  </r>
  <r>
    <n v="67824"/>
    <x v="29"/>
    <x v="6"/>
    <x v="7"/>
    <s v="热力(万百万千焦)"/>
    <n v="29.616800640000001"/>
  </r>
  <r>
    <n v="67825"/>
    <x v="29"/>
    <x v="6"/>
    <x v="8"/>
    <s v="热力(万百万千焦)"/>
    <n v="110.4673331"/>
  </r>
  <r>
    <n v="67826"/>
    <x v="29"/>
    <x v="6"/>
    <x v="9"/>
    <s v="热力(万百万千焦)"/>
    <n v="534.48810000000003"/>
  </r>
  <r>
    <n v="67830"/>
    <x v="29"/>
    <x v="6"/>
    <x v="10"/>
    <s v="热力(万百万千焦)"/>
    <n v="681.11533680000002"/>
  </r>
  <r>
    <n v="67842"/>
    <x v="29"/>
    <x v="5"/>
    <x v="0"/>
    <s v="热力(万百万千焦)"/>
    <n v="663.28840000000002"/>
  </r>
  <r>
    <n v="67851"/>
    <x v="29"/>
    <x v="5"/>
    <x v="1"/>
    <s v="热力(万百万千焦)"/>
    <m/>
  </r>
  <r>
    <n v="67853"/>
    <x v="29"/>
    <x v="5"/>
    <x v="2"/>
    <s v="热力(万百万千焦)"/>
    <n v="663.28840000000002"/>
  </r>
  <r>
    <n v="67854"/>
    <x v="29"/>
    <x v="5"/>
    <x v="3"/>
    <s v="热力(万百万千焦)"/>
    <m/>
  </r>
  <r>
    <n v="67855"/>
    <x v="29"/>
    <x v="5"/>
    <x v="4"/>
    <s v="热力(万百万千焦)"/>
    <n v="288.93279999999999"/>
  </r>
  <r>
    <n v="67857"/>
    <x v="29"/>
    <x v="5"/>
    <x v="5"/>
    <s v="热力(万百万千焦)"/>
    <n v="0.27"/>
  </r>
  <r>
    <n v="67858"/>
    <x v="29"/>
    <x v="5"/>
    <x v="6"/>
    <s v="热力(万百万千焦)"/>
    <n v="5.03"/>
  </r>
  <r>
    <n v="67859"/>
    <x v="29"/>
    <x v="5"/>
    <x v="7"/>
    <s v="热力(万百万千焦)"/>
    <n v="23.99"/>
  </r>
  <r>
    <n v="67860"/>
    <x v="29"/>
    <x v="5"/>
    <x v="8"/>
    <s v="热力(万百万千焦)"/>
    <n v="89.48"/>
  </r>
  <r>
    <n v="67861"/>
    <x v="29"/>
    <x v="5"/>
    <x v="9"/>
    <s v="热力(万百万千焦)"/>
    <n v="255.5856"/>
  </r>
  <r>
    <n v="67865"/>
    <x v="29"/>
    <x v="5"/>
    <x v="10"/>
    <s v="热力(万百万千焦)"/>
    <n v="663.28840000000002"/>
  </r>
  <r>
    <n v="67877"/>
    <x v="29"/>
    <x v="4"/>
    <x v="0"/>
    <s v="热力(万百万千焦)"/>
    <n v="482.39580000000001"/>
  </r>
  <r>
    <n v="67886"/>
    <x v="29"/>
    <x v="4"/>
    <x v="1"/>
    <s v="热力(万百万千焦)"/>
    <m/>
  </r>
  <r>
    <n v="67888"/>
    <x v="29"/>
    <x v="4"/>
    <x v="2"/>
    <s v="热力(万百万千焦)"/>
    <n v="482.3965"/>
  </r>
  <r>
    <n v="67889"/>
    <x v="29"/>
    <x v="4"/>
    <x v="3"/>
    <s v="热力(万百万千焦)"/>
    <m/>
  </r>
  <r>
    <n v="67890"/>
    <x v="29"/>
    <x v="4"/>
    <x v="4"/>
    <s v="热力(万百万千焦)"/>
    <n v="247.07650000000001"/>
  </r>
  <r>
    <n v="67892"/>
    <x v="29"/>
    <x v="4"/>
    <x v="5"/>
    <s v="热力(万百万千焦)"/>
    <n v="0.24"/>
  </r>
  <r>
    <n v="67893"/>
    <x v="29"/>
    <x v="4"/>
    <x v="6"/>
    <s v="热力(万百万千焦)"/>
    <n v="4.5"/>
  </r>
  <r>
    <n v="67894"/>
    <x v="29"/>
    <x v="4"/>
    <x v="7"/>
    <s v="热力(万百万千焦)"/>
    <n v="20.58"/>
  </r>
  <r>
    <n v="67895"/>
    <x v="29"/>
    <x v="4"/>
    <x v="8"/>
    <s v="热力(万百万千焦)"/>
    <n v="77.41"/>
  </r>
  <r>
    <n v="67896"/>
    <x v="29"/>
    <x v="4"/>
    <x v="9"/>
    <s v="热力(万百万千焦)"/>
    <n v="132.59"/>
  </r>
  <r>
    <n v="67900"/>
    <x v="29"/>
    <x v="4"/>
    <x v="10"/>
    <s v="热力(万百万千焦)"/>
    <n v="482.3965"/>
  </r>
  <r>
    <n v="67912"/>
    <x v="29"/>
    <x v="3"/>
    <x v="0"/>
    <s v="热力(万百万千焦)"/>
    <n v="180.62"/>
  </r>
  <r>
    <n v="67921"/>
    <x v="29"/>
    <x v="3"/>
    <x v="1"/>
    <s v="热力(万百万千焦)"/>
    <m/>
  </r>
  <r>
    <n v="67923"/>
    <x v="29"/>
    <x v="3"/>
    <x v="2"/>
    <s v="热力(万百万千焦)"/>
    <n v="180.6"/>
  </r>
  <r>
    <n v="67924"/>
    <x v="29"/>
    <x v="3"/>
    <x v="3"/>
    <s v="热力(万百万千焦)"/>
    <m/>
  </r>
  <r>
    <n v="67925"/>
    <x v="29"/>
    <x v="3"/>
    <x v="4"/>
    <s v="热力(万百万千焦)"/>
    <m/>
  </r>
  <r>
    <n v="67927"/>
    <x v="29"/>
    <x v="3"/>
    <x v="5"/>
    <s v="热力(万百万千焦)"/>
    <m/>
  </r>
  <r>
    <n v="67928"/>
    <x v="29"/>
    <x v="3"/>
    <x v="6"/>
    <s v="热力(万百万千焦)"/>
    <m/>
  </r>
  <r>
    <n v="67929"/>
    <x v="29"/>
    <x v="3"/>
    <x v="7"/>
    <s v="热力(万百万千焦)"/>
    <m/>
  </r>
  <r>
    <n v="67930"/>
    <x v="29"/>
    <x v="3"/>
    <x v="8"/>
    <s v="热力(万百万千焦)"/>
    <m/>
  </r>
  <r>
    <n v="67931"/>
    <x v="29"/>
    <x v="3"/>
    <x v="9"/>
    <s v="热力(万百万千焦)"/>
    <n v="180.6"/>
  </r>
  <r>
    <n v="67935"/>
    <x v="29"/>
    <x v="3"/>
    <x v="10"/>
    <s v="热力(万百万千焦)"/>
    <n v="180.62"/>
  </r>
  <r>
    <n v="67947"/>
    <x v="29"/>
    <x v="2"/>
    <x v="0"/>
    <s v="热力(万百万千焦)"/>
    <n v="183.52"/>
  </r>
  <r>
    <n v="67956"/>
    <x v="29"/>
    <x v="2"/>
    <x v="1"/>
    <s v="热力(万百万千焦)"/>
    <m/>
  </r>
  <r>
    <n v="67958"/>
    <x v="29"/>
    <x v="2"/>
    <x v="2"/>
    <s v="热力(万百万千焦)"/>
    <n v="183.50000130000001"/>
  </r>
  <r>
    <n v="67959"/>
    <x v="29"/>
    <x v="2"/>
    <x v="3"/>
    <s v="热力(万百万千焦)"/>
    <m/>
  </r>
  <r>
    <n v="67960"/>
    <x v="29"/>
    <x v="2"/>
    <x v="4"/>
    <s v="热力(万百万千焦)"/>
    <m/>
  </r>
  <r>
    <n v="67962"/>
    <x v="29"/>
    <x v="2"/>
    <x v="5"/>
    <s v="热力(万百万千焦)"/>
    <m/>
  </r>
  <r>
    <n v="67963"/>
    <x v="29"/>
    <x v="2"/>
    <x v="6"/>
    <s v="热力(万百万千焦)"/>
    <m/>
  </r>
  <r>
    <n v="67964"/>
    <x v="29"/>
    <x v="2"/>
    <x v="7"/>
    <s v="热力(万百万千焦)"/>
    <m/>
  </r>
  <r>
    <n v="67965"/>
    <x v="29"/>
    <x v="2"/>
    <x v="8"/>
    <s v="热力(万百万千焦)"/>
    <m/>
  </r>
  <r>
    <n v="67966"/>
    <x v="29"/>
    <x v="2"/>
    <x v="9"/>
    <s v="热力(万百万千焦)"/>
    <n v="183.5"/>
  </r>
  <r>
    <n v="67970"/>
    <x v="29"/>
    <x v="2"/>
    <x v="10"/>
    <s v="热力(万百万千焦)"/>
    <n v="183.58000129999999"/>
  </r>
  <r>
    <n v="67982"/>
    <x v="29"/>
    <x v="1"/>
    <x v="0"/>
    <s v="热力(万百万千焦)"/>
    <n v="124.68"/>
  </r>
  <r>
    <n v="67991"/>
    <x v="29"/>
    <x v="1"/>
    <x v="1"/>
    <s v="热力(万百万千焦)"/>
    <m/>
  </r>
  <r>
    <n v="67993"/>
    <x v="29"/>
    <x v="1"/>
    <x v="2"/>
    <s v="热力(万百万千焦)"/>
    <n v="124.5"/>
  </r>
  <r>
    <n v="67994"/>
    <x v="29"/>
    <x v="1"/>
    <x v="3"/>
    <s v="热力(万百万千焦)"/>
    <m/>
  </r>
  <r>
    <n v="67995"/>
    <x v="29"/>
    <x v="1"/>
    <x v="4"/>
    <s v="热力(万百万千焦)"/>
    <m/>
  </r>
  <r>
    <n v="67997"/>
    <x v="29"/>
    <x v="1"/>
    <x v="5"/>
    <s v="热力(万百万千焦)"/>
    <m/>
  </r>
  <r>
    <n v="67998"/>
    <x v="29"/>
    <x v="1"/>
    <x v="6"/>
    <s v="热力(万百万千焦)"/>
    <m/>
  </r>
  <r>
    <n v="67999"/>
    <x v="29"/>
    <x v="1"/>
    <x v="7"/>
    <s v="热力(万百万千焦)"/>
    <m/>
  </r>
  <r>
    <n v="68000"/>
    <x v="29"/>
    <x v="1"/>
    <x v="8"/>
    <s v="热力(万百万千焦)"/>
    <m/>
  </r>
  <r>
    <n v="68001"/>
    <x v="29"/>
    <x v="1"/>
    <x v="9"/>
    <s v="热力(万百万千焦)"/>
    <n v="124.5"/>
  </r>
  <r>
    <n v="68005"/>
    <x v="29"/>
    <x v="1"/>
    <x v="10"/>
    <s v="热力(万百万千焦)"/>
    <n v="124.55"/>
  </r>
  <r>
    <n v="68017"/>
    <x v="10"/>
    <x v="16"/>
    <x v="0"/>
    <s v="热力(万百万千焦)"/>
    <n v="161494.34"/>
  </r>
  <r>
    <n v="68026"/>
    <x v="10"/>
    <x v="16"/>
    <x v="1"/>
    <s v="热力(万百万千焦)"/>
    <n v="9419.89"/>
  </r>
  <r>
    <n v="68028"/>
    <x v="10"/>
    <x v="16"/>
    <x v="2"/>
    <s v="热力(万百万千焦)"/>
    <n v="161527.25"/>
  </r>
  <r>
    <n v="68029"/>
    <x v="10"/>
    <x v="16"/>
    <x v="3"/>
    <s v="热力(万百万千焦)"/>
    <m/>
  </r>
  <r>
    <n v="68030"/>
    <x v="10"/>
    <x v="16"/>
    <x v="4"/>
    <s v="热力(万百万千焦)"/>
    <n v="124246.56"/>
  </r>
  <r>
    <n v="68032"/>
    <x v="10"/>
    <x v="16"/>
    <x v="5"/>
    <s v="热力(万百万千焦)"/>
    <n v="798.54"/>
  </r>
  <r>
    <n v="68033"/>
    <x v="10"/>
    <x v="16"/>
    <x v="6"/>
    <s v="热力(万百万千焦)"/>
    <n v="1044.55"/>
  </r>
  <r>
    <n v="68034"/>
    <x v="10"/>
    <x v="16"/>
    <x v="7"/>
    <s v="热力(万百万千焦)"/>
    <n v="3359.58"/>
  </r>
  <r>
    <n v="68035"/>
    <x v="10"/>
    <x v="16"/>
    <x v="8"/>
    <s v="热力(万百万千焦)"/>
    <n v="5408.45"/>
  </r>
  <r>
    <n v="68036"/>
    <x v="10"/>
    <x v="16"/>
    <x v="9"/>
    <s v="热力(万百万千焦)"/>
    <n v="26669.57"/>
  </r>
  <r>
    <n v="68040"/>
    <x v="10"/>
    <x v="16"/>
    <x v="10"/>
    <s v="热力(万百万千焦)"/>
    <n v="170914.24"/>
  </r>
  <r>
    <n v="68052"/>
    <x v="10"/>
    <x v="15"/>
    <x v="0"/>
    <s v="热力(万百万千焦)"/>
    <n v="149885.24"/>
  </r>
  <r>
    <n v="68061"/>
    <x v="10"/>
    <x v="15"/>
    <x v="1"/>
    <s v="热力(万百万千焦)"/>
    <n v="13069.37"/>
  </r>
  <r>
    <n v="68063"/>
    <x v="10"/>
    <x v="15"/>
    <x v="2"/>
    <s v="热力(万百万千焦)"/>
    <n v="155064.31"/>
  </r>
  <r>
    <n v="68064"/>
    <x v="10"/>
    <x v="15"/>
    <x v="3"/>
    <s v="热力(万百万千焦)"/>
    <m/>
  </r>
  <r>
    <n v="68065"/>
    <x v="10"/>
    <x v="15"/>
    <x v="4"/>
    <s v="热力(万百万千焦)"/>
    <n v="118819.88"/>
  </r>
  <r>
    <n v="68067"/>
    <x v="10"/>
    <x v="15"/>
    <x v="5"/>
    <s v="热力(万百万千焦)"/>
    <n v="840.57"/>
  </r>
  <r>
    <n v="68068"/>
    <x v="10"/>
    <x v="15"/>
    <x v="6"/>
    <s v="热力(万百万千焦)"/>
    <n v="1099.53"/>
  </r>
  <r>
    <n v="68069"/>
    <x v="10"/>
    <x v="15"/>
    <x v="7"/>
    <s v="热力(万百万千焦)"/>
    <n v="3732.87"/>
  </r>
  <r>
    <n v="68070"/>
    <x v="10"/>
    <x v="15"/>
    <x v="8"/>
    <s v="热力(万百万千焦)"/>
    <n v="5150.8999999999996"/>
  </r>
  <r>
    <n v="68071"/>
    <x v="10"/>
    <x v="15"/>
    <x v="9"/>
    <s v="热力(万百万千焦)"/>
    <n v="25420.560000000001"/>
  </r>
  <r>
    <n v="68075"/>
    <x v="10"/>
    <x v="15"/>
    <x v="10"/>
    <s v="热力(万百万千焦)"/>
    <n v="162954.60999999999"/>
  </r>
  <r>
    <n v="68087"/>
    <x v="10"/>
    <x v="14"/>
    <x v="0"/>
    <s v="热力(万百万千焦)"/>
    <n v="133092.95000000001"/>
  </r>
  <r>
    <n v="68096"/>
    <x v="10"/>
    <x v="14"/>
    <x v="1"/>
    <s v="热力(万百万千焦)"/>
    <n v="9804.76"/>
  </r>
  <r>
    <n v="68098"/>
    <x v="10"/>
    <x v="14"/>
    <x v="2"/>
    <s v="热力(万百万千焦)"/>
    <n v="136713.54"/>
  </r>
  <r>
    <n v="68099"/>
    <x v="10"/>
    <x v="14"/>
    <x v="3"/>
    <s v="热力(万百万千焦)"/>
    <m/>
  </r>
  <r>
    <n v="68100"/>
    <x v="10"/>
    <x v="14"/>
    <x v="4"/>
    <s v="热力(万百万千焦)"/>
    <n v="104441.97"/>
  </r>
  <r>
    <n v="68102"/>
    <x v="10"/>
    <x v="14"/>
    <x v="5"/>
    <s v="热力(万百万千焦)"/>
    <n v="799.75"/>
  </r>
  <r>
    <n v="68103"/>
    <x v="10"/>
    <x v="14"/>
    <x v="6"/>
    <s v="热力(万百万千焦)"/>
    <n v="969.9"/>
  </r>
  <r>
    <n v="68104"/>
    <x v="10"/>
    <x v="14"/>
    <x v="7"/>
    <s v="热力(万百万千焦)"/>
    <n v="3323.87"/>
  </r>
  <r>
    <n v="68105"/>
    <x v="10"/>
    <x v="14"/>
    <x v="8"/>
    <s v="热力(万百万千焦)"/>
    <n v="4597"/>
  </r>
  <r>
    <n v="68106"/>
    <x v="10"/>
    <x v="14"/>
    <x v="9"/>
    <s v="热力(万百万千焦)"/>
    <n v="22581.05"/>
  </r>
  <r>
    <n v="68110"/>
    <x v="10"/>
    <x v="14"/>
    <x v="10"/>
    <s v="热力(万百万千焦)"/>
    <n v="142897.71"/>
  </r>
  <r>
    <n v="68122"/>
    <x v="10"/>
    <x v="13"/>
    <x v="0"/>
    <s v="热力(万百万千焦)"/>
    <n v="99226.99"/>
  </r>
  <r>
    <n v="68131"/>
    <x v="10"/>
    <x v="13"/>
    <x v="1"/>
    <s v="热力(万百万千焦)"/>
    <n v="6638.4"/>
  </r>
  <r>
    <n v="68133"/>
    <x v="10"/>
    <x v="13"/>
    <x v="2"/>
    <s v="热力(万百万千焦)"/>
    <n v="101030.91"/>
  </r>
  <r>
    <n v="68134"/>
    <x v="10"/>
    <x v="13"/>
    <x v="3"/>
    <s v="热力(万百万千焦)"/>
    <m/>
  </r>
  <r>
    <n v="68135"/>
    <x v="10"/>
    <x v="13"/>
    <x v="4"/>
    <s v="热力(万百万千焦)"/>
    <n v="82767.149999999994"/>
  </r>
  <r>
    <n v="68137"/>
    <x v="10"/>
    <x v="13"/>
    <x v="5"/>
    <s v="热力(万百万千焦)"/>
    <n v="599.75"/>
  </r>
  <r>
    <n v="68138"/>
    <x v="10"/>
    <x v="13"/>
    <x v="6"/>
    <s v="热力(万百万千焦)"/>
    <n v="569.9"/>
  </r>
  <r>
    <n v="68139"/>
    <x v="10"/>
    <x v="13"/>
    <x v="7"/>
    <s v="热力(万百万千焦)"/>
    <n v="2362.9499999999998"/>
  </r>
  <r>
    <n v="68140"/>
    <x v="10"/>
    <x v="13"/>
    <x v="8"/>
    <s v="热力(万百万千焦)"/>
    <n v="4797.68"/>
  </r>
  <r>
    <n v="68141"/>
    <x v="10"/>
    <x v="13"/>
    <x v="9"/>
    <s v="热力(万百万千焦)"/>
    <n v="9933.48"/>
  </r>
  <r>
    <n v="68145"/>
    <x v="10"/>
    <x v="13"/>
    <x v="10"/>
    <s v="热力(万百万千焦)"/>
    <n v="105865.39"/>
  </r>
  <r>
    <n v="68157"/>
    <x v="10"/>
    <x v="12"/>
    <x v="0"/>
    <s v="热力(万百万千焦)"/>
    <n v="98313.381659999999"/>
  </r>
  <r>
    <n v="68166"/>
    <x v="10"/>
    <x v="12"/>
    <x v="1"/>
    <s v="热力(万百万千焦)"/>
    <n v="6182.1610520000004"/>
  </r>
  <r>
    <n v="68168"/>
    <x v="10"/>
    <x v="12"/>
    <x v="2"/>
    <s v="热力(万百万千焦)"/>
    <n v="100079.9598"/>
  </r>
  <r>
    <n v="68169"/>
    <x v="10"/>
    <x v="12"/>
    <x v="3"/>
    <s v="热力(万百万千焦)"/>
    <m/>
  </r>
  <r>
    <n v="68170"/>
    <x v="10"/>
    <x v="12"/>
    <x v="4"/>
    <s v="热力(万百万千焦)"/>
    <n v="83990.884319999997"/>
  </r>
  <r>
    <n v="68172"/>
    <x v="10"/>
    <x v="12"/>
    <x v="5"/>
    <s v="热力(万百万千焦)"/>
    <n v="565.73"/>
  </r>
  <r>
    <n v="68173"/>
    <x v="10"/>
    <x v="12"/>
    <x v="6"/>
    <s v="热力(万百万千焦)"/>
    <n v="542.75899140000001"/>
  </r>
  <r>
    <n v="68174"/>
    <x v="10"/>
    <x v="12"/>
    <x v="7"/>
    <s v="热力(万百万千焦)"/>
    <n v="1734.586534"/>
  </r>
  <r>
    <n v="68175"/>
    <x v="10"/>
    <x v="12"/>
    <x v="8"/>
    <s v="热力(万百万千焦)"/>
    <n v="4049.43"/>
  </r>
  <r>
    <n v="68176"/>
    <x v="10"/>
    <x v="12"/>
    <x v="9"/>
    <s v="热力(万百万千焦)"/>
    <n v="9196.57"/>
  </r>
  <r>
    <n v="68180"/>
    <x v="10"/>
    <x v="12"/>
    <x v="10"/>
    <s v="热力(万百万千焦)"/>
    <n v="104495.54270000001"/>
  </r>
  <r>
    <n v="68192"/>
    <x v="10"/>
    <x v="11"/>
    <x v="0"/>
    <s v="热力(万百万千焦)"/>
    <n v="89193.7"/>
  </r>
  <r>
    <n v="68201"/>
    <x v="10"/>
    <x v="11"/>
    <x v="1"/>
    <s v="热力(万百万千焦)"/>
    <n v="5649.19"/>
  </r>
  <r>
    <n v="68203"/>
    <x v="10"/>
    <x v="11"/>
    <x v="2"/>
    <s v="热力(万百万千焦)"/>
    <n v="91092.99"/>
  </r>
  <r>
    <n v="68204"/>
    <x v="10"/>
    <x v="11"/>
    <x v="3"/>
    <s v="热力(万百万千焦)"/>
    <m/>
  </r>
  <r>
    <n v="68205"/>
    <x v="10"/>
    <x v="11"/>
    <x v="4"/>
    <s v="热力(万百万千焦)"/>
    <n v="76097.17"/>
  </r>
  <r>
    <n v="68207"/>
    <x v="10"/>
    <x v="11"/>
    <x v="5"/>
    <s v="热力(万百万千焦)"/>
    <n v="549.49"/>
  </r>
  <r>
    <n v="68208"/>
    <x v="10"/>
    <x v="11"/>
    <x v="6"/>
    <s v="热力(万百万千焦)"/>
    <n v="529.76"/>
  </r>
  <r>
    <n v="68209"/>
    <x v="10"/>
    <x v="11"/>
    <x v="7"/>
    <s v="热力(万百万千焦)"/>
    <n v="1683.12"/>
  </r>
  <r>
    <n v="68210"/>
    <x v="10"/>
    <x v="11"/>
    <x v="8"/>
    <s v="热力(万百万千焦)"/>
    <n v="4017.32"/>
  </r>
  <r>
    <n v="68211"/>
    <x v="10"/>
    <x v="11"/>
    <x v="9"/>
    <s v="热力(万百万千焦)"/>
    <n v="8216.14"/>
  </r>
  <r>
    <n v="68215"/>
    <x v="10"/>
    <x v="11"/>
    <x v="10"/>
    <s v="热力(万百万千焦)"/>
    <n v="94842.89"/>
  </r>
  <r>
    <n v="68227"/>
    <x v="10"/>
    <x v="10"/>
    <x v="0"/>
    <s v="热力(万百万千焦)"/>
    <n v="80254.735920000006"/>
  </r>
  <r>
    <n v="68236"/>
    <x v="10"/>
    <x v="10"/>
    <x v="1"/>
    <s v="热力(万百万千焦)"/>
    <n v="6382.6244809999998"/>
  </r>
  <r>
    <n v="68238"/>
    <x v="10"/>
    <x v="10"/>
    <x v="2"/>
    <s v="热力(万百万千焦)"/>
    <n v="82322.942079999993"/>
  </r>
  <r>
    <n v="68239"/>
    <x v="10"/>
    <x v="10"/>
    <x v="3"/>
    <s v="热力(万百万千焦)"/>
    <m/>
  </r>
  <r>
    <n v="68240"/>
    <x v="10"/>
    <x v="10"/>
    <x v="4"/>
    <s v="热力(万百万千焦)"/>
    <n v="67841.523199999996"/>
  </r>
  <r>
    <n v="68242"/>
    <x v="10"/>
    <x v="10"/>
    <x v="5"/>
    <s v="热力(万百万千焦)"/>
    <n v="565.98654869999996"/>
  </r>
  <r>
    <n v="68243"/>
    <x v="10"/>
    <x v="10"/>
    <x v="6"/>
    <s v="热力(万百万千焦)"/>
    <n v="512.05899139999997"/>
  </r>
  <r>
    <n v="68244"/>
    <x v="10"/>
    <x v="10"/>
    <x v="7"/>
    <s v="热力(万百万千焦)"/>
    <n v="1496.116534"/>
  </r>
  <r>
    <n v="68245"/>
    <x v="10"/>
    <x v="10"/>
    <x v="8"/>
    <s v="热力(万百万千焦)"/>
    <n v="3877.0180780000001"/>
  </r>
  <r>
    <n v="68246"/>
    <x v="10"/>
    <x v="10"/>
    <x v="9"/>
    <s v="热力(万百万千焦)"/>
    <n v="8030.2387319999998"/>
  </r>
  <r>
    <n v="68250"/>
    <x v="10"/>
    <x v="10"/>
    <x v="10"/>
    <s v="热力(万百万千焦)"/>
    <n v="86637.360400000005"/>
  </r>
  <r>
    <n v="68262"/>
    <x v="10"/>
    <x v="9"/>
    <x v="0"/>
    <s v="热力(万百万千焦)"/>
    <n v="81725.149999999994"/>
  </r>
  <r>
    <n v="68271"/>
    <x v="10"/>
    <x v="9"/>
    <x v="1"/>
    <s v="热力(万百万千焦)"/>
    <n v="5909.3259420000004"/>
  </r>
  <r>
    <n v="68273"/>
    <x v="10"/>
    <x v="9"/>
    <x v="2"/>
    <s v="热力(万百万千焦)"/>
    <n v="84168.572069999995"/>
  </r>
  <r>
    <n v="68274"/>
    <x v="10"/>
    <x v="9"/>
    <x v="3"/>
    <s v="热力(万百万千焦)"/>
    <m/>
  </r>
  <r>
    <n v="68275"/>
    <x v="10"/>
    <x v="9"/>
    <x v="4"/>
    <s v="热力(万百万千焦)"/>
    <n v="70706.928969999994"/>
  </r>
  <r>
    <n v="68277"/>
    <x v="10"/>
    <x v="9"/>
    <x v="5"/>
    <s v="热力(万百万千焦)"/>
    <n v="526.13"/>
  </r>
  <r>
    <n v="68278"/>
    <x v="10"/>
    <x v="9"/>
    <x v="6"/>
    <s v="热力(万百万千焦)"/>
    <n v="476"/>
  </r>
  <r>
    <n v="68279"/>
    <x v="10"/>
    <x v="9"/>
    <x v="7"/>
    <s v="热力(万百万千焦)"/>
    <n v="1390.7606000000001"/>
  </r>
  <r>
    <n v="68280"/>
    <x v="10"/>
    <x v="9"/>
    <x v="8"/>
    <s v="热力(万百万千焦)"/>
    <n v="3604"/>
  </r>
  <r>
    <n v="68281"/>
    <x v="10"/>
    <x v="9"/>
    <x v="9"/>
    <s v="热力(万百万千焦)"/>
    <n v="7464.7524999999996"/>
  </r>
  <r>
    <n v="68285"/>
    <x v="10"/>
    <x v="9"/>
    <x v="10"/>
    <s v="热力(万百万千焦)"/>
    <n v="87634.475940000004"/>
  </r>
  <r>
    <n v="68297"/>
    <x v="10"/>
    <x v="8"/>
    <x v="0"/>
    <s v="热力(万百万千焦)"/>
    <n v="76435.850000000006"/>
  </r>
  <r>
    <n v="68306"/>
    <x v="10"/>
    <x v="8"/>
    <x v="1"/>
    <s v="热力(万百万千焦)"/>
    <n v="3263.17"/>
  </r>
  <r>
    <n v="68308"/>
    <x v="10"/>
    <x v="8"/>
    <x v="2"/>
    <s v="热力(万百万千焦)"/>
    <n v="77272.39"/>
  </r>
  <r>
    <n v="68309"/>
    <x v="10"/>
    <x v="8"/>
    <x v="3"/>
    <s v="热力(万百万千焦)"/>
    <m/>
  </r>
  <r>
    <n v="68310"/>
    <x v="10"/>
    <x v="8"/>
    <x v="4"/>
    <s v="热力(万百万千焦)"/>
    <n v="62096.6"/>
  </r>
  <r>
    <n v="68312"/>
    <x v="10"/>
    <x v="8"/>
    <x v="5"/>
    <s v="热力(万百万千焦)"/>
    <n v="819.03"/>
  </r>
  <r>
    <n v="68313"/>
    <x v="10"/>
    <x v="8"/>
    <x v="6"/>
    <s v="热力(万百万千焦)"/>
    <n v="476"/>
  </r>
  <r>
    <n v="68314"/>
    <x v="10"/>
    <x v="8"/>
    <x v="7"/>
    <s v="热力(万百万千焦)"/>
    <n v="2912"/>
  </r>
  <r>
    <n v="68315"/>
    <x v="10"/>
    <x v="8"/>
    <x v="8"/>
    <s v="热力(万百万千焦)"/>
    <n v="3504"/>
  </r>
  <r>
    <n v="68316"/>
    <x v="10"/>
    <x v="8"/>
    <x v="9"/>
    <s v="热力(万百万千焦)"/>
    <n v="7464.75"/>
  </r>
  <r>
    <n v="68320"/>
    <x v="10"/>
    <x v="8"/>
    <x v="10"/>
    <s v="热力(万百万千焦)"/>
    <n v="79699.009999999995"/>
  </r>
  <r>
    <n v="68332"/>
    <x v="10"/>
    <x v="7"/>
    <x v="0"/>
    <s v="热力(万百万千焦)"/>
    <n v="74049.073829999994"/>
  </r>
  <r>
    <n v="68341"/>
    <x v="10"/>
    <x v="7"/>
    <x v="1"/>
    <s v="热力(万百万千焦)"/>
    <n v="1078.5964630000001"/>
  </r>
  <r>
    <n v="68343"/>
    <x v="10"/>
    <x v="7"/>
    <x v="2"/>
    <s v="热力(万百万千焦)"/>
    <n v="74049.173999999999"/>
  </r>
  <r>
    <n v="68344"/>
    <x v="10"/>
    <x v="7"/>
    <x v="3"/>
    <s v="热力(万百万千焦)"/>
    <m/>
  </r>
  <r>
    <n v="68345"/>
    <x v="10"/>
    <x v="7"/>
    <x v="4"/>
    <s v="热力(万百万千焦)"/>
    <n v="60328.989200000004"/>
  </r>
  <r>
    <n v="68347"/>
    <x v="10"/>
    <x v="7"/>
    <x v="5"/>
    <s v="热力(万百万千焦)"/>
    <n v="712.83399999999995"/>
  </r>
  <r>
    <n v="68348"/>
    <x v="10"/>
    <x v="7"/>
    <x v="6"/>
    <s v="热力(万百万千焦)"/>
    <n v="464.82830000000001"/>
  </r>
  <r>
    <n v="68349"/>
    <x v="10"/>
    <x v="7"/>
    <x v="7"/>
    <s v="热力(万百万千焦)"/>
    <n v="2712.3"/>
  </r>
  <r>
    <n v="68350"/>
    <x v="10"/>
    <x v="7"/>
    <x v="8"/>
    <s v="热力(万百万千焦)"/>
    <n v="2984.92"/>
  </r>
  <r>
    <n v="68351"/>
    <x v="10"/>
    <x v="7"/>
    <x v="9"/>
    <s v="热力(万百万千焦)"/>
    <n v="6845.3024999999998"/>
  </r>
  <r>
    <n v="68355"/>
    <x v="10"/>
    <x v="7"/>
    <x v="10"/>
    <s v="热力(万百万千焦)"/>
    <n v="75127.673030000005"/>
  </r>
  <r>
    <n v="68367"/>
    <x v="10"/>
    <x v="6"/>
    <x v="0"/>
    <s v="热力(万百万千焦)"/>
    <n v="66702.908970000004"/>
  </r>
  <r>
    <n v="68376"/>
    <x v="10"/>
    <x v="6"/>
    <x v="1"/>
    <s v="热力(万百万千焦)"/>
    <n v="4125.2780919999996"/>
  </r>
  <r>
    <n v="68378"/>
    <x v="10"/>
    <x v="6"/>
    <x v="2"/>
    <s v="热力(万百万千焦)"/>
    <n v="68949.023430000001"/>
  </r>
  <r>
    <n v="68379"/>
    <x v="10"/>
    <x v="6"/>
    <x v="3"/>
    <s v="热力(万百万千焦)"/>
    <n v="0"/>
  </r>
  <r>
    <n v="68380"/>
    <x v="10"/>
    <x v="6"/>
    <x v="4"/>
    <s v="热力(万百万千焦)"/>
    <n v="55860.443429999999"/>
  </r>
  <r>
    <n v="68382"/>
    <x v="10"/>
    <x v="6"/>
    <x v="5"/>
    <s v="热力(万百万千焦)"/>
    <n v="655.08000000000004"/>
  </r>
  <r>
    <n v="68383"/>
    <x v="10"/>
    <x v="6"/>
    <x v="6"/>
    <s v="热力(万百万千焦)"/>
    <n v="423.15"/>
  </r>
  <r>
    <n v="68384"/>
    <x v="10"/>
    <x v="6"/>
    <x v="7"/>
    <s v="热力(万百万千焦)"/>
    <n v="2583"/>
  </r>
  <r>
    <n v="68385"/>
    <x v="10"/>
    <x v="6"/>
    <x v="8"/>
    <s v="热力(万百万千焦)"/>
    <n v="2856"/>
  </r>
  <r>
    <n v="68386"/>
    <x v="10"/>
    <x v="6"/>
    <x v="9"/>
    <s v="热力(万百万千焦)"/>
    <n v="6571.35"/>
  </r>
  <r>
    <n v="68390"/>
    <x v="10"/>
    <x v="6"/>
    <x v="10"/>
    <s v="热力(万百万千焦)"/>
    <n v="70828.186090000003"/>
  </r>
  <r>
    <n v="68402"/>
    <x v="10"/>
    <x v="5"/>
    <x v="0"/>
    <s v="热力(万百万千焦)"/>
    <n v="60335.198929999999"/>
  </r>
  <r>
    <n v="68411"/>
    <x v="10"/>
    <x v="5"/>
    <x v="1"/>
    <s v="热力(万百万千焦)"/>
    <n v="3089.18"/>
  </r>
  <r>
    <n v="68413"/>
    <x v="10"/>
    <x v="5"/>
    <x v="2"/>
    <s v="热力(万百万千焦)"/>
    <n v="62498.574560000001"/>
  </r>
  <r>
    <n v="68414"/>
    <x v="10"/>
    <x v="5"/>
    <x v="3"/>
    <s v="热力(万百万千焦)"/>
    <m/>
  </r>
  <r>
    <n v="68415"/>
    <x v="10"/>
    <x v="5"/>
    <x v="4"/>
    <s v="热力(万百万千焦)"/>
    <n v="50009.574560000001"/>
  </r>
  <r>
    <n v="68417"/>
    <x v="10"/>
    <x v="5"/>
    <x v="5"/>
    <s v="热力(万百万千焦)"/>
    <n v="636"/>
  </r>
  <r>
    <n v="68418"/>
    <x v="10"/>
    <x v="5"/>
    <x v="6"/>
    <s v="热力(万百万千焦)"/>
    <n v="403"/>
  </r>
  <r>
    <n v="68419"/>
    <x v="10"/>
    <x v="5"/>
    <x v="7"/>
    <s v="热力(万百万千焦)"/>
    <n v="2460"/>
  </r>
  <r>
    <n v="68420"/>
    <x v="10"/>
    <x v="5"/>
    <x v="8"/>
    <s v="热力(万百万千焦)"/>
    <n v="2720"/>
  </r>
  <r>
    <n v="68421"/>
    <x v="10"/>
    <x v="5"/>
    <x v="9"/>
    <s v="热力(万百万千焦)"/>
    <n v="6270"/>
  </r>
  <r>
    <n v="68425"/>
    <x v="10"/>
    <x v="5"/>
    <x v="10"/>
    <s v="热力(万百万千焦)"/>
    <n v="63424.376609999999"/>
  </r>
  <r>
    <n v="68437"/>
    <x v="10"/>
    <x v="4"/>
    <x v="0"/>
    <s v="热力(万百万千焦)"/>
    <n v="57451.56323"/>
  </r>
  <r>
    <n v="68446"/>
    <x v="10"/>
    <x v="4"/>
    <x v="1"/>
    <s v="热力(万百万千焦)"/>
    <n v="1822.443953"/>
  </r>
  <r>
    <n v="68448"/>
    <x v="10"/>
    <x v="4"/>
    <x v="2"/>
    <s v="热力(万百万千焦)"/>
    <n v="59274.007859999998"/>
  </r>
  <r>
    <n v="68449"/>
    <x v="10"/>
    <x v="4"/>
    <x v="3"/>
    <s v="热力(万百万千焦)"/>
    <m/>
  </r>
  <r>
    <n v="68450"/>
    <x v="10"/>
    <x v="4"/>
    <x v="4"/>
    <s v="热力(万百万千焦)"/>
    <n v="47193.007859999998"/>
  </r>
  <r>
    <n v="68452"/>
    <x v="10"/>
    <x v="4"/>
    <x v="5"/>
    <s v="热力(万百万千焦)"/>
    <n v="630"/>
  </r>
  <r>
    <n v="68453"/>
    <x v="10"/>
    <x v="4"/>
    <x v="6"/>
    <s v="热力(万百万千焦)"/>
    <n v="351"/>
  </r>
  <r>
    <n v="68454"/>
    <x v="10"/>
    <x v="4"/>
    <x v="7"/>
    <s v="热力(万百万千焦)"/>
    <n v="2370"/>
  </r>
  <r>
    <n v="68455"/>
    <x v="10"/>
    <x v="4"/>
    <x v="8"/>
    <s v="热力(万百万千焦)"/>
    <n v="2666"/>
  </r>
  <r>
    <n v="68456"/>
    <x v="10"/>
    <x v="4"/>
    <x v="9"/>
    <s v="热力(万百万千焦)"/>
    <n v="6064"/>
  </r>
  <r>
    <n v="68460"/>
    <x v="10"/>
    <x v="4"/>
    <x v="10"/>
    <s v="热力(万百万千焦)"/>
    <n v="59274.007859999998"/>
  </r>
  <r>
    <n v="68472"/>
    <x v="10"/>
    <x v="3"/>
    <x v="0"/>
    <s v="热力(万百万千焦)"/>
    <n v="59173.05"/>
  </r>
  <r>
    <n v="68481"/>
    <x v="10"/>
    <x v="3"/>
    <x v="1"/>
    <s v="热力(万百万千焦)"/>
    <n v="660.4"/>
  </r>
  <r>
    <n v="68483"/>
    <x v="10"/>
    <x v="3"/>
    <x v="2"/>
    <s v="热力(万百万千焦)"/>
    <n v="57933.55"/>
  </r>
  <r>
    <n v="68484"/>
    <x v="10"/>
    <x v="3"/>
    <x v="3"/>
    <s v="热力(万百万千焦)"/>
    <n v="311"/>
  </r>
  <r>
    <n v="68485"/>
    <x v="10"/>
    <x v="3"/>
    <x v="4"/>
    <s v="热力(万百万千焦)"/>
    <n v="47214.05"/>
  </r>
  <r>
    <n v="68487"/>
    <x v="10"/>
    <x v="3"/>
    <x v="5"/>
    <s v="热力(万百万千焦)"/>
    <n v="550"/>
  </r>
  <r>
    <n v="68488"/>
    <x v="10"/>
    <x v="3"/>
    <x v="6"/>
    <s v="热力(万百万千焦)"/>
    <n v="242"/>
  </r>
  <r>
    <n v="68489"/>
    <x v="10"/>
    <x v="3"/>
    <x v="7"/>
    <s v="热力(万百万千焦)"/>
    <n v="1962.5"/>
  </r>
  <r>
    <n v="68490"/>
    <x v="10"/>
    <x v="3"/>
    <x v="8"/>
    <s v="热力(万百万千焦)"/>
    <n v="1156"/>
  </r>
  <r>
    <n v="68491"/>
    <x v="10"/>
    <x v="3"/>
    <x v="9"/>
    <s v="热力(万百万千焦)"/>
    <n v="6498"/>
  </r>
  <r>
    <n v="68495"/>
    <x v="10"/>
    <x v="3"/>
    <x v="10"/>
    <s v="热力(万百万千焦)"/>
    <n v="57933.55"/>
  </r>
  <r>
    <n v="68507"/>
    <x v="10"/>
    <x v="2"/>
    <x v="0"/>
    <s v="热力(万百万千焦)"/>
    <n v="47213.38"/>
  </r>
  <r>
    <n v="68516"/>
    <x v="10"/>
    <x v="2"/>
    <x v="1"/>
    <s v="热力(万百万千焦)"/>
    <m/>
  </r>
  <r>
    <n v="68518"/>
    <x v="10"/>
    <x v="2"/>
    <x v="2"/>
    <s v="热力(万百万千焦)"/>
    <n v="44291.32"/>
  </r>
  <r>
    <n v="68519"/>
    <x v="10"/>
    <x v="2"/>
    <x v="3"/>
    <s v="热力(万百万千焦)"/>
    <n v="321.36"/>
  </r>
  <r>
    <n v="68520"/>
    <x v="10"/>
    <x v="2"/>
    <x v="4"/>
    <s v="热力(万百万千焦)"/>
    <n v="35272.11"/>
  </r>
  <r>
    <n v="68522"/>
    <x v="10"/>
    <x v="2"/>
    <x v="5"/>
    <s v="热力(万百万千焦)"/>
    <n v="524.70000000000005"/>
  </r>
  <r>
    <n v="68523"/>
    <x v="10"/>
    <x v="2"/>
    <x v="6"/>
    <s v="热力(万百万千焦)"/>
    <n v="231"/>
  </r>
  <r>
    <n v="68524"/>
    <x v="10"/>
    <x v="2"/>
    <x v="7"/>
    <s v="热力(万百万千焦)"/>
    <n v="1823.8"/>
  </r>
  <r>
    <n v="68525"/>
    <x v="10"/>
    <x v="2"/>
    <x v="8"/>
    <s v="热力(万百万千焦)"/>
    <n v="1145.0999999999999"/>
  </r>
  <r>
    <n v="68526"/>
    <x v="10"/>
    <x v="2"/>
    <x v="9"/>
    <s v="热力(万百万千焦)"/>
    <n v="4973.25"/>
  </r>
  <r>
    <n v="68530"/>
    <x v="10"/>
    <x v="2"/>
    <x v="10"/>
    <s v="热力(万百万千焦)"/>
    <n v="44291.32"/>
  </r>
  <r>
    <n v="68542"/>
    <x v="10"/>
    <x v="1"/>
    <x v="0"/>
    <s v="热力(万百万千焦)"/>
    <n v="28805"/>
  </r>
  <r>
    <n v="68551"/>
    <x v="10"/>
    <x v="1"/>
    <x v="1"/>
    <s v="热力(万百万千焦)"/>
    <m/>
  </r>
  <r>
    <n v="68553"/>
    <x v="10"/>
    <x v="1"/>
    <x v="2"/>
    <s v="热力(万百万千焦)"/>
    <n v="27914.86"/>
  </r>
  <r>
    <n v="68554"/>
    <x v="10"/>
    <x v="1"/>
    <x v="3"/>
    <s v="热力(万百万千焦)"/>
    <n v="312"/>
  </r>
  <r>
    <n v="68555"/>
    <x v="10"/>
    <x v="1"/>
    <x v="4"/>
    <s v="热力(万百万千焦)"/>
    <n v="19448.86"/>
  </r>
  <r>
    <n v="68557"/>
    <x v="10"/>
    <x v="1"/>
    <x v="5"/>
    <s v="热力(万百万千焦)"/>
    <n v="477"/>
  </r>
  <r>
    <n v="68558"/>
    <x v="10"/>
    <x v="1"/>
    <x v="6"/>
    <s v="热力(万百万千焦)"/>
    <n v="210"/>
  </r>
  <r>
    <n v="68559"/>
    <x v="10"/>
    <x v="1"/>
    <x v="7"/>
    <s v="热力(万百万千焦)"/>
    <n v="1658"/>
  </r>
  <r>
    <n v="68560"/>
    <x v="10"/>
    <x v="1"/>
    <x v="8"/>
    <s v="热力(万百万千焦)"/>
    <n v="1041"/>
  </r>
  <r>
    <n v="68561"/>
    <x v="10"/>
    <x v="1"/>
    <x v="9"/>
    <s v="热力(万百万千焦)"/>
    <n v="4768"/>
  </r>
  <r>
    <n v="68565"/>
    <x v="10"/>
    <x v="1"/>
    <x v="10"/>
    <s v="热力(万百万千焦)"/>
    <n v="27914.86"/>
  </r>
  <r>
    <n v="68577"/>
    <x v="11"/>
    <x v="16"/>
    <x v="0"/>
    <s v="热力(万百万千焦)"/>
    <n v="31312.23"/>
  </r>
  <r>
    <n v="68586"/>
    <x v="11"/>
    <x v="16"/>
    <x v="1"/>
    <s v="热力(万百万千焦)"/>
    <n v="8194.99"/>
  </r>
  <r>
    <n v="68588"/>
    <x v="11"/>
    <x v="16"/>
    <x v="2"/>
    <s v="热力(万百万千焦)"/>
    <n v="30989.68"/>
  </r>
  <r>
    <n v="68589"/>
    <x v="11"/>
    <x v="16"/>
    <x v="3"/>
    <s v="热力(万百万千焦)"/>
    <m/>
  </r>
  <r>
    <n v="68590"/>
    <x v="11"/>
    <x v="16"/>
    <x v="4"/>
    <s v="热力(万百万千焦)"/>
    <n v="16417.32"/>
  </r>
  <r>
    <n v="68592"/>
    <x v="11"/>
    <x v="16"/>
    <x v="5"/>
    <s v="热力(万百万千焦)"/>
    <n v="31.49"/>
  </r>
  <r>
    <n v="68593"/>
    <x v="11"/>
    <x v="16"/>
    <x v="6"/>
    <s v="热力(万百万千焦)"/>
    <n v="560.28"/>
  </r>
  <r>
    <n v="68594"/>
    <x v="11"/>
    <x v="16"/>
    <x v="7"/>
    <s v="热力(万百万千焦)"/>
    <n v="726.79"/>
  </r>
  <r>
    <n v="68595"/>
    <x v="11"/>
    <x v="16"/>
    <x v="8"/>
    <s v="热力(万百万千焦)"/>
    <n v="1373.8"/>
  </r>
  <r>
    <n v="68596"/>
    <x v="11"/>
    <x v="16"/>
    <x v="9"/>
    <s v="热力(万百万千焦)"/>
    <n v="11880"/>
  </r>
  <r>
    <n v="68600"/>
    <x v="11"/>
    <x v="16"/>
    <x v="10"/>
    <s v="热力(万百万千焦)"/>
    <n v="39507.22"/>
  </r>
  <r>
    <n v="68612"/>
    <x v="11"/>
    <x v="15"/>
    <x v="0"/>
    <s v="热力(万百万千焦)"/>
    <n v="30981.34"/>
  </r>
  <r>
    <n v="68621"/>
    <x v="11"/>
    <x v="15"/>
    <x v="1"/>
    <s v="热力(万百万千焦)"/>
    <n v="7448.29"/>
  </r>
  <r>
    <n v="68623"/>
    <x v="11"/>
    <x v="15"/>
    <x v="2"/>
    <s v="热力(万百万千焦)"/>
    <n v="31639.05"/>
  </r>
  <r>
    <n v="68624"/>
    <x v="11"/>
    <x v="15"/>
    <x v="3"/>
    <s v="热力(万百万千焦)"/>
    <m/>
  </r>
  <r>
    <n v="68625"/>
    <x v="11"/>
    <x v="15"/>
    <x v="4"/>
    <s v="热力(万百万千焦)"/>
    <n v="16555.23"/>
  </r>
  <r>
    <n v="68627"/>
    <x v="11"/>
    <x v="15"/>
    <x v="5"/>
    <s v="热力(万百万千焦)"/>
    <n v="52.95"/>
  </r>
  <r>
    <n v="68628"/>
    <x v="11"/>
    <x v="15"/>
    <x v="6"/>
    <s v="热力(万百万千焦)"/>
    <n v="760.28"/>
  </r>
  <r>
    <n v="68629"/>
    <x v="11"/>
    <x v="15"/>
    <x v="7"/>
    <s v="热力(万百万千焦)"/>
    <n v="926.79"/>
  </r>
  <r>
    <n v="68630"/>
    <x v="11"/>
    <x v="15"/>
    <x v="8"/>
    <s v="热力(万百万千焦)"/>
    <n v="1573.8"/>
  </r>
  <r>
    <n v="68631"/>
    <x v="11"/>
    <x v="15"/>
    <x v="9"/>
    <s v="热力(万百万千焦)"/>
    <n v="11770"/>
  </r>
  <r>
    <n v="68635"/>
    <x v="11"/>
    <x v="15"/>
    <x v="10"/>
    <s v="热力(万百万千焦)"/>
    <n v="38429.629999999997"/>
  </r>
  <r>
    <n v="68647"/>
    <x v="11"/>
    <x v="14"/>
    <x v="0"/>
    <s v="热力(万百万千焦)"/>
    <n v="30699.78"/>
  </r>
  <r>
    <n v="68656"/>
    <x v="11"/>
    <x v="14"/>
    <x v="1"/>
    <s v="热力(万百万千焦)"/>
    <n v="4497.3500000000004"/>
  </r>
  <r>
    <n v="68658"/>
    <x v="11"/>
    <x v="14"/>
    <x v="2"/>
    <s v="热力(万百万千焦)"/>
    <n v="28897.67"/>
  </r>
  <r>
    <n v="68659"/>
    <x v="11"/>
    <x v="14"/>
    <x v="3"/>
    <s v="热力(万百万千焦)"/>
    <m/>
  </r>
  <r>
    <n v="68660"/>
    <x v="11"/>
    <x v="14"/>
    <x v="4"/>
    <s v="热力(万百万千焦)"/>
    <n v="16203.5"/>
  </r>
  <r>
    <n v="68662"/>
    <x v="11"/>
    <x v="14"/>
    <x v="5"/>
    <s v="热力(万百万千焦)"/>
    <n v="52.74"/>
  </r>
  <r>
    <n v="68663"/>
    <x v="11"/>
    <x v="14"/>
    <x v="6"/>
    <s v="热力(万百万千焦)"/>
    <n v="707.53"/>
  </r>
  <r>
    <n v="68664"/>
    <x v="11"/>
    <x v="14"/>
    <x v="7"/>
    <s v="热力(万百万千焦)"/>
    <n v="889.98"/>
  </r>
  <r>
    <n v="68665"/>
    <x v="11"/>
    <x v="14"/>
    <x v="8"/>
    <s v="热力(万百万千焦)"/>
    <n v="1443.92"/>
  </r>
  <r>
    <n v="68666"/>
    <x v="11"/>
    <x v="14"/>
    <x v="9"/>
    <s v="热力(万百万千焦)"/>
    <n v="9600"/>
  </r>
  <r>
    <n v="68670"/>
    <x v="11"/>
    <x v="14"/>
    <x v="10"/>
    <s v="热力(万百万千焦)"/>
    <n v="35197.129999999997"/>
  </r>
  <r>
    <n v="68682"/>
    <x v="11"/>
    <x v="13"/>
    <x v="0"/>
    <s v="热力(万百万千焦)"/>
    <n v="31548.05"/>
  </r>
  <r>
    <n v="68691"/>
    <x v="11"/>
    <x v="13"/>
    <x v="1"/>
    <s v="热力(万百万千焦)"/>
    <n v="2482.85"/>
  </r>
  <r>
    <n v="68693"/>
    <x v="11"/>
    <x v="13"/>
    <x v="2"/>
    <s v="热力(万百万千焦)"/>
    <n v="30564.89"/>
  </r>
  <r>
    <n v="68694"/>
    <x v="11"/>
    <x v="13"/>
    <x v="3"/>
    <s v="热力(万百万千焦)"/>
    <m/>
  </r>
  <r>
    <n v="68695"/>
    <x v="11"/>
    <x v="13"/>
    <x v="4"/>
    <s v="热力(万百万千焦)"/>
    <n v="17461.23"/>
  </r>
  <r>
    <n v="68697"/>
    <x v="11"/>
    <x v="13"/>
    <x v="5"/>
    <s v="热力(万百万千焦)"/>
    <n v="14.41"/>
  </r>
  <r>
    <n v="68698"/>
    <x v="11"/>
    <x v="13"/>
    <x v="6"/>
    <s v="热力(万百万千焦)"/>
    <n v="674.72"/>
  </r>
  <r>
    <n v="68699"/>
    <x v="11"/>
    <x v="13"/>
    <x v="7"/>
    <s v="热力(万百万千焦)"/>
    <n v="1443.3"/>
  </r>
  <r>
    <n v="68700"/>
    <x v="11"/>
    <x v="13"/>
    <x v="8"/>
    <s v="热力(万百万千焦)"/>
    <n v="2005.89"/>
  </r>
  <r>
    <n v="68701"/>
    <x v="11"/>
    <x v="13"/>
    <x v="9"/>
    <s v="热力(万百万千焦)"/>
    <n v="8965.34"/>
  </r>
  <r>
    <n v="68705"/>
    <x v="11"/>
    <x v="13"/>
    <x v="10"/>
    <s v="热力(万百万千焦)"/>
    <n v="34030.9"/>
  </r>
  <r>
    <n v="68717"/>
    <x v="11"/>
    <x v="12"/>
    <x v="0"/>
    <s v="热力(万百万千焦)"/>
    <n v="27215.9"/>
  </r>
  <r>
    <n v="68726"/>
    <x v="11"/>
    <x v="12"/>
    <x v="1"/>
    <s v="热力(万百万千焦)"/>
    <n v="4151.6400000000003"/>
  </r>
  <r>
    <n v="68728"/>
    <x v="11"/>
    <x v="12"/>
    <x v="2"/>
    <s v="热力(万百万千焦)"/>
    <n v="28042.38"/>
  </r>
  <r>
    <n v="68729"/>
    <x v="11"/>
    <x v="12"/>
    <x v="3"/>
    <s v="热力(万百万千焦)"/>
    <m/>
  </r>
  <r>
    <n v="68730"/>
    <x v="11"/>
    <x v="12"/>
    <x v="4"/>
    <s v="热力(万百万千焦)"/>
    <n v="15318.32"/>
  </r>
  <r>
    <n v="68732"/>
    <x v="11"/>
    <x v="12"/>
    <x v="5"/>
    <s v="热力(万百万千焦)"/>
    <n v="269.18"/>
  </r>
  <r>
    <n v="68733"/>
    <x v="11"/>
    <x v="12"/>
    <x v="6"/>
    <s v="热力(万百万千焦)"/>
    <n v="35.54"/>
  </r>
  <r>
    <n v="68734"/>
    <x v="11"/>
    <x v="12"/>
    <x v="7"/>
    <s v="热力(万百万千焦)"/>
    <n v="2174"/>
  </r>
  <r>
    <n v="68735"/>
    <x v="11"/>
    <x v="12"/>
    <x v="8"/>
    <s v="热力(万百万千焦)"/>
    <n v="1880"/>
  </r>
  <r>
    <n v="68736"/>
    <x v="11"/>
    <x v="12"/>
    <x v="9"/>
    <s v="热力(万百万千焦)"/>
    <n v="8365.34"/>
  </r>
  <r>
    <n v="68740"/>
    <x v="11"/>
    <x v="12"/>
    <x v="10"/>
    <s v="热力(万百万千焦)"/>
    <n v="31367.54"/>
  </r>
  <r>
    <n v="68752"/>
    <x v="11"/>
    <x v="11"/>
    <x v="0"/>
    <s v="热力(万百万千焦)"/>
    <n v="23630.29"/>
  </r>
  <r>
    <n v="68761"/>
    <x v="11"/>
    <x v="11"/>
    <x v="1"/>
    <s v="热力(万百万千焦)"/>
    <n v="6282.75"/>
  </r>
  <r>
    <n v="68763"/>
    <x v="11"/>
    <x v="11"/>
    <x v="2"/>
    <s v="热力(万百万千焦)"/>
    <n v="27044"/>
  </r>
  <r>
    <n v="68764"/>
    <x v="11"/>
    <x v="11"/>
    <x v="3"/>
    <s v="热力(万百万千焦)"/>
    <m/>
  </r>
  <r>
    <n v="68765"/>
    <x v="11"/>
    <x v="11"/>
    <x v="4"/>
    <s v="热力(万百万千焦)"/>
    <n v="14624.26"/>
  </r>
  <r>
    <n v="68767"/>
    <x v="11"/>
    <x v="11"/>
    <x v="5"/>
    <s v="热力(万百万千焦)"/>
    <n v="255.92"/>
  </r>
  <r>
    <n v="68768"/>
    <x v="11"/>
    <x v="11"/>
    <x v="6"/>
    <s v="热力(万百万千焦)"/>
    <m/>
  </r>
  <r>
    <n v="68769"/>
    <x v="11"/>
    <x v="11"/>
    <x v="7"/>
    <s v="热力(万百万千焦)"/>
    <n v="2127.12"/>
  </r>
  <r>
    <n v="68770"/>
    <x v="11"/>
    <x v="11"/>
    <x v="8"/>
    <s v="热力(万百万千焦)"/>
    <n v="1714.7"/>
  </r>
  <r>
    <n v="68771"/>
    <x v="11"/>
    <x v="11"/>
    <x v="9"/>
    <s v="热力(万百万千焦)"/>
    <n v="8322"/>
  </r>
  <r>
    <n v="68775"/>
    <x v="11"/>
    <x v="11"/>
    <x v="10"/>
    <s v="热力(万百万千焦)"/>
    <n v="29913.040000000001"/>
  </r>
  <r>
    <n v="68787"/>
    <x v="11"/>
    <x v="10"/>
    <x v="0"/>
    <s v="热力(万百万千焦)"/>
    <n v="19810.62"/>
  </r>
  <r>
    <n v="68796"/>
    <x v="11"/>
    <x v="10"/>
    <x v="1"/>
    <s v="热力(万百万千焦)"/>
    <n v="6879.54"/>
  </r>
  <r>
    <n v="68798"/>
    <x v="11"/>
    <x v="10"/>
    <x v="2"/>
    <s v="热力(万百万千焦)"/>
    <n v="23610.240000000002"/>
  </r>
  <r>
    <n v="68799"/>
    <x v="11"/>
    <x v="10"/>
    <x v="3"/>
    <s v="热力(万百万千焦)"/>
    <m/>
  </r>
  <r>
    <n v="68800"/>
    <x v="11"/>
    <x v="10"/>
    <x v="4"/>
    <s v="热力(万百万千焦)"/>
    <n v="13383.09"/>
  </r>
  <r>
    <n v="68802"/>
    <x v="11"/>
    <x v="10"/>
    <x v="5"/>
    <s v="热力(万百万千焦)"/>
    <n v="55.36"/>
  </r>
  <r>
    <n v="68803"/>
    <x v="11"/>
    <x v="10"/>
    <x v="6"/>
    <s v="热力(万百万千焦)"/>
    <m/>
  </r>
  <r>
    <n v="68804"/>
    <x v="11"/>
    <x v="10"/>
    <x v="7"/>
    <s v="热力(万百万千焦)"/>
    <n v="1920.27"/>
  </r>
  <r>
    <n v="68805"/>
    <x v="11"/>
    <x v="10"/>
    <x v="8"/>
    <s v="热力(万百万千焦)"/>
    <n v="1216.07"/>
  </r>
  <r>
    <n v="68806"/>
    <x v="11"/>
    <x v="10"/>
    <x v="9"/>
    <s v="热力(万百万千焦)"/>
    <n v="7035.45"/>
  </r>
  <r>
    <n v="68810"/>
    <x v="11"/>
    <x v="10"/>
    <x v="10"/>
    <s v="热力(万百万千焦)"/>
    <n v="26690.16"/>
  </r>
  <r>
    <n v="68822"/>
    <x v="11"/>
    <x v="9"/>
    <x v="0"/>
    <s v="热力(万百万千焦)"/>
    <n v="17916.84"/>
  </r>
  <r>
    <n v="68831"/>
    <x v="11"/>
    <x v="9"/>
    <x v="1"/>
    <s v="热力(万百万千焦)"/>
    <n v="5653.96"/>
  </r>
  <r>
    <n v="68833"/>
    <x v="11"/>
    <x v="9"/>
    <x v="2"/>
    <s v="热力(万百万千焦)"/>
    <n v="20872.93"/>
  </r>
  <r>
    <n v="68834"/>
    <x v="11"/>
    <x v="9"/>
    <x v="3"/>
    <s v="热力(万百万千焦)"/>
    <m/>
  </r>
  <r>
    <n v="68835"/>
    <x v="11"/>
    <x v="9"/>
    <x v="4"/>
    <s v="热力(万百万千焦)"/>
    <n v="11619.86"/>
  </r>
  <r>
    <n v="68837"/>
    <x v="11"/>
    <x v="9"/>
    <x v="5"/>
    <s v="热力(万百万千焦)"/>
    <n v="17.68"/>
  </r>
  <r>
    <n v="68838"/>
    <x v="11"/>
    <x v="9"/>
    <x v="6"/>
    <s v="热力(万百万千焦)"/>
    <m/>
  </r>
  <r>
    <n v="68839"/>
    <x v="11"/>
    <x v="9"/>
    <x v="7"/>
    <s v="热力(万百万千焦)"/>
    <n v="1725"/>
  </r>
  <r>
    <n v="68840"/>
    <x v="11"/>
    <x v="9"/>
    <x v="8"/>
    <s v="热力(万百万千焦)"/>
    <n v="986.71"/>
  </r>
  <r>
    <n v="68841"/>
    <x v="11"/>
    <x v="9"/>
    <x v="9"/>
    <s v="热力(万百万千焦)"/>
    <n v="6523.68"/>
  </r>
  <r>
    <n v="68845"/>
    <x v="11"/>
    <x v="9"/>
    <x v="10"/>
    <s v="热力(万百万千焦)"/>
    <n v="23570.799999999999"/>
  </r>
  <r>
    <n v="68857"/>
    <x v="11"/>
    <x v="8"/>
    <x v="0"/>
    <s v="热力(万百万千焦)"/>
    <n v="16014.55"/>
  </r>
  <r>
    <n v="68866"/>
    <x v="11"/>
    <x v="8"/>
    <x v="1"/>
    <s v="热力(万百万千焦)"/>
    <m/>
  </r>
  <r>
    <n v="68868"/>
    <x v="11"/>
    <x v="8"/>
    <x v="2"/>
    <s v="热力(万百万千焦)"/>
    <n v="16014.55"/>
  </r>
  <r>
    <n v="68869"/>
    <x v="11"/>
    <x v="8"/>
    <x v="3"/>
    <s v="热力(万百万千焦)"/>
    <m/>
  </r>
  <r>
    <n v="68870"/>
    <x v="11"/>
    <x v="8"/>
    <x v="4"/>
    <s v="热力(万百万千焦)"/>
    <n v="6707.58"/>
  </r>
  <r>
    <n v="68872"/>
    <x v="11"/>
    <x v="8"/>
    <x v="5"/>
    <s v="热力(万百万千焦)"/>
    <m/>
  </r>
  <r>
    <n v="68873"/>
    <x v="11"/>
    <x v="8"/>
    <x v="6"/>
    <s v="热力(万百万千焦)"/>
    <m/>
  </r>
  <r>
    <n v="68874"/>
    <x v="11"/>
    <x v="8"/>
    <x v="7"/>
    <s v="热力(万百万千焦)"/>
    <n v="1935.55"/>
  </r>
  <r>
    <n v="68875"/>
    <x v="11"/>
    <x v="8"/>
    <x v="8"/>
    <s v="热力(万百万千焦)"/>
    <n v="1258"/>
  </r>
  <r>
    <n v="68876"/>
    <x v="11"/>
    <x v="8"/>
    <x v="9"/>
    <s v="热力(万百万千焦)"/>
    <n v="6113.42"/>
  </r>
  <r>
    <n v="68880"/>
    <x v="11"/>
    <x v="8"/>
    <x v="10"/>
    <s v="热力(万百万千焦)"/>
    <n v="16014.55"/>
  </r>
  <r>
    <n v="68892"/>
    <x v="11"/>
    <x v="7"/>
    <x v="0"/>
    <s v="热力(万百万千焦)"/>
    <n v="14472.47"/>
  </r>
  <r>
    <n v="68901"/>
    <x v="11"/>
    <x v="7"/>
    <x v="1"/>
    <s v="热力(万百万千焦)"/>
    <m/>
  </r>
  <r>
    <n v="68903"/>
    <x v="11"/>
    <x v="7"/>
    <x v="2"/>
    <s v="热力(万百万千焦)"/>
    <n v="14472.47"/>
  </r>
  <r>
    <n v="68904"/>
    <x v="11"/>
    <x v="7"/>
    <x v="3"/>
    <s v="热力(万百万千焦)"/>
    <m/>
  </r>
  <r>
    <n v="68905"/>
    <x v="11"/>
    <x v="7"/>
    <x v="4"/>
    <s v="热力(万百万千焦)"/>
    <n v="6314.78"/>
  </r>
  <r>
    <n v="68907"/>
    <x v="11"/>
    <x v="7"/>
    <x v="5"/>
    <s v="热力(万百万千焦)"/>
    <m/>
  </r>
  <r>
    <n v="68908"/>
    <x v="11"/>
    <x v="7"/>
    <x v="6"/>
    <s v="热力(万百万千焦)"/>
    <m/>
  </r>
  <r>
    <n v="68909"/>
    <x v="11"/>
    <x v="7"/>
    <x v="7"/>
    <s v="热力(万百万千焦)"/>
    <n v="1385"/>
  </r>
  <r>
    <n v="68910"/>
    <x v="11"/>
    <x v="7"/>
    <x v="8"/>
    <s v="热力(万百万千焦)"/>
    <n v="1015"/>
  </r>
  <r>
    <n v="68911"/>
    <x v="11"/>
    <x v="7"/>
    <x v="9"/>
    <s v="热力(万百万千焦)"/>
    <n v="5757.69"/>
  </r>
  <r>
    <n v="68915"/>
    <x v="11"/>
    <x v="7"/>
    <x v="10"/>
    <s v="热力(万百万千焦)"/>
    <n v="14472.47"/>
  </r>
  <r>
    <n v="68927"/>
    <x v="11"/>
    <x v="6"/>
    <x v="0"/>
    <s v="热力(万百万千焦)"/>
    <n v="12089.93"/>
  </r>
  <r>
    <n v="68936"/>
    <x v="11"/>
    <x v="6"/>
    <x v="1"/>
    <s v="热力(万百万千焦)"/>
    <n v="4067.53"/>
  </r>
  <r>
    <n v="68938"/>
    <x v="11"/>
    <x v="6"/>
    <x v="2"/>
    <s v="热力(万百万千焦)"/>
    <n v="13718.28"/>
  </r>
  <r>
    <n v="68939"/>
    <x v="11"/>
    <x v="6"/>
    <x v="3"/>
    <s v="热力(万百万千焦)"/>
    <m/>
  </r>
  <r>
    <n v="68940"/>
    <x v="11"/>
    <x v="6"/>
    <x v="4"/>
    <s v="热力(万百万千焦)"/>
    <n v="5618.53"/>
  </r>
  <r>
    <n v="68942"/>
    <x v="11"/>
    <x v="6"/>
    <x v="5"/>
    <s v="热力(万百万千焦)"/>
    <m/>
  </r>
  <r>
    <n v="68943"/>
    <x v="11"/>
    <x v="6"/>
    <x v="6"/>
    <s v="热力(万百万千焦)"/>
    <m/>
  </r>
  <r>
    <n v="68944"/>
    <x v="11"/>
    <x v="6"/>
    <x v="7"/>
    <s v="热力(万百万千焦)"/>
    <n v="1305"/>
  </r>
  <r>
    <n v="68945"/>
    <x v="11"/>
    <x v="6"/>
    <x v="8"/>
    <s v="热力(万百万千焦)"/>
    <n v="1895"/>
  </r>
  <r>
    <n v="68946"/>
    <x v="11"/>
    <x v="6"/>
    <x v="9"/>
    <s v="热力(万百万千焦)"/>
    <n v="4899.75"/>
  </r>
  <r>
    <n v="68950"/>
    <x v="11"/>
    <x v="6"/>
    <x v="10"/>
    <s v="热力(万百万千焦)"/>
    <n v="16157.46"/>
  </r>
  <r>
    <n v="68962"/>
    <x v="11"/>
    <x v="5"/>
    <x v="0"/>
    <s v="热力(万百万千焦)"/>
    <n v="9804.65"/>
  </r>
  <r>
    <n v="68971"/>
    <x v="11"/>
    <x v="5"/>
    <x v="1"/>
    <s v="热力(万百万千焦)"/>
    <m/>
  </r>
  <r>
    <n v="68973"/>
    <x v="11"/>
    <x v="5"/>
    <x v="2"/>
    <s v="热力(万百万千焦)"/>
    <n v="9804.65"/>
  </r>
  <r>
    <n v="68974"/>
    <x v="11"/>
    <x v="5"/>
    <x v="3"/>
    <s v="热力(万百万千焦)"/>
    <m/>
  </r>
  <r>
    <n v="68975"/>
    <x v="11"/>
    <x v="5"/>
    <x v="4"/>
    <s v="热力(万百万千焦)"/>
    <n v="4916.8"/>
  </r>
  <r>
    <n v="68977"/>
    <x v="11"/>
    <x v="5"/>
    <x v="5"/>
    <s v="热力(万百万千焦)"/>
    <m/>
  </r>
  <r>
    <n v="68978"/>
    <x v="11"/>
    <x v="5"/>
    <x v="6"/>
    <s v="热力(万百万千焦)"/>
    <m/>
  </r>
  <r>
    <n v="68979"/>
    <x v="11"/>
    <x v="5"/>
    <x v="7"/>
    <s v="热力(万百万千焦)"/>
    <m/>
  </r>
  <r>
    <n v="68980"/>
    <x v="11"/>
    <x v="5"/>
    <x v="8"/>
    <s v="热力(万百万千焦)"/>
    <m/>
  </r>
  <r>
    <n v="68981"/>
    <x v="11"/>
    <x v="5"/>
    <x v="9"/>
    <s v="热力(万百万千焦)"/>
    <n v="4887.8500000000004"/>
  </r>
  <r>
    <n v="68985"/>
    <x v="11"/>
    <x v="5"/>
    <x v="10"/>
    <s v="热力(万百万千焦)"/>
    <n v="9804.65"/>
  </r>
  <r>
    <n v="68997"/>
    <x v="11"/>
    <x v="4"/>
    <x v="0"/>
    <s v="热力(万百万千焦)"/>
    <n v="10067"/>
  </r>
  <r>
    <n v="69006"/>
    <x v="11"/>
    <x v="4"/>
    <x v="1"/>
    <s v="热力(万百万千焦)"/>
    <m/>
  </r>
  <r>
    <n v="69008"/>
    <x v="11"/>
    <x v="4"/>
    <x v="2"/>
    <s v="热力(万百万千焦)"/>
    <n v="10067"/>
  </r>
  <r>
    <n v="69009"/>
    <x v="11"/>
    <x v="4"/>
    <x v="3"/>
    <s v="热力(万百万千焦)"/>
    <m/>
  </r>
  <r>
    <n v="69010"/>
    <x v="11"/>
    <x v="4"/>
    <x v="4"/>
    <s v="热力(万百万千焦)"/>
    <n v="6475.47"/>
  </r>
  <r>
    <n v="69012"/>
    <x v="11"/>
    <x v="4"/>
    <x v="5"/>
    <s v="热力(万百万千焦)"/>
    <m/>
  </r>
  <r>
    <n v="69013"/>
    <x v="11"/>
    <x v="4"/>
    <x v="6"/>
    <s v="热力(万百万千焦)"/>
    <m/>
  </r>
  <r>
    <n v="69014"/>
    <x v="11"/>
    <x v="4"/>
    <x v="7"/>
    <s v="热力(万百万千焦)"/>
    <m/>
  </r>
  <r>
    <n v="69015"/>
    <x v="11"/>
    <x v="4"/>
    <x v="8"/>
    <s v="热力(万百万千焦)"/>
    <m/>
  </r>
  <r>
    <n v="69016"/>
    <x v="11"/>
    <x v="4"/>
    <x v="9"/>
    <s v="热力(万百万千焦)"/>
    <n v="3591.53"/>
  </r>
  <r>
    <n v="69020"/>
    <x v="11"/>
    <x v="4"/>
    <x v="10"/>
    <s v="热力(万百万千焦)"/>
    <n v="10067"/>
  </r>
  <r>
    <n v="69032"/>
    <x v="11"/>
    <x v="3"/>
    <x v="0"/>
    <s v="热力(万百万千焦)"/>
    <n v="9068.98"/>
  </r>
  <r>
    <n v="69041"/>
    <x v="11"/>
    <x v="3"/>
    <x v="1"/>
    <s v="热力(万百万千焦)"/>
    <m/>
  </r>
  <r>
    <n v="69043"/>
    <x v="11"/>
    <x v="3"/>
    <x v="2"/>
    <s v="热力(万百万千焦)"/>
    <n v="9068.98"/>
  </r>
  <r>
    <n v="69044"/>
    <x v="11"/>
    <x v="3"/>
    <x v="3"/>
    <s v="热力(万百万千焦)"/>
    <m/>
  </r>
  <r>
    <n v="69045"/>
    <x v="11"/>
    <x v="3"/>
    <x v="4"/>
    <s v="热力(万百万千焦)"/>
    <n v="5720.37"/>
  </r>
  <r>
    <n v="69047"/>
    <x v="11"/>
    <x v="3"/>
    <x v="5"/>
    <s v="热力(万百万千焦)"/>
    <m/>
  </r>
  <r>
    <n v="69048"/>
    <x v="11"/>
    <x v="3"/>
    <x v="6"/>
    <s v="热力(万百万千焦)"/>
    <m/>
  </r>
  <r>
    <n v="69049"/>
    <x v="11"/>
    <x v="3"/>
    <x v="7"/>
    <s v="热力(万百万千焦)"/>
    <m/>
  </r>
  <r>
    <n v="69050"/>
    <x v="11"/>
    <x v="3"/>
    <x v="8"/>
    <s v="热力(万百万千焦)"/>
    <m/>
  </r>
  <r>
    <n v="69051"/>
    <x v="11"/>
    <x v="3"/>
    <x v="9"/>
    <s v="热力(万百万千焦)"/>
    <n v="3348.61"/>
  </r>
  <r>
    <n v="69055"/>
    <x v="11"/>
    <x v="3"/>
    <x v="10"/>
    <s v="热力(万百万千焦)"/>
    <n v="9068.98"/>
  </r>
  <r>
    <n v="69067"/>
    <x v="11"/>
    <x v="2"/>
    <x v="0"/>
    <s v="热力(万百万千焦)"/>
    <n v="7410.87"/>
  </r>
  <r>
    <n v="69076"/>
    <x v="11"/>
    <x v="2"/>
    <x v="1"/>
    <s v="热力(万百万千焦)"/>
    <m/>
  </r>
  <r>
    <n v="69078"/>
    <x v="11"/>
    <x v="2"/>
    <x v="2"/>
    <s v="热力(万百万千焦)"/>
    <n v="7410.87"/>
  </r>
  <r>
    <n v="69079"/>
    <x v="11"/>
    <x v="2"/>
    <x v="3"/>
    <s v="热力(万百万千焦)"/>
    <m/>
  </r>
  <r>
    <n v="69080"/>
    <x v="11"/>
    <x v="2"/>
    <x v="4"/>
    <s v="热力(万百万千焦)"/>
    <n v="4444.99"/>
  </r>
  <r>
    <n v="69082"/>
    <x v="11"/>
    <x v="2"/>
    <x v="5"/>
    <s v="热力(万百万千焦)"/>
    <m/>
  </r>
  <r>
    <n v="69083"/>
    <x v="11"/>
    <x v="2"/>
    <x v="6"/>
    <s v="热力(万百万千焦)"/>
    <m/>
  </r>
  <r>
    <n v="69084"/>
    <x v="11"/>
    <x v="2"/>
    <x v="7"/>
    <s v="热力(万百万千焦)"/>
    <m/>
  </r>
  <r>
    <n v="69085"/>
    <x v="11"/>
    <x v="2"/>
    <x v="8"/>
    <s v="热力(万百万千焦)"/>
    <m/>
  </r>
  <r>
    <n v="69086"/>
    <x v="11"/>
    <x v="2"/>
    <x v="9"/>
    <s v="热力(万百万千焦)"/>
    <n v="2965.88"/>
  </r>
  <r>
    <n v="69090"/>
    <x v="11"/>
    <x v="2"/>
    <x v="10"/>
    <s v="热力(万百万千焦)"/>
    <n v="7410.87"/>
  </r>
  <r>
    <n v="69102"/>
    <x v="11"/>
    <x v="1"/>
    <x v="0"/>
    <s v="热力(万百万千焦)"/>
    <n v="6020.6"/>
  </r>
  <r>
    <n v="69111"/>
    <x v="11"/>
    <x v="1"/>
    <x v="1"/>
    <s v="热力(万百万千焦)"/>
    <m/>
  </r>
  <r>
    <n v="69113"/>
    <x v="11"/>
    <x v="1"/>
    <x v="2"/>
    <s v="热力(万百万千焦)"/>
    <n v="6020.6"/>
  </r>
  <r>
    <n v="69114"/>
    <x v="11"/>
    <x v="1"/>
    <x v="3"/>
    <s v="热力(万百万千焦)"/>
    <m/>
  </r>
  <r>
    <n v="69115"/>
    <x v="11"/>
    <x v="1"/>
    <x v="4"/>
    <s v="热力(万百万千焦)"/>
    <n v="3441.24"/>
  </r>
  <r>
    <n v="69117"/>
    <x v="11"/>
    <x v="1"/>
    <x v="5"/>
    <s v="热力(万百万千焦)"/>
    <m/>
  </r>
  <r>
    <n v="69118"/>
    <x v="11"/>
    <x v="1"/>
    <x v="6"/>
    <s v="热力(万百万千焦)"/>
    <m/>
  </r>
  <r>
    <n v="69119"/>
    <x v="11"/>
    <x v="1"/>
    <x v="7"/>
    <s v="热力(万百万千焦)"/>
    <n v="34.64"/>
  </r>
  <r>
    <n v="69120"/>
    <x v="11"/>
    <x v="1"/>
    <x v="8"/>
    <s v="热力(万百万千焦)"/>
    <m/>
  </r>
  <r>
    <n v="69121"/>
    <x v="11"/>
    <x v="1"/>
    <x v="9"/>
    <s v="热力(万百万千焦)"/>
    <n v="2544.7199999999998"/>
  </r>
  <r>
    <n v="69125"/>
    <x v="11"/>
    <x v="1"/>
    <x v="10"/>
    <s v="热力(万百万千焦)"/>
    <n v="6020.6"/>
  </r>
  <r>
    <n v="69137"/>
    <x v="28"/>
    <x v="16"/>
    <x v="0"/>
    <s v="热力(万百万千焦)"/>
    <n v="17767.46"/>
  </r>
  <r>
    <n v="69146"/>
    <x v="28"/>
    <x v="16"/>
    <x v="1"/>
    <s v="热力(万百万千焦)"/>
    <n v="9220.31"/>
  </r>
  <r>
    <n v="69148"/>
    <x v="28"/>
    <x v="16"/>
    <x v="2"/>
    <s v="热力(万百万千焦)"/>
    <n v="22117.37"/>
  </r>
  <r>
    <n v="69149"/>
    <x v="28"/>
    <x v="16"/>
    <x v="3"/>
    <s v="热力(万百万千焦)"/>
    <m/>
  </r>
  <r>
    <n v="69150"/>
    <x v="28"/>
    <x v="16"/>
    <x v="4"/>
    <s v="热力(万百万千焦)"/>
    <n v="11471.34"/>
  </r>
  <r>
    <n v="69152"/>
    <x v="28"/>
    <x v="16"/>
    <x v="5"/>
    <s v="热力(万百万千焦)"/>
    <n v="89.14"/>
  </r>
  <r>
    <n v="69153"/>
    <x v="28"/>
    <x v="16"/>
    <x v="6"/>
    <s v="热力(万百万千焦)"/>
    <n v="145.12"/>
  </r>
  <r>
    <n v="69154"/>
    <x v="28"/>
    <x v="16"/>
    <x v="7"/>
    <s v="热力(万百万千焦)"/>
    <n v="913.4"/>
  </r>
  <r>
    <n v="69155"/>
    <x v="28"/>
    <x v="16"/>
    <x v="8"/>
    <s v="热力(万百万千焦)"/>
    <n v="2152.6"/>
  </r>
  <r>
    <n v="69156"/>
    <x v="28"/>
    <x v="16"/>
    <x v="9"/>
    <s v="热力(万百万千焦)"/>
    <n v="7345.76"/>
  </r>
  <r>
    <n v="69160"/>
    <x v="28"/>
    <x v="16"/>
    <x v="10"/>
    <s v="热力(万百万千焦)"/>
    <n v="26915.38"/>
  </r>
  <r>
    <n v="69172"/>
    <x v="28"/>
    <x v="15"/>
    <x v="0"/>
    <s v="热力(万百万千焦)"/>
    <n v="15869.36"/>
  </r>
  <r>
    <n v="69181"/>
    <x v="28"/>
    <x v="15"/>
    <x v="1"/>
    <s v="热力(万百万千焦)"/>
    <n v="6277.91"/>
  </r>
  <r>
    <n v="69183"/>
    <x v="28"/>
    <x v="15"/>
    <x v="2"/>
    <s v="热力(万百万千焦)"/>
    <n v="19332.63"/>
  </r>
  <r>
    <n v="69184"/>
    <x v="28"/>
    <x v="15"/>
    <x v="3"/>
    <s v="热力(万百万千焦)"/>
    <m/>
  </r>
  <r>
    <n v="69185"/>
    <x v="28"/>
    <x v="15"/>
    <x v="4"/>
    <s v="热力(万百万千焦)"/>
    <n v="10201.33"/>
  </r>
  <r>
    <n v="69187"/>
    <x v="28"/>
    <x v="15"/>
    <x v="5"/>
    <s v="热力(万百万千焦)"/>
    <n v="75.53"/>
  </r>
  <r>
    <n v="69188"/>
    <x v="28"/>
    <x v="15"/>
    <x v="6"/>
    <s v="热力(万百万千焦)"/>
    <n v="134.26"/>
  </r>
  <r>
    <n v="69189"/>
    <x v="28"/>
    <x v="15"/>
    <x v="7"/>
    <s v="热力(万百万千焦)"/>
    <n v="890.58"/>
  </r>
  <r>
    <n v="69190"/>
    <x v="28"/>
    <x v="15"/>
    <x v="8"/>
    <s v="热力(万百万千焦)"/>
    <n v="1833.19"/>
  </r>
  <r>
    <n v="69191"/>
    <x v="28"/>
    <x v="15"/>
    <x v="9"/>
    <s v="热力(万百万千焦)"/>
    <n v="6197.74"/>
  </r>
  <r>
    <n v="69195"/>
    <x v="28"/>
    <x v="15"/>
    <x v="10"/>
    <s v="热力(万百万千焦)"/>
    <n v="22147.27"/>
  </r>
  <r>
    <n v="69207"/>
    <x v="28"/>
    <x v="14"/>
    <x v="0"/>
    <s v="热力(万百万千焦)"/>
    <n v="14510.64"/>
  </r>
  <r>
    <n v="69216"/>
    <x v="28"/>
    <x v="14"/>
    <x v="1"/>
    <s v="热力(万百万千焦)"/>
    <n v="4314.08"/>
  </r>
  <r>
    <n v="69218"/>
    <x v="28"/>
    <x v="14"/>
    <x v="2"/>
    <s v="热力(万百万千焦)"/>
    <n v="16374.45"/>
  </r>
  <r>
    <n v="69219"/>
    <x v="28"/>
    <x v="14"/>
    <x v="3"/>
    <s v="热力(万百万千焦)"/>
    <m/>
  </r>
  <r>
    <n v="69220"/>
    <x v="28"/>
    <x v="14"/>
    <x v="4"/>
    <s v="热力(万百万千焦)"/>
    <n v="8120.28"/>
  </r>
  <r>
    <n v="69222"/>
    <x v="28"/>
    <x v="14"/>
    <x v="5"/>
    <s v="热力(万百万千焦)"/>
    <n v="63.99"/>
  </r>
  <r>
    <n v="69223"/>
    <x v="28"/>
    <x v="14"/>
    <x v="6"/>
    <s v="热力(万百万千焦)"/>
    <n v="105.98"/>
  </r>
  <r>
    <n v="69224"/>
    <x v="28"/>
    <x v="14"/>
    <x v="7"/>
    <s v="热力(万百万千焦)"/>
    <n v="745.06"/>
  </r>
  <r>
    <n v="69225"/>
    <x v="28"/>
    <x v="14"/>
    <x v="8"/>
    <s v="热力(万百万千焦)"/>
    <n v="1498.3"/>
  </r>
  <r>
    <n v="69226"/>
    <x v="28"/>
    <x v="14"/>
    <x v="9"/>
    <s v="热力(万百万千焦)"/>
    <n v="5840.84"/>
  </r>
  <r>
    <n v="69230"/>
    <x v="28"/>
    <x v="14"/>
    <x v="10"/>
    <s v="热力(万百万千焦)"/>
    <n v="18824.72"/>
  </r>
  <r>
    <n v="69242"/>
    <x v="28"/>
    <x v="13"/>
    <x v="0"/>
    <s v="热力(万百万千焦)"/>
    <n v="12637.69"/>
  </r>
  <r>
    <n v="69251"/>
    <x v="28"/>
    <x v="13"/>
    <x v="1"/>
    <s v="热力(万百万千焦)"/>
    <n v="3919.91"/>
  </r>
  <r>
    <n v="69253"/>
    <x v="28"/>
    <x v="13"/>
    <x v="2"/>
    <s v="热力(万百万千焦)"/>
    <n v="14471.94"/>
  </r>
  <r>
    <n v="69254"/>
    <x v="28"/>
    <x v="13"/>
    <x v="3"/>
    <s v="热力(万百万千焦)"/>
    <m/>
  </r>
  <r>
    <n v="69255"/>
    <x v="28"/>
    <x v="13"/>
    <x v="4"/>
    <s v="热力(万百万千焦)"/>
    <n v="7118.99"/>
  </r>
  <r>
    <n v="69257"/>
    <x v="28"/>
    <x v="13"/>
    <x v="5"/>
    <s v="热力(万百万千焦)"/>
    <n v="58.63"/>
  </r>
  <r>
    <n v="69258"/>
    <x v="28"/>
    <x v="13"/>
    <x v="6"/>
    <s v="热力(万百万千焦)"/>
    <n v="96.1"/>
  </r>
  <r>
    <n v="69259"/>
    <x v="28"/>
    <x v="13"/>
    <x v="7"/>
    <s v="热力(万百万千焦)"/>
    <n v="649.76"/>
  </r>
  <r>
    <n v="69260"/>
    <x v="28"/>
    <x v="13"/>
    <x v="8"/>
    <s v="热力(万百万千焦)"/>
    <n v="1324.59"/>
  </r>
  <r>
    <n v="69261"/>
    <x v="28"/>
    <x v="13"/>
    <x v="9"/>
    <s v="热力(万百万千焦)"/>
    <n v="5223.88"/>
  </r>
  <r>
    <n v="69265"/>
    <x v="28"/>
    <x v="13"/>
    <x v="10"/>
    <s v="热力(万百万千焦)"/>
    <n v="16557.599999999999"/>
  </r>
  <r>
    <n v="69277"/>
    <x v="28"/>
    <x v="12"/>
    <x v="0"/>
    <s v="热力(万百万千焦)"/>
    <n v="11135.41682"/>
  </r>
  <r>
    <n v="69286"/>
    <x v="28"/>
    <x v="12"/>
    <x v="1"/>
    <s v="热力(万百万千焦)"/>
    <n v="2595.1451950000001"/>
  </r>
  <r>
    <n v="69288"/>
    <x v="28"/>
    <x v="12"/>
    <x v="2"/>
    <s v="热力(万百万千焦)"/>
    <n v="12372.060869999999"/>
  </r>
  <r>
    <n v="69289"/>
    <x v="28"/>
    <x v="12"/>
    <x v="3"/>
    <s v="热力(万百万千焦)"/>
    <m/>
  </r>
  <r>
    <n v="69290"/>
    <x v="28"/>
    <x v="12"/>
    <x v="4"/>
    <s v="热力(万百万千焦)"/>
    <n v="5881.2318910000004"/>
  </r>
  <r>
    <n v="69292"/>
    <x v="28"/>
    <x v="12"/>
    <x v="5"/>
    <s v="热力(万百万千焦)"/>
    <n v="55.54"/>
  </r>
  <r>
    <n v="69293"/>
    <x v="28"/>
    <x v="12"/>
    <x v="6"/>
    <s v="热力(万百万千焦)"/>
    <n v="93.100980469999996"/>
  </r>
  <r>
    <n v="69294"/>
    <x v="28"/>
    <x v="12"/>
    <x v="7"/>
    <s v="热力(万百万千焦)"/>
    <n v="527.69799999999998"/>
  </r>
  <r>
    <n v="69295"/>
    <x v="28"/>
    <x v="12"/>
    <x v="8"/>
    <s v="热力(万百万千焦)"/>
    <n v="1012.4"/>
  </r>
  <r>
    <n v="69296"/>
    <x v="28"/>
    <x v="12"/>
    <x v="9"/>
    <s v="热力(万百万千焦)"/>
    <n v="4802.09"/>
  </r>
  <r>
    <n v="69300"/>
    <x v="28"/>
    <x v="12"/>
    <x v="10"/>
    <s v="热力(万百万千焦)"/>
    <n v="13730.56201"/>
  </r>
  <r>
    <n v="69312"/>
    <x v="28"/>
    <x v="11"/>
    <x v="0"/>
    <s v="热力(万百万千焦)"/>
    <n v="9439.1"/>
  </r>
  <r>
    <n v="69321"/>
    <x v="28"/>
    <x v="11"/>
    <x v="1"/>
    <s v="热力(万百万千焦)"/>
    <n v="2288.7600000000002"/>
  </r>
  <r>
    <n v="69323"/>
    <x v="28"/>
    <x v="11"/>
    <x v="2"/>
    <s v="热力(万百万千焦)"/>
    <n v="10385.709999999999"/>
  </r>
  <r>
    <n v="69324"/>
    <x v="28"/>
    <x v="11"/>
    <x v="3"/>
    <s v="热力(万百万千焦)"/>
    <m/>
  </r>
  <r>
    <n v="69325"/>
    <x v="28"/>
    <x v="11"/>
    <x v="4"/>
    <s v="热力(万百万千焦)"/>
    <n v="5397.46"/>
  </r>
  <r>
    <n v="69327"/>
    <x v="28"/>
    <x v="11"/>
    <x v="5"/>
    <s v="热力(万百万千焦)"/>
    <n v="46.76"/>
  </r>
  <r>
    <n v="69328"/>
    <x v="28"/>
    <x v="11"/>
    <x v="6"/>
    <s v="热力(万百万千焦)"/>
    <n v="54.91"/>
  </r>
  <r>
    <n v="69329"/>
    <x v="28"/>
    <x v="11"/>
    <x v="7"/>
    <s v="热力(万百万千焦)"/>
    <n v="274.27999999999997"/>
  </r>
  <r>
    <n v="69330"/>
    <x v="28"/>
    <x v="11"/>
    <x v="8"/>
    <s v="热力(万百万千焦)"/>
    <n v="712.4"/>
  </r>
  <r>
    <n v="69331"/>
    <x v="28"/>
    <x v="11"/>
    <x v="9"/>
    <s v="热力(万百万千焦)"/>
    <n v="3899.9"/>
  </r>
  <r>
    <n v="69335"/>
    <x v="28"/>
    <x v="11"/>
    <x v="10"/>
    <s v="热力(万百万千焦)"/>
    <n v="11727.86"/>
  </r>
  <r>
    <n v="69347"/>
    <x v="28"/>
    <x v="10"/>
    <x v="0"/>
    <s v="热力(万百万千焦)"/>
    <n v="8113.6385570000002"/>
  </r>
  <r>
    <n v="69356"/>
    <x v="28"/>
    <x v="10"/>
    <x v="1"/>
    <s v="热力(万百万千焦)"/>
    <n v="2160.8834529999999"/>
  </r>
  <r>
    <n v="69358"/>
    <x v="28"/>
    <x v="10"/>
    <x v="2"/>
    <s v="热力(万百万千焦)"/>
    <n v="9129.6222099999995"/>
  </r>
  <r>
    <n v="69359"/>
    <x v="28"/>
    <x v="10"/>
    <x v="3"/>
    <s v="热力(万百万千焦)"/>
    <m/>
  </r>
  <r>
    <n v="69360"/>
    <x v="28"/>
    <x v="10"/>
    <x v="4"/>
    <s v="热力(万百万千焦)"/>
    <n v="4506.6614"/>
  </r>
  <r>
    <n v="69362"/>
    <x v="28"/>
    <x v="10"/>
    <x v="5"/>
    <s v="热力(万百万千焦)"/>
    <n v="50.56"/>
  </r>
  <r>
    <n v="69363"/>
    <x v="28"/>
    <x v="10"/>
    <x v="6"/>
    <s v="热力(万百万千焦)"/>
    <n v="42.06"/>
  </r>
  <r>
    <n v="69364"/>
    <x v="28"/>
    <x v="10"/>
    <x v="7"/>
    <s v="热力(万百万千焦)"/>
    <n v="248.22"/>
  </r>
  <r>
    <n v="69365"/>
    <x v="28"/>
    <x v="10"/>
    <x v="8"/>
    <s v="热力(万百万千焦)"/>
    <n v="655.68"/>
  </r>
  <r>
    <n v="69366"/>
    <x v="28"/>
    <x v="10"/>
    <x v="9"/>
    <s v="热力(万百万千焦)"/>
    <n v="3626.4408100000001"/>
  </r>
  <r>
    <n v="69370"/>
    <x v="28"/>
    <x v="10"/>
    <x v="10"/>
    <s v="热力(万百万千焦)"/>
    <n v="10274.522010000001"/>
  </r>
  <r>
    <n v="69382"/>
    <x v="28"/>
    <x v="9"/>
    <x v="0"/>
    <s v="热力(万百万千焦)"/>
    <n v="7380.8679089999996"/>
  </r>
  <r>
    <n v="69391"/>
    <x v="28"/>
    <x v="9"/>
    <x v="1"/>
    <s v="热力(万百万千焦)"/>
    <n v="1941.1582269999999"/>
  </r>
  <r>
    <n v="69393"/>
    <x v="28"/>
    <x v="9"/>
    <x v="2"/>
    <s v="热力(万百万千焦)"/>
    <n v="8240.2800360000001"/>
  </r>
  <r>
    <n v="69394"/>
    <x v="28"/>
    <x v="9"/>
    <x v="3"/>
    <s v="热力(万百万千焦)"/>
    <m/>
  </r>
  <r>
    <n v="69395"/>
    <x v="28"/>
    <x v="9"/>
    <x v="4"/>
    <s v="热力(万百万千焦)"/>
    <n v="4206.360036"/>
  </r>
  <r>
    <n v="69397"/>
    <x v="28"/>
    <x v="9"/>
    <x v="5"/>
    <s v="热力(万百万千焦)"/>
    <n v="40.22"/>
  </r>
  <r>
    <n v="69398"/>
    <x v="28"/>
    <x v="9"/>
    <x v="6"/>
    <s v="热力(万百万千焦)"/>
    <n v="40.18"/>
  </r>
  <r>
    <n v="69399"/>
    <x v="28"/>
    <x v="9"/>
    <x v="7"/>
    <s v="热力(万百万千焦)"/>
    <n v="128.34"/>
  </r>
  <r>
    <n v="69400"/>
    <x v="28"/>
    <x v="9"/>
    <x v="8"/>
    <s v="热力(万百万千焦)"/>
    <n v="375.92"/>
  </r>
  <r>
    <n v="69401"/>
    <x v="28"/>
    <x v="9"/>
    <x v="9"/>
    <s v="热力(万百万千焦)"/>
    <n v="3449.26"/>
  </r>
  <r>
    <n v="69405"/>
    <x v="28"/>
    <x v="9"/>
    <x v="10"/>
    <s v="热力(万百万千焦)"/>
    <n v="9322.0261360000004"/>
  </r>
  <r>
    <n v="69417"/>
    <x v="28"/>
    <x v="8"/>
    <x v="0"/>
    <s v="热力(万百万千焦)"/>
    <n v="6996.99"/>
  </r>
  <r>
    <n v="69426"/>
    <x v="28"/>
    <x v="8"/>
    <x v="1"/>
    <s v="热力(万百万千焦)"/>
    <n v="1647.32"/>
  </r>
  <r>
    <n v="69428"/>
    <x v="28"/>
    <x v="8"/>
    <x v="2"/>
    <s v="热力(万百万千焦)"/>
    <n v="7767.36"/>
  </r>
  <r>
    <n v="69429"/>
    <x v="28"/>
    <x v="8"/>
    <x v="3"/>
    <s v="热力(万百万千焦)"/>
    <m/>
  </r>
  <r>
    <n v="69430"/>
    <x v="28"/>
    <x v="8"/>
    <x v="4"/>
    <s v="热力(万百万千焦)"/>
    <n v="3979.08"/>
  </r>
  <r>
    <n v="69432"/>
    <x v="28"/>
    <x v="8"/>
    <x v="5"/>
    <s v="热力(万百万千焦)"/>
    <m/>
  </r>
  <r>
    <n v="69433"/>
    <x v="28"/>
    <x v="8"/>
    <x v="6"/>
    <s v="热力(万百万千焦)"/>
    <n v="0.18"/>
  </r>
  <r>
    <n v="69434"/>
    <x v="28"/>
    <x v="8"/>
    <x v="7"/>
    <s v="热力(万百万千焦)"/>
    <n v="113.4"/>
  </r>
  <r>
    <n v="69435"/>
    <x v="28"/>
    <x v="8"/>
    <x v="8"/>
    <s v="热力(万百万千焦)"/>
    <n v="352.7"/>
  </r>
  <r>
    <n v="69436"/>
    <x v="28"/>
    <x v="8"/>
    <x v="9"/>
    <s v="热力(万百万千焦)"/>
    <n v="3322"/>
  </r>
  <r>
    <n v="69440"/>
    <x v="28"/>
    <x v="8"/>
    <x v="10"/>
    <s v="热力(万百万千焦)"/>
    <n v="8417.4"/>
  </r>
  <r>
    <n v="69452"/>
    <x v="28"/>
    <x v="7"/>
    <x v="0"/>
    <s v="热力(万百万千焦)"/>
    <n v="6157.4562589999996"/>
  </r>
  <r>
    <n v="69461"/>
    <x v="28"/>
    <x v="7"/>
    <x v="1"/>
    <s v="热力(万百万千焦)"/>
    <m/>
  </r>
  <r>
    <n v="69463"/>
    <x v="28"/>
    <x v="7"/>
    <x v="2"/>
    <s v="热力(万百万千焦)"/>
    <n v="5676.126542"/>
  </r>
  <r>
    <n v="69464"/>
    <x v="28"/>
    <x v="7"/>
    <x v="3"/>
    <s v="热力(万百万千焦)"/>
    <m/>
  </r>
  <r>
    <n v="69465"/>
    <x v="28"/>
    <x v="7"/>
    <x v="4"/>
    <s v="热力(万百万千焦)"/>
    <n v="2571.0565419999998"/>
  </r>
  <r>
    <n v="69467"/>
    <x v="28"/>
    <x v="7"/>
    <x v="5"/>
    <s v="热力(万百万千焦)"/>
    <m/>
  </r>
  <r>
    <n v="69468"/>
    <x v="28"/>
    <x v="7"/>
    <x v="6"/>
    <s v="热力(万百万千焦)"/>
    <n v="0.17"/>
  </r>
  <r>
    <n v="69469"/>
    <x v="28"/>
    <x v="7"/>
    <x v="7"/>
    <s v="热力(万百万千焦)"/>
    <n v="97.3"/>
  </r>
  <r>
    <n v="69470"/>
    <x v="28"/>
    <x v="7"/>
    <x v="8"/>
    <s v="热力(万百万千焦)"/>
    <n v="307.60000000000002"/>
  </r>
  <r>
    <n v="69471"/>
    <x v="28"/>
    <x v="7"/>
    <x v="9"/>
    <s v="热力(万百万千焦)"/>
    <n v="2700"/>
  </r>
  <r>
    <n v="69475"/>
    <x v="28"/>
    <x v="7"/>
    <x v="10"/>
    <s v="热力(万百万千焦)"/>
    <n v="5963.6093220000002"/>
  </r>
  <r>
    <n v="69487"/>
    <x v="28"/>
    <x v="6"/>
    <x v="0"/>
    <s v="热力(万百万千焦)"/>
    <n v="5303.4898720000001"/>
  </r>
  <r>
    <n v="69496"/>
    <x v="28"/>
    <x v="6"/>
    <x v="1"/>
    <s v="热力(万百万千焦)"/>
    <n v="440.02093000000002"/>
  </r>
  <r>
    <n v="69498"/>
    <x v="28"/>
    <x v="6"/>
    <x v="2"/>
    <s v="热力(万百万千焦)"/>
    <n v="5118.3112160000001"/>
  </r>
  <r>
    <n v="69499"/>
    <x v="28"/>
    <x v="6"/>
    <x v="3"/>
    <s v="热力(万百万千焦)"/>
    <m/>
  </r>
  <r>
    <n v="69500"/>
    <x v="28"/>
    <x v="6"/>
    <x v="4"/>
    <s v="热力(万百万千焦)"/>
    <n v="2352.6"/>
  </r>
  <r>
    <n v="69502"/>
    <x v="28"/>
    <x v="6"/>
    <x v="5"/>
    <s v="热力(万百万千焦)"/>
    <m/>
  </r>
  <r>
    <n v="69503"/>
    <x v="28"/>
    <x v="6"/>
    <x v="6"/>
    <s v="热力(万百万千焦)"/>
    <n v="0.15121599999999999"/>
  </r>
  <r>
    <n v="69504"/>
    <x v="28"/>
    <x v="6"/>
    <x v="7"/>
    <s v="热力(万百万千焦)"/>
    <n v="88"/>
  </r>
  <r>
    <n v="69505"/>
    <x v="28"/>
    <x v="6"/>
    <x v="8"/>
    <s v="热力(万百万千焦)"/>
    <n v="277.56"/>
  </r>
  <r>
    <n v="69506"/>
    <x v="28"/>
    <x v="6"/>
    <x v="9"/>
    <s v="热力(万百万千焦)"/>
    <n v="2400"/>
  </r>
  <r>
    <n v="69510"/>
    <x v="28"/>
    <x v="6"/>
    <x v="10"/>
    <s v="热力(万百万千焦)"/>
    <n v="5506.1085160000002"/>
  </r>
  <r>
    <n v="69522"/>
    <x v="28"/>
    <x v="5"/>
    <x v="0"/>
    <s v="热力(万百万千焦)"/>
    <n v="4150.75"/>
  </r>
  <r>
    <n v="69531"/>
    <x v="28"/>
    <x v="5"/>
    <x v="1"/>
    <s v="热力(万百万千焦)"/>
    <m/>
  </r>
  <r>
    <n v="69533"/>
    <x v="28"/>
    <x v="5"/>
    <x v="2"/>
    <s v="热力(万百万千焦)"/>
    <n v="3843.51"/>
  </r>
  <r>
    <n v="69534"/>
    <x v="28"/>
    <x v="5"/>
    <x v="3"/>
    <s v="热力(万百万千焦)"/>
    <m/>
  </r>
  <r>
    <n v="69535"/>
    <x v="28"/>
    <x v="5"/>
    <x v="4"/>
    <s v="热力(万百万千焦)"/>
    <n v="1709.51"/>
  </r>
  <r>
    <n v="69537"/>
    <x v="28"/>
    <x v="5"/>
    <x v="5"/>
    <s v="热力(万百万千焦)"/>
    <m/>
  </r>
  <r>
    <n v="69538"/>
    <x v="28"/>
    <x v="5"/>
    <x v="6"/>
    <s v="热力(万百万千焦)"/>
    <m/>
  </r>
  <r>
    <n v="69539"/>
    <x v="28"/>
    <x v="5"/>
    <x v="7"/>
    <s v="热力(万百万千焦)"/>
    <n v="82"/>
  </r>
  <r>
    <n v="69540"/>
    <x v="28"/>
    <x v="5"/>
    <x v="8"/>
    <s v="热力(万百万千焦)"/>
    <n v="252"/>
  </r>
  <r>
    <n v="69541"/>
    <x v="28"/>
    <x v="5"/>
    <x v="9"/>
    <s v="热力(万百万千焦)"/>
    <n v="1800"/>
  </r>
  <r>
    <n v="69545"/>
    <x v="28"/>
    <x v="5"/>
    <x v="10"/>
    <s v="热力(万百万千焦)"/>
    <n v="4150.17"/>
  </r>
  <r>
    <n v="69557"/>
    <x v="28"/>
    <x v="4"/>
    <x v="0"/>
    <s v="热力(万百万千焦)"/>
    <n v="3689.35"/>
  </r>
  <r>
    <n v="69566"/>
    <x v="28"/>
    <x v="4"/>
    <x v="1"/>
    <s v="热力(万百万千焦)"/>
    <m/>
  </r>
  <r>
    <n v="69568"/>
    <x v="28"/>
    <x v="4"/>
    <x v="2"/>
    <s v="热力(万百万千焦)"/>
    <n v="3124.13"/>
  </r>
  <r>
    <n v="69569"/>
    <x v="28"/>
    <x v="4"/>
    <x v="3"/>
    <s v="热力(万百万千焦)"/>
    <m/>
  </r>
  <r>
    <n v="69570"/>
    <x v="28"/>
    <x v="4"/>
    <x v="4"/>
    <s v="热力(万百万千焦)"/>
    <n v="1524.13"/>
  </r>
  <r>
    <n v="69572"/>
    <x v="28"/>
    <x v="4"/>
    <x v="5"/>
    <s v="热力(万百万千焦)"/>
    <m/>
  </r>
  <r>
    <n v="69573"/>
    <x v="28"/>
    <x v="4"/>
    <x v="6"/>
    <s v="热力(万百万千焦)"/>
    <m/>
  </r>
  <r>
    <n v="69574"/>
    <x v="28"/>
    <x v="4"/>
    <x v="7"/>
    <s v="热力(万百万千焦)"/>
    <m/>
  </r>
  <r>
    <n v="69575"/>
    <x v="28"/>
    <x v="4"/>
    <x v="8"/>
    <s v="热力(万百万千焦)"/>
    <m/>
  </r>
  <r>
    <n v="69576"/>
    <x v="28"/>
    <x v="4"/>
    <x v="9"/>
    <s v="热力(万百万千焦)"/>
    <n v="1600"/>
  </r>
  <r>
    <n v="69580"/>
    <x v="28"/>
    <x v="4"/>
    <x v="10"/>
    <s v="热力(万百万千焦)"/>
    <n v="3124.13"/>
  </r>
  <r>
    <n v="69592"/>
    <x v="28"/>
    <x v="3"/>
    <x v="0"/>
    <s v="热力(万百万千焦)"/>
    <n v="3580"/>
  </r>
  <r>
    <n v="69601"/>
    <x v="28"/>
    <x v="3"/>
    <x v="1"/>
    <s v="热力(万百万千焦)"/>
    <m/>
  </r>
  <r>
    <n v="69603"/>
    <x v="28"/>
    <x v="3"/>
    <x v="2"/>
    <s v="热力(万百万千焦)"/>
    <n v="3229.66"/>
  </r>
  <r>
    <n v="69604"/>
    <x v="28"/>
    <x v="3"/>
    <x v="3"/>
    <s v="热力(万百万千焦)"/>
    <m/>
  </r>
  <r>
    <n v="69605"/>
    <x v="28"/>
    <x v="3"/>
    <x v="4"/>
    <s v="热力(万百万千焦)"/>
    <n v="1509.66"/>
  </r>
  <r>
    <n v="69607"/>
    <x v="28"/>
    <x v="3"/>
    <x v="5"/>
    <s v="热力(万百万千焦)"/>
    <n v="65"/>
  </r>
  <r>
    <n v="69608"/>
    <x v="28"/>
    <x v="3"/>
    <x v="6"/>
    <s v="热力(万百万千焦)"/>
    <m/>
  </r>
  <r>
    <n v="69609"/>
    <x v="28"/>
    <x v="3"/>
    <x v="7"/>
    <s v="热力(万百万千焦)"/>
    <m/>
  </r>
  <r>
    <n v="69610"/>
    <x v="28"/>
    <x v="3"/>
    <x v="8"/>
    <s v="热力(万百万千焦)"/>
    <n v="75"/>
  </r>
  <r>
    <n v="69611"/>
    <x v="28"/>
    <x v="3"/>
    <x v="9"/>
    <s v="热力(万百万千焦)"/>
    <n v="1580"/>
  </r>
  <r>
    <n v="69615"/>
    <x v="28"/>
    <x v="3"/>
    <x v="10"/>
    <s v="热力(万百万千焦)"/>
    <n v="3229.66"/>
  </r>
  <r>
    <n v="69627"/>
    <x v="28"/>
    <x v="2"/>
    <x v="0"/>
    <s v="热力(万百万千焦)"/>
    <n v="3000"/>
  </r>
  <r>
    <n v="69636"/>
    <x v="28"/>
    <x v="2"/>
    <x v="1"/>
    <s v="热力(万百万千焦)"/>
    <m/>
  </r>
  <r>
    <n v="69638"/>
    <x v="28"/>
    <x v="2"/>
    <x v="2"/>
    <s v="热力(万百万千焦)"/>
    <n v="2558"/>
  </r>
  <r>
    <n v="69639"/>
    <x v="28"/>
    <x v="2"/>
    <x v="3"/>
    <s v="热力(万百万千焦)"/>
    <m/>
  </r>
  <r>
    <n v="69640"/>
    <x v="28"/>
    <x v="2"/>
    <x v="4"/>
    <s v="热力(万百万千焦)"/>
    <n v="1180"/>
  </r>
  <r>
    <n v="69642"/>
    <x v="28"/>
    <x v="2"/>
    <x v="5"/>
    <s v="热力(万百万千焦)"/>
    <m/>
  </r>
  <r>
    <n v="69643"/>
    <x v="28"/>
    <x v="2"/>
    <x v="6"/>
    <s v="热力(万百万千焦)"/>
    <n v="30"/>
  </r>
  <r>
    <n v="69644"/>
    <x v="28"/>
    <x v="2"/>
    <x v="7"/>
    <s v="热力(万百万千焦)"/>
    <n v="78"/>
  </r>
  <r>
    <n v="69645"/>
    <x v="28"/>
    <x v="2"/>
    <x v="8"/>
    <s v="热力(万百万千焦)"/>
    <n v="70"/>
  </r>
  <r>
    <n v="69646"/>
    <x v="28"/>
    <x v="2"/>
    <x v="9"/>
    <s v="热力(万百万千焦)"/>
    <n v="1200"/>
  </r>
  <r>
    <n v="69650"/>
    <x v="28"/>
    <x v="2"/>
    <x v="10"/>
    <s v="热力(万百万千焦)"/>
    <n v="2558"/>
  </r>
  <r>
    <n v="69662"/>
    <x v="28"/>
    <x v="1"/>
    <x v="0"/>
    <s v="热力(万百万千焦)"/>
    <n v="2462.98"/>
  </r>
  <r>
    <n v="69671"/>
    <x v="28"/>
    <x v="1"/>
    <x v="1"/>
    <s v="热力(万百万千焦)"/>
    <m/>
  </r>
  <r>
    <n v="69673"/>
    <x v="28"/>
    <x v="1"/>
    <x v="2"/>
    <s v="热力(万百万千焦)"/>
    <n v="2160.87"/>
  </r>
  <r>
    <n v="69674"/>
    <x v="28"/>
    <x v="1"/>
    <x v="3"/>
    <s v="热力(万百万千焦)"/>
    <m/>
  </r>
  <r>
    <n v="69675"/>
    <x v="28"/>
    <x v="1"/>
    <x v="4"/>
    <s v="热力(万百万千焦)"/>
    <n v="879.05"/>
  </r>
  <r>
    <n v="69677"/>
    <x v="28"/>
    <x v="1"/>
    <x v="5"/>
    <s v="热力(万百万千焦)"/>
    <m/>
  </r>
  <r>
    <n v="69678"/>
    <x v="28"/>
    <x v="1"/>
    <x v="6"/>
    <s v="热力(万百万千焦)"/>
    <n v="32.82"/>
  </r>
  <r>
    <n v="69679"/>
    <x v="28"/>
    <x v="1"/>
    <x v="7"/>
    <s v="热力(万百万千焦)"/>
    <n v="74"/>
  </r>
  <r>
    <n v="69680"/>
    <x v="28"/>
    <x v="1"/>
    <x v="8"/>
    <s v="热力(万百万千焦)"/>
    <n v="68"/>
  </r>
  <r>
    <n v="69681"/>
    <x v="28"/>
    <x v="1"/>
    <x v="9"/>
    <s v="热力(万百万千焦)"/>
    <n v="1107"/>
  </r>
  <r>
    <n v="69685"/>
    <x v="28"/>
    <x v="1"/>
    <x v="10"/>
    <s v="热力(万百万千焦)"/>
    <n v="2160.87"/>
  </r>
  <r>
    <n v="69697"/>
    <x v="0"/>
    <x v="16"/>
    <x v="0"/>
    <s v="热力(万百万千焦)"/>
    <n v="6683.27"/>
  </r>
  <r>
    <n v="69706"/>
    <x v="0"/>
    <x v="16"/>
    <x v="1"/>
    <s v="热力(万百万千焦)"/>
    <n v="4080.87"/>
  </r>
  <r>
    <n v="69708"/>
    <x v="0"/>
    <x v="16"/>
    <x v="2"/>
    <s v="热力(万百万千焦)"/>
    <n v="9612.32"/>
  </r>
  <r>
    <n v="69709"/>
    <x v="0"/>
    <x v="16"/>
    <x v="3"/>
    <s v="热力(万百万千焦)"/>
    <n v="40.39"/>
  </r>
  <r>
    <n v="69710"/>
    <x v="0"/>
    <x v="16"/>
    <x v="4"/>
    <s v="热力(万百万千焦)"/>
    <n v="9449.5400000000009"/>
  </r>
  <r>
    <n v="69712"/>
    <x v="0"/>
    <x v="16"/>
    <x v="5"/>
    <s v="热力(万百万千焦)"/>
    <n v="6.46"/>
  </r>
  <r>
    <n v="69713"/>
    <x v="0"/>
    <x v="16"/>
    <x v="6"/>
    <s v="热力(万百万千焦)"/>
    <n v="1.24"/>
  </r>
  <r>
    <n v="69714"/>
    <x v="0"/>
    <x v="16"/>
    <x v="7"/>
    <s v="热力(万百万千焦)"/>
    <n v="14.27"/>
  </r>
  <r>
    <n v="69715"/>
    <x v="0"/>
    <x v="16"/>
    <x v="8"/>
    <s v="热力(万百万千焦)"/>
    <n v="30.94"/>
  </r>
  <r>
    <n v="69716"/>
    <x v="0"/>
    <x v="16"/>
    <x v="9"/>
    <s v="热力(万百万千焦)"/>
    <n v="69.48"/>
  </r>
  <r>
    <n v="69720"/>
    <x v="0"/>
    <x v="16"/>
    <x v="10"/>
    <s v="热力(万百万千焦)"/>
    <n v="10764.14"/>
  </r>
  <r>
    <n v="69732"/>
    <x v="0"/>
    <x v="15"/>
    <x v="0"/>
    <s v="热力(万百万千焦)"/>
    <n v="6762.38"/>
  </r>
  <r>
    <n v="69741"/>
    <x v="0"/>
    <x v="15"/>
    <x v="1"/>
    <s v="热力(万百万千焦)"/>
    <n v="3986.69"/>
  </r>
  <r>
    <n v="69743"/>
    <x v="0"/>
    <x v="15"/>
    <x v="2"/>
    <s v="热力(万百万千焦)"/>
    <n v="9599.7000000000007"/>
  </r>
  <r>
    <n v="69744"/>
    <x v="0"/>
    <x v="15"/>
    <x v="3"/>
    <s v="热力(万百万千焦)"/>
    <m/>
  </r>
  <r>
    <n v="69745"/>
    <x v="0"/>
    <x v="15"/>
    <x v="4"/>
    <s v="热力(万百万千焦)"/>
    <n v="9544.06"/>
  </r>
  <r>
    <n v="69747"/>
    <x v="0"/>
    <x v="15"/>
    <x v="5"/>
    <s v="热力(万百万千焦)"/>
    <n v="5.4"/>
  </r>
  <r>
    <n v="69748"/>
    <x v="0"/>
    <x v="15"/>
    <x v="6"/>
    <s v="热力(万百万千焦)"/>
    <n v="1.49"/>
  </r>
  <r>
    <n v="69749"/>
    <x v="0"/>
    <x v="15"/>
    <x v="7"/>
    <s v="热力(万百万千焦)"/>
    <n v="11.82"/>
  </r>
  <r>
    <n v="69750"/>
    <x v="0"/>
    <x v="15"/>
    <x v="8"/>
    <s v="热力(万百万千焦)"/>
    <n v="36.93"/>
  </r>
  <r>
    <n v="69751"/>
    <x v="0"/>
    <x v="15"/>
    <x v="9"/>
    <s v="热力(万百万千焦)"/>
    <m/>
  </r>
  <r>
    <n v="69755"/>
    <x v="0"/>
    <x v="15"/>
    <x v="10"/>
    <s v="热力(万百万千焦)"/>
    <n v="10751.52"/>
  </r>
  <r>
    <n v="69767"/>
    <x v="0"/>
    <x v="14"/>
    <x v="0"/>
    <s v="热力(万百万千焦)"/>
    <n v="6303.86"/>
  </r>
  <r>
    <n v="69776"/>
    <x v="0"/>
    <x v="14"/>
    <x v="1"/>
    <s v="热力(万百万千焦)"/>
    <n v="3986.69"/>
  </r>
  <r>
    <n v="69778"/>
    <x v="0"/>
    <x v="14"/>
    <x v="2"/>
    <s v="热力(万百万千焦)"/>
    <n v="9189.2199999999993"/>
  </r>
  <r>
    <n v="69779"/>
    <x v="0"/>
    <x v="14"/>
    <x v="3"/>
    <s v="热力(万百万千焦)"/>
    <m/>
  </r>
  <r>
    <n v="69780"/>
    <x v="0"/>
    <x v="14"/>
    <x v="4"/>
    <s v="热力(万百万千焦)"/>
    <n v="9075.6"/>
  </r>
  <r>
    <n v="69782"/>
    <x v="0"/>
    <x v="14"/>
    <x v="5"/>
    <s v="热力(万百万千焦)"/>
    <n v="3.62"/>
  </r>
  <r>
    <n v="69783"/>
    <x v="0"/>
    <x v="14"/>
    <x v="6"/>
    <s v="热力(万百万千焦)"/>
    <n v="3.93"/>
  </r>
  <r>
    <n v="69784"/>
    <x v="0"/>
    <x v="14"/>
    <x v="7"/>
    <s v="热力(万百万千焦)"/>
    <n v="23.25"/>
  </r>
  <r>
    <n v="69785"/>
    <x v="0"/>
    <x v="14"/>
    <x v="8"/>
    <s v="热力(万百万千焦)"/>
    <n v="82.82"/>
  </r>
  <r>
    <n v="69786"/>
    <x v="0"/>
    <x v="14"/>
    <x v="9"/>
    <s v="热力(万百万千焦)"/>
    <m/>
  </r>
  <r>
    <n v="69790"/>
    <x v="0"/>
    <x v="14"/>
    <x v="10"/>
    <s v="热力(万百万千焦)"/>
    <n v="10290.56"/>
  </r>
  <r>
    <n v="69802"/>
    <x v="0"/>
    <x v="13"/>
    <x v="0"/>
    <s v="热力(万百万千焦)"/>
    <n v="6833.75"/>
  </r>
  <r>
    <n v="69811"/>
    <x v="0"/>
    <x v="13"/>
    <x v="1"/>
    <s v="热力(万百万千焦)"/>
    <n v="3913.83"/>
  </r>
  <r>
    <n v="69813"/>
    <x v="0"/>
    <x v="13"/>
    <x v="2"/>
    <s v="热力(万百万千焦)"/>
    <n v="9834.33"/>
  </r>
  <r>
    <n v="69814"/>
    <x v="0"/>
    <x v="13"/>
    <x v="3"/>
    <s v="热力(万百万千焦)"/>
    <n v="12.43"/>
  </r>
  <r>
    <n v="69815"/>
    <x v="0"/>
    <x v="13"/>
    <x v="4"/>
    <s v="热力(万百万千焦)"/>
    <n v="9730.99"/>
  </r>
  <r>
    <n v="69817"/>
    <x v="0"/>
    <x v="13"/>
    <x v="5"/>
    <s v="热力(万百万千焦)"/>
    <n v="3.44"/>
  </r>
  <r>
    <n v="69818"/>
    <x v="0"/>
    <x v="13"/>
    <x v="6"/>
    <s v="热力(万百万千焦)"/>
    <n v="3.86"/>
  </r>
  <r>
    <n v="69819"/>
    <x v="0"/>
    <x v="13"/>
    <x v="7"/>
    <s v="热力(万百万千焦)"/>
    <n v="24.92"/>
  </r>
  <r>
    <n v="69820"/>
    <x v="0"/>
    <x v="13"/>
    <x v="8"/>
    <s v="热力(万百万千焦)"/>
    <n v="58.69"/>
  </r>
  <r>
    <n v="69821"/>
    <x v="0"/>
    <x v="13"/>
    <x v="9"/>
    <s v="热力(万百万千焦)"/>
    <m/>
  </r>
  <r>
    <n v="69825"/>
    <x v="0"/>
    <x v="13"/>
    <x v="10"/>
    <s v="热力(万百万千焦)"/>
    <n v="10747.73"/>
  </r>
  <r>
    <n v="69837"/>
    <x v="0"/>
    <x v="12"/>
    <x v="0"/>
    <s v="热力(万百万千焦)"/>
    <n v="7046.39"/>
  </r>
  <r>
    <n v="69846"/>
    <x v="0"/>
    <x v="12"/>
    <x v="1"/>
    <s v="热力(万百万千焦)"/>
    <n v="4006.5"/>
  </r>
  <r>
    <n v="69848"/>
    <x v="0"/>
    <x v="12"/>
    <x v="2"/>
    <s v="热力(万百万千焦)"/>
    <n v="10159.64"/>
  </r>
  <r>
    <n v="69849"/>
    <x v="0"/>
    <x v="12"/>
    <x v="3"/>
    <s v="热力(万百万千焦)"/>
    <n v="12.79"/>
  </r>
  <r>
    <n v="69850"/>
    <x v="0"/>
    <x v="12"/>
    <x v="4"/>
    <s v="热力(万百万千焦)"/>
    <n v="9962.5"/>
  </r>
  <r>
    <n v="69852"/>
    <x v="0"/>
    <x v="12"/>
    <x v="5"/>
    <s v="热力(万百万千焦)"/>
    <n v="17.86"/>
  </r>
  <r>
    <n v="69853"/>
    <x v="0"/>
    <x v="12"/>
    <x v="6"/>
    <s v="热力(万百万千焦)"/>
    <n v="25"/>
  </r>
  <r>
    <n v="69854"/>
    <x v="0"/>
    <x v="12"/>
    <x v="7"/>
    <s v="热力(万百万千焦)"/>
    <n v="16.87"/>
  </r>
  <r>
    <n v="69855"/>
    <x v="0"/>
    <x v="12"/>
    <x v="8"/>
    <s v="热力(万百万千焦)"/>
    <n v="124.62"/>
  </r>
  <r>
    <n v="69856"/>
    <x v="0"/>
    <x v="12"/>
    <x v="9"/>
    <s v="热力(万百万千焦)"/>
    <m/>
  </r>
  <r>
    <n v="69860"/>
    <x v="0"/>
    <x v="12"/>
    <x v="10"/>
    <s v="热力(万百万千焦)"/>
    <n v="11049.56"/>
  </r>
  <r>
    <n v="69872"/>
    <x v="0"/>
    <x v="11"/>
    <x v="0"/>
    <s v="热力(万百万千焦)"/>
    <n v="6908.33"/>
  </r>
  <r>
    <n v="69881"/>
    <x v="0"/>
    <x v="11"/>
    <x v="1"/>
    <s v="热力(万百万千焦)"/>
    <n v="4395.28"/>
  </r>
  <r>
    <n v="69883"/>
    <x v="0"/>
    <x v="11"/>
    <x v="2"/>
    <s v="热力(万百万千焦)"/>
    <n v="10439.19"/>
  </r>
  <r>
    <n v="69884"/>
    <x v="0"/>
    <x v="11"/>
    <x v="3"/>
    <s v="热力(万百万千焦)"/>
    <m/>
  </r>
  <r>
    <n v="69885"/>
    <x v="0"/>
    <x v="11"/>
    <x v="4"/>
    <s v="热力(万百万千焦)"/>
    <n v="10248.84"/>
  </r>
  <r>
    <n v="69887"/>
    <x v="0"/>
    <x v="11"/>
    <x v="5"/>
    <s v="热力(万百万千焦)"/>
    <n v="17.86"/>
  </r>
  <r>
    <n v="69888"/>
    <x v="0"/>
    <x v="11"/>
    <x v="6"/>
    <s v="热力(万百万千焦)"/>
    <n v="55.65"/>
  </r>
  <r>
    <n v="69889"/>
    <x v="0"/>
    <x v="11"/>
    <x v="7"/>
    <s v="热力(万百万千焦)"/>
    <n v="32.56"/>
  </r>
  <r>
    <n v="69890"/>
    <x v="0"/>
    <x v="11"/>
    <x v="8"/>
    <s v="热力(万百万千焦)"/>
    <n v="83.95"/>
  </r>
  <r>
    <n v="69891"/>
    <x v="0"/>
    <x v="11"/>
    <x v="9"/>
    <s v="热力(万百万千焦)"/>
    <n v="0.33"/>
  </r>
  <r>
    <n v="69895"/>
    <x v="0"/>
    <x v="11"/>
    <x v="10"/>
    <s v="热力(万百万千焦)"/>
    <n v="11303.61"/>
  </r>
  <r>
    <n v="69907"/>
    <x v="0"/>
    <x v="10"/>
    <x v="0"/>
    <s v="热力(万百万千焦)"/>
    <n v="6674.9857000000002"/>
  </r>
  <r>
    <n v="69916"/>
    <x v="0"/>
    <x v="10"/>
    <x v="1"/>
    <s v="热力(万百万千焦)"/>
    <n v="4337.87"/>
  </r>
  <r>
    <n v="69918"/>
    <x v="0"/>
    <x v="10"/>
    <x v="2"/>
    <s v="热力(万百万千焦)"/>
    <n v="10199.54451"/>
  </r>
  <r>
    <n v="69919"/>
    <x v="0"/>
    <x v="10"/>
    <x v="3"/>
    <s v="热力(万百万千焦)"/>
    <m/>
  </r>
  <r>
    <n v="69920"/>
    <x v="0"/>
    <x v="10"/>
    <x v="4"/>
    <s v="热力(万百万千焦)"/>
    <n v="10045.0771"/>
  </r>
  <r>
    <n v="69922"/>
    <x v="0"/>
    <x v="10"/>
    <x v="5"/>
    <s v="热力(万百万千焦)"/>
    <n v="15.64"/>
  </r>
  <r>
    <n v="69923"/>
    <x v="0"/>
    <x v="10"/>
    <x v="6"/>
    <s v="热力(万百万千焦)"/>
    <n v="60.135717759999999"/>
  </r>
  <r>
    <n v="69924"/>
    <x v="0"/>
    <x v="10"/>
    <x v="7"/>
    <s v="热力(万百万千焦)"/>
    <n v="33.192320000000002"/>
  </r>
  <r>
    <n v="69925"/>
    <x v="0"/>
    <x v="10"/>
    <x v="8"/>
    <s v="热力(万百万千焦)"/>
    <n v="45.322875000000003"/>
  </r>
  <r>
    <n v="69926"/>
    <x v="0"/>
    <x v="10"/>
    <x v="9"/>
    <s v="热力(万百万千焦)"/>
    <n v="0.17649999999999999"/>
  </r>
  <r>
    <n v="69930"/>
    <x v="0"/>
    <x v="10"/>
    <x v="10"/>
    <s v="热力(万百万千焦)"/>
    <n v="11012.85821"/>
  </r>
  <r>
    <n v="69942"/>
    <x v="0"/>
    <x v="9"/>
    <x v="0"/>
    <s v="热力(万百万千焦)"/>
    <n v="6980.93"/>
  </r>
  <r>
    <n v="69951"/>
    <x v="0"/>
    <x v="9"/>
    <x v="1"/>
    <s v="热力(万百万千焦)"/>
    <n v="4271.57"/>
  </r>
  <r>
    <n v="69953"/>
    <x v="0"/>
    <x v="9"/>
    <x v="2"/>
    <s v="热力(万百万千焦)"/>
    <n v="11244.980799999999"/>
  </r>
  <r>
    <n v="69954"/>
    <x v="0"/>
    <x v="9"/>
    <x v="3"/>
    <s v="热力(万百万千焦)"/>
    <m/>
  </r>
  <r>
    <n v="69955"/>
    <x v="0"/>
    <x v="9"/>
    <x v="4"/>
    <s v="热力(万百万千焦)"/>
    <n v="11078.56"/>
  </r>
  <r>
    <n v="69957"/>
    <x v="0"/>
    <x v="9"/>
    <x v="5"/>
    <s v="热力(万百万千焦)"/>
    <n v="19.55"/>
  </r>
  <r>
    <n v="69958"/>
    <x v="0"/>
    <x v="9"/>
    <x v="6"/>
    <s v="热力(万百万千焦)"/>
    <n v="59.74"/>
  </r>
  <r>
    <n v="69959"/>
    <x v="0"/>
    <x v="9"/>
    <x v="7"/>
    <s v="热力(万百万千焦)"/>
    <n v="38.24"/>
  </r>
  <r>
    <n v="69960"/>
    <x v="0"/>
    <x v="9"/>
    <x v="8"/>
    <s v="热力(万百万千焦)"/>
    <n v="48.75"/>
  </r>
  <r>
    <n v="69961"/>
    <x v="0"/>
    <x v="9"/>
    <x v="9"/>
    <s v="热力(万百万千焦)"/>
    <n v="0.14080000000000001"/>
  </r>
  <r>
    <n v="69965"/>
    <x v="0"/>
    <x v="9"/>
    <x v="10"/>
    <s v="热力(万百万千焦)"/>
    <n v="11252.499900000001"/>
  </r>
  <r>
    <n v="69977"/>
    <x v="0"/>
    <x v="8"/>
    <x v="0"/>
    <s v="热力(万百万千焦)"/>
    <n v="7295.16"/>
  </r>
  <r>
    <n v="69986"/>
    <x v="0"/>
    <x v="8"/>
    <x v="1"/>
    <s v="热力(万百万千焦)"/>
    <n v="405.72"/>
  </r>
  <r>
    <n v="69988"/>
    <x v="0"/>
    <x v="8"/>
    <x v="2"/>
    <s v="热力(万百万千焦)"/>
    <n v="7661.82"/>
  </r>
  <r>
    <n v="69989"/>
    <x v="0"/>
    <x v="8"/>
    <x v="3"/>
    <s v="热力(万百万千焦)"/>
    <m/>
  </r>
  <r>
    <n v="69990"/>
    <x v="0"/>
    <x v="8"/>
    <x v="4"/>
    <s v="热力(万百万千焦)"/>
    <n v="7471.54"/>
  </r>
  <r>
    <n v="69992"/>
    <x v="0"/>
    <x v="8"/>
    <x v="5"/>
    <s v="热力(万百万千焦)"/>
    <n v="21.12"/>
  </r>
  <r>
    <n v="69993"/>
    <x v="0"/>
    <x v="8"/>
    <x v="6"/>
    <s v="热力(万百万千焦)"/>
    <n v="65.69"/>
  </r>
  <r>
    <n v="69994"/>
    <x v="0"/>
    <x v="8"/>
    <x v="7"/>
    <s v="热力(万百万千焦)"/>
    <n v="43.21"/>
  </r>
  <r>
    <n v="69995"/>
    <x v="0"/>
    <x v="8"/>
    <x v="8"/>
    <s v="热力(万百万千焦)"/>
    <n v="60.26"/>
  </r>
  <r>
    <n v="69996"/>
    <x v="0"/>
    <x v="8"/>
    <x v="9"/>
    <s v="热力(万百万千焦)"/>
    <m/>
  </r>
  <r>
    <n v="70000"/>
    <x v="0"/>
    <x v="8"/>
    <x v="10"/>
    <s v="热力(万百万千焦)"/>
    <n v="7700.88"/>
  </r>
  <r>
    <n v="70012"/>
    <x v="0"/>
    <x v="7"/>
    <x v="0"/>
    <s v="热力(万百万千焦)"/>
    <n v="7375.14"/>
  </r>
  <r>
    <n v="70021"/>
    <x v="0"/>
    <x v="7"/>
    <x v="1"/>
    <s v="热力(万百万千焦)"/>
    <n v="339.16"/>
  </r>
  <r>
    <n v="70023"/>
    <x v="0"/>
    <x v="7"/>
    <x v="2"/>
    <s v="热力(万百万千焦)"/>
    <n v="7665.2932760000003"/>
  </r>
  <r>
    <n v="70024"/>
    <x v="0"/>
    <x v="7"/>
    <x v="3"/>
    <s v="热力(万百万千焦)"/>
    <m/>
  </r>
  <r>
    <n v="70025"/>
    <x v="0"/>
    <x v="7"/>
    <x v="4"/>
    <s v="热力(万百万千焦)"/>
    <n v="7454.3310160000001"/>
  </r>
  <r>
    <n v="70027"/>
    <x v="0"/>
    <x v="7"/>
    <x v="5"/>
    <s v="热力(万百万千焦)"/>
    <n v="3.7289599999999998"/>
  </r>
  <r>
    <n v="70028"/>
    <x v="0"/>
    <x v="7"/>
    <x v="6"/>
    <s v="热力(万百万千焦)"/>
    <n v="69.69"/>
  </r>
  <r>
    <n v="70029"/>
    <x v="0"/>
    <x v="7"/>
    <x v="7"/>
    <s v="热力(万百万千焦)"/>
    <n v="48.07"/>
  </r>
  <r>
    <n v="70030"/>
    <x v="0"/>
    <x v="7"/>
    <x v="8"/>
    <s v="热力(万百万千焦)"/>
    <n v="69.11"/>
  </r>
  <r>
    <n v="70031"/>
    <x v="0"/>
    <x v="7"/>
    <x v="9"/>
    <s v="热力(万百万千焦)"/>
    <n v="20.363299999999999"/>
  </r>
  <r>
    <n v="70035"/>
    <x v="0"/>
    <x v="7"/>
    <x v="10"/>
    <s v="热力(万百万千焦)"/>
    <n v="7714.2976520000002"/>
  </r>
  <r>
    <n v="70047"/>
    <x v="0"/>
    <x v="6"/>
    <x v="0"/>
    <s v="热力(万百万千焦)"/>
    <n v="7017.8123439999999"/>
  </r>
  <r>
    <n v="70056"/>
    <x v="0"/>
    <x v="6"/>
    <x v="1"/>
    <s v="热力(万百万千焦)"/>
    <n v="210.66"/>
  </r>
  <r>
    <n v="70058"/>
    <x v="0"/>
    <x v="6"/>
    <x v="2"/>
    <s v="热力(万百万千焦)"/>
    <n v="7176.8761999999997"/>
  </r>
  <r>
    <n v="70059"/>
    <x v="0"/>
    <x v="6"/>
    <x v="3"/>
    <s v="热力(万百万千焦)"/>
    <m/>
  </r>
  <r>
    <n v="70060"/>
    <x v="0"/>
    <x v="6"/>
    <x v="4"/>
    <s v="热力(万百万千焦)"/>
    <n v="6942.52"/>
  </r>
  <r>
    <n v="70062"/>
    <x v="0"/>
    <x v="6"/>
    <x v="5"/>
    <s v="热力(万百万千焦)"/>
    <n v="2.71"/>
  </r>
  <r>
    <n v="70063"/>
    <x v="0"/>
    <x v="6"/>
    <x v="6"/>
    <s v="热力(万百万千焦)"/>
    <n v="86.558099999999996"/>
  </r>
  <r>
    <n v="70064"/>
    <x v="0"/>
    <x v="6"/>
    <x v="7"/>
    <s v="热力(万百万千焦)"/>
    <n v="50.5274"/>
  </r>
  <r>
    <n v="70065"/>
    <x v="0"/>
    <x v="6"/>
    <x v="8"/>
    <s v="热力(万百万千焦)"/>
    <n v="88.849400000000003"/>
  </r>
  <r>
    <n v="70066"/>
    <x v="0"/>
    <x v="6"/>
    <x v="9"/>
    <s v="热力(万百万千焦)"/>
    <n v="5.7112999999999996"/>
  </r>
  <r>
    <n v="70070"/>
    <x v="0"/>
    <x v="6"/>
    <x v="10"/>
    <s v="热力(万百万千焦)"/>
    <n v="7228.4674599999998"/>
  </r>
  <r>
    <n v="70082"/>
    <x v="0"/>
    <x v="5"/>
    <x v="0"/>
    <s v="热力(万百万千焦)"/>
    <n v="6313.08"/>
  </r>
  <r>
    <n v="70091"/>
    <x v="0"/>
    <x v="5"/>
    <x v="1"/>
    <s v="热力(万百万千焦)"/>
    <n v="140.62"/>
  </r>
  <r>
    <n v="70093"/>
    <x v="0"/>
    <x v="5"/>
    <x v="2"/>
    <s v="热力(万百万千焦)"/>
    <n v="6401.86"/>
  </r>
  <r>
    <n v="70094"/>
    <x v="0"/>
    <x v="5"/>
    <x v="3"/>
    <s v="热力(万百万千焦)"/>
    <m/>
  </r>
  <r>
    <n v="70095"/>
    <x v="0"/>
    <x v="5"/>
    <x v="4"/>
    <s v="热力(万百万千焦)"/>
    <n v="6166.6"/>
  </r>
  <r>
    <n v="70097"/>
    <x v="0"/>
    <x v="5"/>
    <x v="5"/>
    <s v="热力(万百万千焦)"/>
    <n v="3.62"/>
  </r>
  <r>
    <n v="70098"/>
    <x v="0"/>
    <x v="5"/>
    <x v="6"/>
    <s v="热力(万百万千焦)"/>
    <n v="79.33"/>
  </r>
  <r>
    <n v="70099"/>
    <x v="0"/>
    <x v="5"/>
    <x v="7"/>
    <s v="热力(万百万千焦)"/>
    <n v="53.81"/>
  </r>
  <r>
    <n v="70100"/>
    <x v="0"/>
    <x v="5"/>
    <x v="8"/>
    <s v="热力(万百万千焦)"/>
    <n v="92.76"/>
  </r>
  <r>
    <n v="70101"/>
    <x v="0"/>
    <x v="5"/>
    <x v="9"/>
    <s v="热力(万百万千焦)"/>
    <n v="5.74"/>
  </r>
  <r>
    <n v="70105"/>
    <x v="0"/>
    <x v="5"/>
    <x v="10"/>
    <s v="热力(万百万千焦)"/>
    <n v="6453.7"/>
  </r>
  <r>
    <n v="70117"/>
    <x v="0"/>
    <x v="4"/>
    <x v="0"/>
    <s v="热力(万百万千焦)"/>
    <n v="6556.1"/>
  </r>
  <r>
    <n v="70126"/>
    <x v="0"/>
    <x v="4"/>
    <x v="1"/>
    <s v="热力(万百万千焦)"/>
    <n v="257"/>
  </r>
  <r>
    <n v="70128"/>
    <x v="0"/>
    <x v="4"/>
    <x v="2"/>
    <s v="热力(万百万千焦)"/>
    <n v="6764.62"/>
  </r>
  <r>
    <n v="70129"/>
    <x v="0"/>
    <x v="4"/>
    <x v="3"/>
    <s v="热力(万百万千焦)"/>
    <m/>
  </r>
  <r>
    <n v="70130"/>
    <x v="0"/>
    <x v="4"/>
    <x v="4"/>
    <s v="热力(万百万千焦)"/>
    <n v="6557.64"/>
  </r>
  <r>
    <n v="70132"/>
    <x v="0"/>
    <x v="4"/>
    <x v="5"/>
    <s v="热力(万百万千焦)"/>
    <n v="20.05"/>
  </r>
  <r>
    <n v="70133"/>
    <x v="0"/>
    <x v="4"/>
    <x v="6"/>
    <s v="热力(万百万千焦)"/>
    <n v="22.33"/>
  </r>
  <r>
    <n v="70134"/>
    <x v="0"/>
    <x v="4"/>
    <x v="7"/>
    <s v="热力(万百万千焦)"/>
    <n v="55.33"/>
  </r>
  <r>
    <n v="70135"/>
    <x v="0"/>
    <x v="4"/>
    <x v="8"/>
    <s v="热力(万百万千焦)"/>
    <n v="92.74"/>
  </r>
  <r>
    <n v="70136"/>
    <x v="0"/>
    <x v="4"/>
    <x v="9"/>
    <s v="热力(万百万千焦)"/>
    <n v="16.53"/>
  </r>
  <r>
    <n v="70140"/>
    <x v="0"/>
    <x v="4"/>
    <x v="10"/>
    <s v="热力(万百万千焦)"/>
    <n v="6813.0964960000001"/>
  </r>
  <r>
    <n v="70152"/>
    <x v="0"/>
    <x v="3"/>
    <x v="0"/>
    <s v="热力(万百万千焦)"/>
    <n v="6519.09"/>
  </r>
  <r>
    <n v="70161"/>
    <x v="0"/>
    <x v="3"/>
    <x v="1"/>
    <s v="热力(万百万千焦)"/>
    <n v="255"/>
  </r>
  <r>
    <n v="70163"/>
    <x v="0"/>
    <x v="3"/>
    <x v="2"/>
    <s v="热力(万百万千焦)"/>
    <n v="6485.43"/>
  </r>
  <r>
    <n v="70164"/>
    <x v="0"/>
    <x v="3"/>
    <x v="3"/>
    <s v="热力(万百万千焦)"/>
    <m/>
  </r>
  <r>
    <n v="70165"/>
    <x v="0"/>
    <x v="3"/>
    <x v="4"/>
    <s v="热力(万百万千焦)"/>
    <n v="6286.7"/>
  </r>
  <r>
    <n v="70167"/>
    <x v="0"/>
    <x v="3"/>
    <x v="5"/>
    <s v="热力(万百万千焦)"/>
    <n v="18.559999999999999"/>
  </r>
  <r>
    <n v="70168"/>
    <x v="0"/>
    <x v="3"/>
    <x v="6"/>
    <s v="热力(万百万千焦)"/>
    <n v="22.15"/>
  </r>
  <r>
    <n v="70169"/>
    <x v="0"/>
    <x v="3"/>
    <x v="7"/>
    <s v="热力(万百万千焦)"/>
    <n v="54.81"/>
  </r>
  <r>
    <n v="70170"/>
    <x v="0"/>
    <x v="3"/>
    <x v="8"/>
    <s v="热力(万百万千焦)"/>
    <n v="86.76"/>
  </r>
  <r>
    <n v="70171"/>
    <x v="0"/>
    <x v="3"/>
    <x v="9"/>
    <s v="热力(万百万千焦)"/>
    <n v="16.45"/>
  </r>
  <r>
    <n v="70175"/>
    <x v="0"/>
    <x v="3"/>
    <x v="10"/>
    <s v="热力(万百万千焦)"/>
    <n v="6774.55"/>
  </r>
  <r>
    <n v="70187"/>
    <x v="0"/>
    <x v="2"/>
    <x v="0"/>
    <s v="热力(万百万千焦)"/>
    <n v="6196.5"/>
  </r>
  <r>
    <n v="70196"/>
    <x v="0"/>
    <x v="2"/>
    <x v="1"/>
    <s v="热力(万百万千焦)"/>
    <n v="100"/>
  </r>
  <r>
    <n v="70198"/>
    <x v="0"/>
    <x v="2"/>
    <x v="2"/>
    <s v="热力(万百万千焦)"/>
    <n v="5980.1569289999998"/>
  </r>
  <r>
    <n v="70199"/>
    <x v="0"/>
    <x v="2"/>
    <x v="3"/>
    <s v="热力(万百万千焦)"/>
    <m/>
  </r>
  <r>
    <n v="70200"/>
    <x v="0"/>
    <x v="2"/>
    <x v="4"/>
    <s v="热力(万百万千焦)"/>
    <n v="5716.6569289999998"/>
  </r>
  <r>
    <n v="70202"/>
    <x v="0"/>
    <x v="2"/>
    <x v="5"/>
    <s v="热力(万百万千焦)"/>
    <n v="18.63"/>
  </r>
  <r>
    <n v="70203"/>
    <x v="0"/>
    <x v="2"/>
    <x v="6"/>
    <s v="热力(万百万千焦)"/>
    <n v="22.7"/>
  </r>
  <r>
    <n v="70204"/>
    <x v="0"/>
    <x v="2"/>
    <x v="7"/>
    <s v="热力(万百万千焦)"/>
    <n v="42.77"/>
  </r>
  <r>
    <n v="70205"/>
    <x v="0"/>
    <x v="2"/>
    <x v="8"/>
    <s v="热力(万百万千焦)"/>
    <n v="165.65"/>
  </r>
  <r>
    <n v="70206"/>
    <x v="0"/>
    <x v="2"/>
    <x v="9"/>
    <s v="热力(万百万千焦)"/>
    <n v="13.75"/>
  </r>
  <r>
    <n v="70210"/>
    <x v="0"/>
    <x v="2"/>
    <x v="10"/>
    <s v="热力(万百万千焦)"/>
    <n v="6300.1569289999998"/>
  </r>
  <r>
    <n v="70222"/>
    <x v="0"/>
    <x v="1"/>
    <x v="0"/>
    <s v="热力(万百万千焦)"/>
    <n v="5753.42"/>
  </r>
  <r>
    <n v="70231"/>
    <x v="0"/>
    <x v="1"/>
    <x v="1"/>
    <s v="热力(万百万千焦)"/>
    <n v="488.71"/>
  </r>
  <r>
    <n v="70233"/>
    <x v="0"/>
    <x v="1"/>
    <x v="2"/>
    <s v="热力(万百万千焦)"/>
    <n v="5837.98"/>
  </r>
  <r>
    <n v="70234"/>
    <x v="0"/>
    <x v="1"/>
    <x v="3"/>
    <s v="热力(万百万千焦)"/>
    <m/>
  </r>
  <r>
    <n v="70235"/>
    <x v="0"/>
    <x v="1"/>
    <x v="4"/>
    <s v="热力(万百万千焦)"/>
    <n v="5495.31"/>
  </r>
  <r>
    <n v="70237"/>
    <x v="0"/>
    <x v="1"/>
    <x v="5"/>
    <s v="热力(万百万千焦)"/>
    <n v="20.81"/>
  </r>
  <r>
    <n v="70238"/>
    <x v="0"/>
    <x v="1"/>
    <x v="6"/>
    <s v="热力(万百万千焦)"/>
    <n v="17"/>
  </r>
  <r>
    <n v="70239"/>
    <x v="0"/>
    <x v="1"/>
    <x v="7"/>
    <s v="热力(万百万千焦)"/>
    <n v="97.35"/>
  </r>
  <r>
    <n v="70240"/>
    <x v="0"/>
    <x v="1"/>
    <x v="8"/>
    <s v="热力(万百万千焦)"/>
    <n v="66.06"/>
  </r>
  <r>
    <n v="70241"/>
    <x v="0"/>
    <x v="1"/>
    <x v="9"/>
    <s v="热力(万百万千焦)"/>
    <n v="141.44999999999999"/>
  </r>
  <r>
    <n v="70245"/>
    <x v="0"/>
    <x v="1"/>
    <x v="10"/>
    <s v="热力(万百万千焦)"/>
    <n v="6242.13"/>
  </r>
  <r>
    <n v="70257"/>
    <x v="6"/>
    <x v="16"/>
    <x v="0"/>
    <s v="热力(万百万千焦)"/>
    <n v="7652.13"/>
  </r>
  <r>
    <n v="70266"/>
    <x v="6"/>
    <x v="16"/>
    <x v="1"/>
    <s v="热力(万百万千焦)"/>
    <n v="6522.71"/>
  </r>
  <r>
    <n v="70268"/>
    <x v="6"/>
    <x v="16"/>
    <x v="2"/>
    <s v="热力(万百万千焦)"/>
    <n v="10109.4"/>
  </r>
  <r>
    <n v="70269"/>
    <x v="6"/>
    <x v="16"/>
    <x v="3"/>
    <s v="热力(万百万千焦)"/>
    <m/>
  </r>
  <r>
    <n v="70270"/>
    <x v="6"/>
    <x v="16"/>
    <x v="4"/>
    <s v="热力(万百万千焦)"/>
    <n v="10109.4"/>
  </r>
  <r>
    <n v="70272"/>
    <x v="6"/>
    <x v="16"/>
    <x v="5"/>
    <s v="热力(万百万千焦)"/>
    <m/>
  </r>
  <r>
    <n v="70273"/>
    <x v="6"/>
    <x v="16"/>
    <x v="6"/>
    <s v="热力(万百万千焦)"/>
    <m/>
  </r>
  <r>
    <n v="70274"/>
    <x v="6"/>
    <x v="16"/>
    <x v="7"/>
    <s v="热力(万百万千焦)"/>
    <m/>
  </r>
  <r>
    <n v="70275"/>
    <x v="6"/>
    <x v="16"/>
    <x v="8"/>
    <s v="热力(万百万千焦)"/>
    <m/>
  </r>
  <r>
    <n v="70276"/>
    <x v="6"/>
    <x v="16"/>
    <x v="9"/>
    <s v="热力(万百万千焦)"/>
    <m/>
  </r>
  <r>
    <n v="70280"/>
    <x v="6"/>
    <x v="16"/>
    <x v="10"/>
    <s v="热力(万百万千焦)"/>
    <n v="14174.84"/>
  </r>
  <r>
    <n v="70292"/>
    <x v="6"/>
    <x v="15"/>
    <x v="0"/>
    <s v="热力(万百万千焦)"/>
    <n v="5744.29"/>
  </r>
  <r>
    <n v="70301"/>
    <x v="6"/>
    <x v="15"/>
    <x v="1"/>
    <s v="热力(万百万千焦)"/>
    <n v="6521.76"/>
  </r>
  <r>
    <n v="70303"/>
    <x v="6"/>
    <x v="15"/>
    <x v="2"/>
    <s v="热力(万百万千焦)"/>
    <n v="8293.08"/>
  </r>
  <r>
    <n v="70304"/>
    <x v="6"/>
    <x v="15"/>
    <x v="3"/>
    <s v="热力(万百万千焦)"/>
    <m/>
  </r>
  <r>
    <n v="70305"/>
    <x v="6"/>
    <x v="15"/>
    <x v="4"/>
    <s v="热力(万百万千焦)"/>
    <n v="8293.08"/>
  </r>
  <r>
    <n v="70307"/>
    <x v="6"/>
    <x v="15"/>
    <x v="5"/>
    <s v="热力(万百万千焦)"/>
    <m/>
  </r>
  <r>
    <n v="70308"/>
    <x v="6"/>
    <x v="15"/>
    <x v="6"/>
    <s v="热力(万百万千焦)"/>
    <m/>
  </r>
  <r>
    <n v="70309"/>
    <x v="6"/>
    <x v="15"/>
    <x v="7"/>
    <s v="热力(万百万千焦)"/>
    <m/>
  </r>
  <r>
    <n v="70310"/>
    <x v="6"/>
    <x v="15"/>
    <x v="8"/>
    <s v="热力(万百万千焦)"/>
    <m/>
  </r>
  <r>
    <n v="70311"/>
    <x v="6"/>
    <x v="15"/>
    <x v="9"/>
    <s v="热力(万百万千焦)"/>
    <m/>
  </r>
  <r>
    <n v="70315"/>
    <x v="6"/>
    <x v="15"/>
    <x v="10"/>
    <s v="热力(万百万千焦)"/>
    <n v="12266.05"/>
  </r>
  <r>
    <n v="70327"/>
    <x v="6"/>
    <x v="14"/>
    <x v="0"/>
    <s v="热力(万百万千焦)"/>
    <n v="4815.8100000000004"/>
  </r>
  <r>
    <n v="70336"/>
    <x v="6"/>
    <x v="14"/>
    <x v="1"/>
    <s v="热力(万百万千焦)"/>
    <n v="4726.28"/>
  </r>
  <r>
    <n v="70338"/>
    <x v="6"/>
    <x v="14"/>
    <x v="2"/>
    <s v="热力(万百万千焦)"/>
    <n v="5998.12"/>
  </r>
  <r>
    <n v="70339"/>
    <x v="6"/>
    <x v="14"/>
    <x v="3"/>
    <s v="热力(万百万千焦)"/>
    <m/>
  </r>
  <r>
    <n v="70340"/>
    <x v="6"/>
    <x v="14"/>
    <x v="4"/>
    <s v="热力(万百万千焦)"/>
    <n v="5998.12"/>
  </r>
  <r>
    <n v="70342"/>
    <x v="6"/>
    <x v="14"/>
    <x v="5"/>
    <s v="热力(万百万千焦)"/>
    <m/>
  </r>
  <r>
    <n v="70343"/>
    <x v="6"/>
    <x v="14"/>
    <x v="6"/>
    <s v="热力(万百万千焦)"/>
    <m/>
  </r>
  <r>
    <n v="70344"/>
    <x v="6"/>
    <x v="14"/>
    <x v="7"/>
    <s v="热力(万百万千焦)"/>
    <m/>
  </r>
  <r>
    <n v="70345"/>
    <x v="6"/>
    <x v="14"/>
    <x v="8"/>
    <s v="热力(万百万千焦)"/>
    <m/>
  </r>
  <r>
    <n v="70346"/>
    <x v="6"/>
    <x v="14"/>
    <x v="9"/>
    <s v="热力(万百万千焦)"/>
    <m/>
  </r>
  <r>
    <n v="70350"/>
    <x v="6"/>
    <x v="14"/>
    <x v="10"/>
    <s v="热力(万百万千焦)"/>
    <n v="9542.08"/>
  </r>
  <r>
    <n v="70362"/>
    <x v="6"/>
    <x v="13"/>
    <x v="0"/>
    <s v="热力(万百万千焦)"/>
    <n v="4660.62"/>
  </r>
  <r>
    <n v="70371"/>
    <x v="6"/>
    <x v="13"/>
    <x v="1"/>
    <s v="热力(万百万千焦)"/>
    <m/>
  </r>
  <r>
    <n v="70373"/>
    <x v="6"/>
    <x v="13"/>
    <x v="2"/>
    <s v="热力(万百万千焦)"/>
    <n v="4638.7700000000004"/>
  </r>
  <r>
    <n v="70374"/>
    <x v="6"/>
    <x v="13"/>
    <x v="3"/>
    <s v="热力(万百万千焦)"/>
    <m/>
  </r>
  <r>
    <n v="70375"/>
    <x v="6"/>
    <x v="13"/>
    <x v="4"/>
    <s v="热力(万百万千焦)"/>
    <n v="4638.7700000000004"/>
  </r>
  <r>
    <n v="70377"/>
    <x v="6"/>
    <x v="13"/>
    <x v="5"/>
    <s v="热力(万百万千焦)"/>
    <m/>
  </r>
  <r>
    <n v="70378"/>
    <x v="6"/>
    <x v="13"/>
    <x v="6"/>
    <s v="热力(万百万千焦)"/>
    <m/>
  </r>
  <r>
    <n v="70379"/>
    <x v="6"/>
    <x v="13"/>
    <x v="7"/>
    <s v="热力(万百万千焦)"/>
    <m/>
  </r>
  <r>
    <n v="70380"/>
    <x v="6"/>
    <x v="13"/>
    <x v="8"/>
    <s v="热力(万百万千焦)"/>
    <m/>
  </r>
  <r>
    <n v="70381"/>
    <x v="6"/>
    <x v="13"/>
    <x v="9"/>
    <s v="热力(万百万千焦)"/>
    <m/>
  </r>
  <r>
    <n v="70385"/>
    <x v="6"/>
    <x v="13"/>
    <x v="10"/>
    <s v="热力(万百万千焦)"/>
    <n v="4660.62"/>
  </r>
  <r>
    <n v="70397"/>
    <x v="6"/>
    <x v="12"/>
    <x v="0"/>
    <s v="热力(万百万千焦)"/>
    <n v="4140.88"/>
  </r>
  <r>
    <n v="70406"/>
    <x v="6"/>
    <x v="12"/>
    <x v="1"/>
    <s v="热力(万百万千焦)"/>
    <m/>
  </r>
  <r>
    <n v="70408"/>
    <x v="6"/>
    <x v="12"/>
    <x v="2"/>
    <s v="热力(万百万千焦)"/>
    <n v="4124.34"/>
  </r>
  <r>
    <n v="70409"/>
    <x v="6"/>
    <x v="12"/>
    <x v="3"/>
    <s v="热力(万百万千焦)"/>
    <m/>
  </r>
  <r>
    <n v="70410"/>
    <x v="6"/>
    <x v="12"/>
    <x v="4"/>
    <s v="热力(万百万千焦)"/>
    <n v="4124.34"/>
  </r>
  <r>
    <n v="70412"/>
    <x v="6"/>
    <x v="12"/>
    <x v="5"/>
    <s v="热力(万百万千焦)"/>
    <m/>
  </r>
  <r>
    <n v="70413"/>
    <x v="6"/>
    <x v="12"/>
    <x v="6"/>
    <s v="热力(万百万千焦)"/>
    <m/>
  </r>
  <r>
    <n v="70414"/>
    <x v="6"/>
    <x v="12"/>
    <x v="7"/>
    <s v="热力(万百万千焦)"/>
    <m/>
  </r>
  <r>
    <n v="70415"/>
    <x v="6"/>
    <x v="12"/>
    <x v="8"/>
    <s v="热力(万百万千焦)"/>
    <m/>
  </r>
  <r>
    <n v="70416"/>
    <x v="6"/>
    <x v="12"/>
    <x v="9"/>
    <s v="热力(万百万千焦)"/>
    <m/>
  </r>
  <r>
    <n v="70420"/>
    <x v="6"/>
    <x v="12"/>
    <x v="10"/>
    <s v="热力(万百万千焦)"/>
    <n v="4140.88"/>
  </r>
  <r>
    <n v="70432"/>
    <x v="6"/>
    <x v="11"/>
    <x v="0"/>
    <s v="热力(万百万千焦)"/>
    <n v="4202.57"/>
  </r>
  <r>
    <n v="70441"/>
    <x v="6"/>
    <x v="11"/>
    <x v="1"/>
    <s v="热力(万百万千焦)"/>
    <m/>
  </r>
  <r>
    <n v="70443"/>
    <x v="6"/>
    <x v="11"/>
    <x v="2"/>
    <s v="热力(万百万千焦)"/>
    <n v="4187.62"/>
  </r>
  <r>
    <n v="70444"/>
    <x v="6"/>
    <x v="11"/>
    <x v="3"/>
    <s v="热力(万百万千焦)"/>
    <m/>
  </r>
  <r>
    <n v="70445"/>
    <x v="6"/>
    <x v="11"/>
    <x v="4"/>
    <s v="热力(万百万千焦)"/>
    <n v="4187.62"/>
  </r>
  <r>
    <n v="70447"/>
    <x v="6"/>
    <x v="11"/>
    <x v="5"/>
    <s v="热力(万百万千焦)"/>
    <m/>
  </r>
  <r>
    <n v="70448"/>
    <x v="6"/>
    <x v="11"/>
    <x v="6"/>
    <s v="热力(万百万千焦)"/>
    <m/>
  </r>
  <r>
    <n v="70449"/>
    <x v="6"/>
    <x v="11"/>
    <x v="7"/>
    <s v="热力(万百万千焦)"/>
    <m/>
  </r>
  <r>
    <n v="70450"/>
    <x v="6"/>
    <x v="11"/>
    <x v="8"/>
    <s v="热力(万百万千焦)"/>
    <m/>
  </r>
  <r>
    <n v="70451"/>
    <x v="6"/>
    <x v="11"/>
    <x v="9"/>
    <s v="热力(万百万千焦)"/>
    <m/>
  </r>
  <r>
    <n v="70455"/>
    <x v="6"/>
    <x v="11"/>
    <x v="10"/>
    <s v="热力(万百万千焦)"/>
    <n v="4202.57"/>
  </r>
  <r>
    <n v="70467"/>
    <x v="6"/>
    <x v="10"/>
    <x v="0"/>
    <s v="热力(万百万千焦)"/>
    <n v="6213.89"/>
  </r>
  <r>
    <n v="70476"/>
    <x v="6"/>
    <x v="10"/>
    <x v="1"/>
    <s v="热力(万百万千焦)"/>
    <m/>
  </r>
  <r>
    <n v="70478"/>
    <x v="6"/>
    <x v="10"/>
    <x v="2"/>
    <s v="热力(万百万千焦)"/>
    <n v="6208.49"/>
  </r>
  <r>
    <n v="70479"/>
    <x v="6"/>
    <x v="10"/>
    <x v="3"/>
    <s v="热力(万百万千焦)"/>
    <m/>
  </r>
  <r>
    <n v="70480"/>
    <x v="6"/>
    <x v="10"/>
    <x v="4"/>
    <s v="热力(万百万千焦)"/>
    <n v="6208.49"/>
  </r>
  <r>
    <n v="70482"/>
    <x v="6"/>
    <x v="10"/>
    <x v="5"/>
    <s v="热力(万百万千焦)"/>
    <m/>
  </r>
  <r>
    <n v="70483"/>
    <x v="6"/>
    <x v="10"/>
    <x v="6"/>
    <s v="热力(万百万千焦)"/>
    <m/>
  </r>
  <r>
    <n v="70484"/>
    <x v="6"/>
    <x v="10"/>
    <x v="7"/>
    <s v="热力(万百万千焦)"/>
    <m/>
  </r>
  <r>
    <n v="70485"/>
    <x v="6"/>
    <x v="10"/>
    <x v="8"/>
    <s v="热力(万百万千焦)"/>
    <m/>
  </r>
  <r>
    <n v="70486"/>
    <x v="6"/>
    <x v="10"/>
    <x v="9"/>
    <s v="热力(万百万千焦)"/>
    <m/>
  </r>
  <r>
    <n v="70490"/>
    <x v="6"/>
    <x v="10"/>
    <x v="10"/>
    <s v="热力(万百万千焦)"/>
    <n v="6213.89"/>
  </r>
  <r>
    <n v="70502"/>
    <x v="6"/>
    <x v="9"/>
    <x v="0"/>
    <s v="热力(万百万千焦)"/>
    <n v="3530.64"/>
  </r>
  <r>
    <n v="70511"/>
    <x v="6"/>
    <x v="9"/>
    <x v="1"/>
    <s v="热力(万百万千焦)"/>
    <m/>
  </r>
  <r>
    <n v="70513"/>
    <x v="6"/>
    <x v="9"/>
    <x v="2"/>
    <s v="热力(万百万千焦)"/>
    <n v="3527.84"/>
  </r>
  <r>
    <n v="70514"/>
    <x v="6"/>
    <x v="9"/>
    <x v="3"/>
    <s v="热力(万百万千焦)"/>
    <m/>
  </r>
  <r>
    <n v="70515"/>
    <x v="6"/>
    <x v="9"/>
    <x v="4"/>
    <s v="热力(万百万千焦)"/>
    <n v="3527.84"/>
  </r>
  <r>
    <n v="70517"/>
    <x v="6"/>
    <x v="9"/>
    <x v="5"/>
    <s v="热力(万百万千焦)"/>
    <m/>
  </r>
  <r>
    <n v="70518"/>
    <x v="6"/>
    <x v="9"/>
    <x v="6"/>
    <s v="热力(万百万千焦)"/>
    <m/>
  </r>
  <r>
    <n v="70519"/>
    <x v="6"/>
    <x v="9"/>
    <x v="7"/>
    <s v="热力(万百万千焦)"/>
    <m/>
  </r>
  <r>
    <n v="70520"/>
    <x v="6"/>
    <x v="9"/>
    <x v="8"/>
    <s v="热力(万百万千焦)"/>
    <m/>
  </r>
  <r>
    <n v="70521"/>
    <x v="6"/>
    <x v="9"/>
    <x v="9"/>
    <s v="热力(万百万千焦)"/>
    <m/>
  </r>
  <r>
    <n v="70525"/>
    <x v="6"/>
    <x v="9"/>
    <x v="10"/>
    <s v="热力(万百万千焦)"/>
    <n v="3530.64"/>
  </r>
  <r>
    <n v="70537"/>
    <x v="6"/>
    <x v="8"/>
    <x v="0"/>
    <s v="热力(万百万千焦)"/>
    <n v="3672.75"/>
  </r>
  <r>
    <n v="70546"/>
    <x v="6"/>
    <x v="8"/>
    <x v="1"/>
    <s v="热力(万百万千焦)"/>
    <m/>
  </r>
  <r>
    <n v="70548"/>
    <x v="6"/>
    <x v="8"/>
    <x v="2"/>
    <s v="热力(万百万千焦)"/>
    <n v="3668.78"/>
  </r>
  <r>
    <n v="70549"/>
    <x v="6"/>
    <x v="8"/>
    <x v="3"/>
    <s v="热力(万百万千焦)"/>
    <m/>
  </r>
  <r>
    <n v="70550"/>
    <x v="6"/>
    <x v="8"/>
    <x v="4"/>
    <s v="热力(万百万千焦)"/>
    <n v="3668.78"/>
  </r>
  <r>
    <n v="70552"/>
    <x v="6"/>
    <x v="8"/>
    <x v="5"/>
    <s v="热力(万百万千焦)"/>
    <m/>
  </r>
  <r>
    <n v="70553"/>
    <x v="6"/>
    <x v="8"/>
    <x v="6"/>
    <s v="热力(万百万千焦)"/>
    <m/>
  </r>
  <r>
    <n v="70554"/>
    <x v="6"/>
    <x v="8"/>
    <x v="7"/>
    <s v="热力(万百万千焦)"/>
    <m/>
  </r>
  <r>
    <n v="70555"/>
    <x v="6"/>
    <x v="8"/>
    <x v="8"/>
    <s v="热力(万百万千焦)"/>
    <m/>
  </r>
  <r>
    <n v="70556"/>
    <x v="6"/>
    <x v="8"/>
    <x v="9"/>
    <s v="热力(万百万千焦)"/>
    <m/>
  </r>
  <r>
    <n v="70560"/>
    <x v="6"/>
    <x v="8"/>
    <x v="10"/>
    <s v="热力(万百万千焦)"/>
    <n v="3672.75"/>
  </r>
  <r>
    <n v="70572"/>
    <x v="6"/>
    <x v="7"/>
    <x v="0"/>
    <s v="热力(万百万千焦)"/>
    <n v="3779.14"/>
  </r>
  <r>
    <n v="70581"/>
    <x v="6"/>
    <x v="7"/>
    <x v="1"/>
    <s v="热力(万百万千焦)"/>
    <m/>
  </r>
  <r>
    <n v="70583"/>
    <x v="6"/>
    <x v="7"/>
    <x v="2"/>
    <s v="热力(万百万千焦)"/>
    <n v="3776.14"/>
  </r>
  <r>
    <n v="70584"/>
    <x v="6"/>
    <x v="7"/>
    <x v="3"/>
    <s v="热力(万百万千焦)"/>
    <m/>
  </r>
  <r>
    <n v="70585"/>
    <x v="6"/>
    <x v="7"/>
    <x v="4"/>
    <s v="热力(万百万千焦)"/>
    <n v="3776.14"/>
  </r>
  <r>
    <n v="70587"/>
    <x v="6"/>
    <x v="7"/>
    <x v="5"/>
    <s v="热力(万百万千焦)"/>
    <m/>
  </r>
  <r>
    <n v="70588"/>
    <x v="6"/>
    <x v="7"/>
    <x v="6"/>
    <s v="热力(万百万千焦)"/>
    <m/>
  </r>
  <r>
    <n v="70589"/>
    <x v="6"/>
    <x v="7"/>
    <x v="7"/>
    <s v="热力(万百万千焦)"/>
    <m/>
  </r>
  <r>
    <n v="70590"/>
    <x v="6"/>
    <x v="7"/>
    <x v="8"/>
    <s v="热力(万百万千焦)"/>
    <m/>
  </r>
  <r>
    <n v="70591"/>
    <x v="6"/>
    <x v="7"/>
    <x v="9"/>
    <s v="热力(万百万千焦)"/>
    <m/>
  </r>
  <r>
    <n v="70595"/>
    <x v="6"/>
    <x v="7"/>
    <x v="10"/>
    <s v="热力(万百万千焦)"/>
    <n v="3779.14"/>
  </r>
  <r>
    <n v="70607"/>
    <x v="6"/>
    <x v="6"/>
    <x v="0"/>
    <s v="热力(万百万千焦)"/>
    <n v="4725.8100000000004"/>
  </r>
  <r>
    <n v="70616"/>
    <x v="6"/>
    <x v="6"/>
    <x v="1"/>
    <s v="热力(万百万千焦)"/>
    <m/>
  </r>
  <r>
    <n v="70618"/>
    <x v="6"/>
    <x v="6"/>
    <x v="2"/>
    <s v="热力(万百万千焦)"/>
    <n v="4721.74"/>
  </r>
  <r>
    <n v="70619"/>
    <x v="6"/>
    <x v="6"/>
    <x v="3"/>
    <s v="热力(万百万千焦)"/>
    <m/>
  </r>
  <r>
    <n v="70620"/>
    <x v="6"/>
    <x v="6"/>
    <x v="4"/>
    <s v="热力(万百万千焦)"/>
    <n v="4721.74"/>
  </r>
  <r>
    <n v="70622"/>
    <x v="6"/>
    <x v="6"/>
    <x v="5"/>
    <s v="热力(万百万千焦)"/>
    <m/>
  </r>
  <r>
    <n v="70623"/>
    <x v="6"/>
    <x v="6"/>
    <x v="6"/>
    <s v="热力(万百万千焦)"/>
    <m/>
  </r>
  <r>
    <n v="70624"/>
    <x v="6"/>
    <x v="6"/>
    <x v="7"/>
    <s v="热力(万百万千焦)"/>
    <m/>
  </r>
  <r>
    <n v="70625"/>
    <x v="6"/>
    <x v="6"/>
    <x v="8"/>
    <s v="热力(万百万千焦)"/>
    <m/>
  </r>
  <r>
    <n v="70626"/>
    <x v="6"/>
    <x v="6"/>
    <x v="9"/>
    <s v="热力(万百万千焦)"/>
    <m/>
  </r>
  <r>
    <n v="70630"/>
    <x v="6"/>
    <x v="6"/>
    <x v="10"/>
    <s v="热力(万百万千焦)"/>
    <n v="4725.8100000000004"/>
  </r>
  <r>
    <n v="70642"/>
    <x v="6"/>
    <x v="5"/>
    <x v="0"/>
    <s v="热力(万百万千焦)"/>
    <n v="5705.88"/>
  </r>
  <r>
    <n v="70651"/>
    <x v="6"/>
    <x v="5"/>
    <x v="1"/>
    <s v="热力(万百万千焦)"/>
    <m/>
  </r>
  <r>
    <n v="70653"/>
    <x v="6"/>
    <x v="5"/>
    <x v="2"/>
    <s v="热力(万百万千焦)"/>
    <n v="5700.97"/>
  </r>
  <r>
    <n v="70654"/>
    <x v="6"/>
    <x v="5"/>
    <x v="3"/>
    <s v="热力(万百万千焦)"/>
    <m/>
  </r>
  <r>
    <n v="70655"/>
    <x v="6"/>
    <x v="5"/>
    <x v="4"/>
    <s v="热力(万百万千焦)"/>
    <n v="5700.97"/>
  </r>
  <r>
    <n v="70657"/>
    <x v="6"/>
    <x v="5"/>
    <x v="5"/>
    <s v="热力(万百万千焦)"/>
    <m/>
  </r>
  <r>
    <n v="70658"/>
    <x v="6"/>
    <x v="5"/>
    <x v="6"/>
    <s v="热力(万百万千焦)"/>
    <m/>
  </r>
  <r>
    <n v="70659"/>
    <x v="6"/>
    <x v="5"/>
    <x v="7"/>
    <s v="热力(万百万千焦)"/>
    <m/>
  </r>
  <r>
    <n v="70660"/>
    <x v="6"/>
    <x v="5"/>
    <x v="8"/>
    <s v="热力(万百万千焦)"/>
    <m/>
  </r>
  <r>
    <n v="70661"/>
    <x v="6"/>
    <x v="5"/>
    <x v="9"/>
    <s v="热力(万百万千焦)"/>
    <m/>
  </r>
  <r>
    <n v="70665"/>
    <x v="6"/>
    <x v="5"/>
    <x v="10"/>
    <s v="热力(万百万千焦)"/>
    <n v="5705.88"/>
  </r>
  <r>
    <n v="70677"/>
    <x v="6"/>
    <x v="4"/>
    <x v="0"/>
    <s v="热力(万百万千焦)"/>
    <n v="3000"/>
  </r>
  <r>
    <n v="70686"/>
    <x v="6"/>
    <x v="4"/>
    <x v="1"/>
    <s v="热力(万百万千焦)"/>
    <m/>
  </r>
  <r>
    <n v="70688"/>
    <x v="6"/>
    <x v="4"/>
    <x v="2"/>
    <s v="热力(万百万千焦)"/>
    <n v="2994.4"/>
  </r>
  <r>
    <n v="70689"/>
    <x v="6"/>
    <x v="4"/>
    <x v="3"/>
    <s v="热力(万百万千焦)"/>
    <m/>
  </r>
  <r>
    <n v="70690"/>
    <x v="6"/>
    <x v="4"/>
    <x v="4"/>
    <s v="热力(万百万千焦)"/>
    <n v="2994.4"/>
  </r>
  <r>
    <n v="70692"/>
    <x v="6"/>
    <x v="4"/>
    <x v="5"/>
    <s v="热力(万百万千焦)"/>
    <m/>
  </r>
  <r>
    <n v="70693"/>
    <x v="6"/>
    <x v="4"/>
    <x v="6"/>
    <s v="热力(万百万千焦)"/>
    <m/>
  </r>
  <r>
    <n v="70694"/>
    <x v="6"/>
    <x v="4"/>
    <x v="7"/>
    <s v="热力(万百万千焦)"/>
    <m/>
  </r>
  <r>
    <n v="70695"/>
    <x v="6"/>
    <x v="4"/>
    <x v="8"/>
    <s v="热力(万百万千焦)"/>
    <m/>
  </r>
  <r>
    <n v="70696"/>
    <x v="6"/>
    <x v="4"/>
    <x v="9"/>
    <s v="热力(万百万千焦)"/>
    <m/>
  </r>
  <r>
    <n v="70700"/>
    <x v="6"/>
    <x v="4"/>
    <x v="10"/>
    <s v="热力(万百万千焦)"/>
    <n v="3000"/>
  </r>
  <r>
    <n v="70712"/>
    <x v="6"/>
    <x v="3"/>
    <x v="0"/>
    <s v="热力(万百万千焦)"/>
    <n v="3291.91"/>
  </r>
  <r>
    <n v="70721"/>
    <x v="6"/>
    <x v="3"/>
    <x v="1"/>
    <s v="热力(万百万千焦)"/>
    <m/>
  </r>
  <r>
    <n v="70723"/>
    <x v="6"/>
    <x v="3"/>
    <x v="2"/>
    <s v="热力(万百万千焦)"/>
    <n v="3279.73"/>
  </r>
  <r>
    <n v="70724"/>
    <x v="6"/>
    <x v="3"/>
    <x v="3"/>
    <s v="热力(万百万千焦)"/>
    <m/>
  </r>
  <r>
    <n v="70725"/>
    <x v="6"/>
    <x v="3"/>
    <x v="4"/>
    <s v="热力(万百万千焦)"/>
    <n v="3279.73"/>
  </r>
  <r>
    <n v="70727"/>
    <x v="6"/>
    <x v="3"/>
    <x v="5"/>
    <s v="热力(万百万千焦)"/>
    <m/>
  </r>
  <r>
    <n v="70728"/>
    <x v="6"/>
    <x v="3"/>
    <x v="6"/>
    <s v="热力(万百万千焦)"/>
    <m/>
  </r>
  <r>
    <n v="70729"/>
    <x v="6"/>
    <x v="3"/>
    <x v="7"/>
    <s v="热力(万百万千焦)"/>
    <m/>
  </r>
  <r>
    <n v="70730"/>
    <x v="6"/>
    <x v="3"/>
    <x v="8"/>
    <s v="热力(万百万千焦)"/>
    <m/>
  </r>
  <r>
    <n v="70731"/>
    <x v="6"/>
    <x v="3"/>
    <x v="9"/>
    <s v="热力(万百万千焦)"/>
    <m/>
  </r>
  <r>
    <n v="70735"/>
    <x v="6"/>
    <x v="3"/>
    <x v="10"/>
    <s v="热力(万百万千焦)"/>
    <n v="3291.91"/>
  </r>
  <r>
    <n v="70747"/>
    <x v="6"/>
    <x v="2"/>
    <x v="0"/>
    <s v="热力(万百万千焦)"/>
    <n v="3646.39"/>
  </r>
  <r>
    <n v="70756"/>
    <x v="6"/>
    <x v="2"/>
    <x v="1"/>
    <s v="热力(万百万千焦)"/>
    <m/>
  </r>
  <r>
    <n v="70758"/>
    <x v="6"/>
    <x v="2"/>
    <x v="2"/>
    <s v="热力(万百万千焦)"/>
    <n v="3632.9"/>
  </r>
  <r>
    <n v="70759"/>
    <x v="6"/>
    <x v="2"/>
    <x v="3"/>
    <s v="热力(万百万千焦)"/>
    <m/>
  </r>
  <r>
    <n v="70760"/>
    <x v="6"/>
    <x v="2"/>
    <x v="4"/>
    <s v="热力(万百万千焦)"/>
    <n v="3632.9"/>
  </r>
  <r>
    <n v="70762"/>
    <x v="6"/>
    <x v="2"/>
    <x v="5"/>
    <s v="热力(万百万千焦)"/>
    <m/>
  </r>
  <r>
    <n v="70763"/>
    <x v="6"/>
    <x v="2"/>
    <x v="6"/>
    <s v="热力(万百万千焦)"/>
    <m/>
  </r>
  <r>
    <n v="70764"/>
    <x v="6"/>
    <x v="2"/>
    <x v="7"/>
    <s v="热力(万百万千焦)"/>
    <m/>
  </r>
  <r>
    <n v="70765"/>
    <x v="6"/>
    <x v="2"/>
    <x v="8"/>
    <s v="热力(万百万千焦)"/>
    <m/>
  </r>
  <r>
    <n v="70766"/>
    <x v="6"/>
    <x v="2"/>
    <x v="9"/>
    <s v="热力(万百万千焦)"/>
    <m/>
  </r>
  <r>
    <n v="70770"/>
    <x v="6"/>
    <x v="2"/>
    <x v="10"/>
    <s v="热力(万百万千焦)"/>
    <n v="3646.39"/>
  </r>
  <r>
    <n v="70782"/>
    <x v="6"/>
    <x v="1"/>
    <x v="0"/>
    <s v="热力(万百万千焦)"/>
    <n v="2717"/>
  </r>
  <r>
    <n v="70791"/>
    <x v="6"/>
    <x v="1"/>
    <x v="1"/>
    <s v="热力(万百万千焦)"/>
    <m/>
  </r>
  <r>
    <n v="70793"/>
    <x v="6"/>
    <x v="1"/>
    <x v="2"/>
    <s v="热力(万百万千焦)"/>
    <n v="2706.95"/>
  </r>
  <r>
    <n v="70794"/>
    <x v="6"/>
    <x v="1"/>
    <x v="3"/>
    <s v="热力(万百万千焦)"/>
    <m/>
  </r>
  <r>
    <n v="70795"/>
    <x v="6"/>
    <x v="1"/>
    <x v="4"/>
    <s v="热力(万百万千焦)"/>
    <n v="2706.95"/>
  </r>
  <r>
    <n v="70797"/>
    <x v="6"/>
    <x v="1"/>
    <x v="5"/>
    <s v="热力(万百万千焦)"/>
    <m/>
  </r>
  <r>
    <n v="70798"/>
    <x v="6"/>
    <x v="1"/>
    <x v="6"/>
    <s v="热力(万百万千焦)"/>
    <m/>
  </r>
  <r>
    <n v="70799"/>
    <x v="6"/>
    <x v="1"/>
    <x v="7"/>
    <s v="热力(万百万千焦)"/>
    <m/>
  </r>
  <r>
    <n v="70800"/>
    <x v="6"/>
    <x v="1"/>
    <x v="8"/>
    <s v="热力(万百万千焦)"/>
    <m/>
  </r>
  <r>
    <n v="70801"/>
    <x v="6"/>
    <x v="1"/>
    <x v="9"/>
    <s v="热力(万百万千焦)"/>
    <m/>
  </r>
  <r>
    <n v="70805"/>
    <x v="6"/>
    <x v="1"/>
    <x v="10"/>
    <s v="热力(万百万千焦)"/>
    <n v="2717"/>
  </r>
  <r>
    <n v="70817"/>
    <x v="7"/>
    <x v="16"/>
    <x v="0"/>
    <s v="热力(万百万千焦)"/>
    <n v="21711.67"/>
  </r>
  <r>
    <n v="70826"/>
    <x v="7"/>
    <x v="16"/>
    <x v="1"/>
    <s v="热力(万百万千焦)"/>
    <n v="2444.7800000000002"/>
  </r>
  <r>
    <n v="70828"/>
    <x v="7"/>
    <x v="16"/>
    <x v="2"/>
    <s v="热力(万百万千焦)"/>
    <n v="22738.85"/>
  </r>
  <r>
    <n v="70829"/>
    <x v="7"/>
    <x v="16"/>
    <x v="3"/>
    <s v="热力(万百万千焦)"/>
    <m/>
  </r>
  <r>
    <n v="70830"/>
    <x v="7"/>
    <x v="16"/>
    <x v="4"/>
    <s v="热力(万百万千焦)"/>
    <n v="9907.5499999999993"/>
  </r>
  <r>
    <n v="70832"/>
    <x v="7"/>
    <x v="16"/>
    <x v="5"/>
    <s v="热力(万百万千焦)"/>
    <n v="72.430000000000007"/>
  </r>
  <r>
    <n v="70833"/>
    <x v="7"/>
    <x v="16"/>
    <x v="6"/>
    <s v="热力(万百万千焦)"/>
    <n v="336.22"/>
  </r>
  <r>
    <n v="70834"/>
    <x v="7"/>
    <x v="16"/>
    <x v="7"/>
    <s v="热力(万百万千焦)"/>
    <n v="432.41"/>
  </r>
  <r>
    <n v="70835"/>
    <x v="7"/>
    <x v="16"/>
    <x v="8"/>
    <s v="热力(万百万千焦)"/>
    <n v="2176.8200000000002"/>
  </r>
  <r>
    <n v="70836"/>
    <x v="7"/>
    <x v="16"/>
    <x v="9"/>
    <s v="热力(万百万千焦)"/>
    <n v="9813.42"/>
  </r>
  <r>
    <n v="70840"/>
    <x v="7"/>
    <x v="16"/>
    <x v="10"/>
    <s v="热力(万百万千焦)"/>
    <n v="24156.45"/>
  </r>
  <r>
    <n v="70852"/>
    <x v="7"/>
    <x v="15"/>
    <x v="0"/>
    <s v="热力(万百万千焦)"/>
    <n v="22270.9"/>
  </r>
  <r>
    <n v="70861"/>
    <x v="7"/>
    <x v="15"/>
    <x v="1"/>
    <s v="热力(万百万千焦)"/>
    <n v="1525.68"/>
  </r>
  <r>
    <n v="70863"/>
    <x v="7"/>
    <x v="15"/>
    <x v="2"/>
    <s v="热力(万百万千焦)"/>
    <n v="23014.01"/>
  </r>
  <r>
    <n v="70864"/>
    <x v="7"/>
    <x v="15"/>
    <x v="3"/>
    <s v="热力(万百万千焦)"/>
    <m/>
  </r>
  <r>
    <n v="70865"/>
    <x v="7"/>
    <x v="15"/>
    <x v="4"/>
    <s v="热力(万百万千焦)"/>
    <n v="9534.61"/>
  </r>
  <r>
    <n v="70867"/>
    <x v="7"/>
    <x v="15"/>
    <x v="5"/>
    <s v="热力(万百万千焦)"/>
    <n v="69.959999999999994"/>
  </r>
  <r>
    <n v="70868"/>
    <x v="7"/>
    <x v="15"/>
    <x v="6"/>
    <s v="热力(万百万千焦)"/>
    <n v="316.98"/>
  </r>
  <r>
    <n v="70869"/>
    <x v="7"/>
    <x v="15"/>
    <x v="7"/>
    <s v="热力(万百万千焦)"/>
    <n v="370.47"/>
  </r>
  <r>
    <n v="70870"/>
    <x v="7"/>
    <x v="15"/>
    <x v="8"/>
    <s v="热力(万百万千焦)"/>
    <n v="1930.49"/>
  </r>
  <r>
    <n v="70871"/>
    <x v="7"/>
    <x v="15"/>
    <x v="9"/>
    <s v="热力(万百万千焦)"/>
    <n v="10791.5"/>
  </r>
  <r>
    <n v="70875"/>
    <x v="7"/>
    <x v="15"/>
    <x v="10"/>
    <s v="热力(万百万千焦)"/>
    <n v="23796.58"/>
  </r>
  <r>
    <n v="70887"/>
    <x v="7"/>
    <x v="14"/>
    <x v="0"/>
    <s v="热力(万百万千焦)"/>
    <n v="21414.33"/>
  </r>
  <r>
    <n v="70896"/>
    <x v="7"/>
    <x v="14"/>
    <x v="1"/>
    <s v="热力(万百万千焦)"/>
    <n v="1178.1500000000001"/>
  </r>
  <r>
    <n v="70898"/>
    <x v="7"/>
    <x v="14"/>
    <x v="2"/>
    <s v="热力(万百万千焦)"/>
    <n v="21884.55"/>
  </r>
  <r>
    <n v="70899"/>
    <x v="7"/>
    <x v="14"/>
    <x v="3"/>
    <s v="热力(万百万千焦)"/>
    <m/>
  </r>
  <r>
    <n v="70900"/>
    <x v="7"/>
    <x v="14"/>
    <x v="4"/>
    <s v="热力(万百万千焦)"/>
    <n v="8442.11"/>
  </r>
  <r>
    <n v="70902"/>
    <x v="7"/>
    <x v="14"/>
    <x v="5"/>
    <s v="热力(万百万千焦)"/>
    <n v="71.16"/>
  </r>
  <r>
    <n v="70903"/>
    <x v="7"/>
    <x v="14"/>
    <x v="6"/>
    <s v="热力(万百万千焦)"/>
    <n v="312.42"/>
  </r>
  <r>
    <n v="70904"/>
    <x v="7"/>
    <x v="14"/>
    <x v="7"/>
    <s v="热力(万百万千焦)"/>
    <n v="407.92"/>
  </r>
  <r>
    <n v="70905"/>
    <x v="7"/>
    <x v="14"/>
    <x v="8"/>
    <s v="热力(万百万千焦)"/>
    <n v="1784.04"/>
  </r>
  <r>
    <n v="70906"/>
    <x v="7"/>
    <x v="14"/>
    <x v="9"/>
    <s v="热力(万百万千焦)"/>
    <n v="10866.9"/>
  </r>
  <r>
    <n v="70910"/>
    <x v="7"/>
    <x v="14"/>
    <x v="10"/>
    <s v="热力(万百万千焦)"/>
    <n v="22592.48"/>
  </r>
  <r>
    <n v="70922"/>
    <x v="7"/>
    <x v="13"/>
    <x v="0"/>
    <s v="热力(万百万千焦)"/>
    <n v="20425.22"/>
  </r>
  <r>
    <n v="70931"/>
    <x v="7"/>
    <x v="13"/>
    <x v="1"/>
    <s v="热力(万百万千焦)"/>
    <n v="909.7"/>
  </r>
  <r>
    <n v="70933"/>
    <x v="7"/>
    <x v="13"/>
    <x v="2"/>
    <s v="热力(万百万千焦)"/>
    <n v="20818.009999999998"/>
  </r>
  <r>
    <n v="70934"/>
    <x v="7"/>
    <x v="13"/>
    <x v="3"/>
    <s v="热力(万百万千焦)"/>
    <m/>
  </r>
  <r>
    <n v="70935"/>
    <x v="7"/>
    <x v="13"/>
    <x v="4"/>
    <s v="热力(万百万千焦)"/>
    <n v="8172.49"/>
  </r>
  <r>
    <n v="70937"/>
    <x v="7"/>
    <x v="13"/>
    <x v="5"/>
    <s v="热力(万百万千焦)"/>
    <n v="77.27"/>
  </r>
  <r>
    <n v="70938"/>
    <x v="7"/>
    <x v="13"/>
    <x v="6"/>
    <s v="热力(万百万千焦)"/>
    <n v="299.92"/>
  </r>
  <r>
    <n v="70939"/>
    <x v="7"/>
    <x v="13"/>
    <x v="7"/>
    <s v="热力(万百万千焦)"/>
    <n v="386.46"/>
  </r>
  <r>
    <n v="70940"/>
    <x v="7"/>
    <x v="13"/>
    <x v="8"/>
    <s v="热力(万百万千焦)"/>
    <n v="1663.51"/>
  </r>
  <r>
    <n v="70941"/>
    <x v="7"/>
    <x v="13"/>
    <x v="9"/>
    <s v="热力(万百万千焦)"/>
    <n v="10218.36"/>
  </r>
  <r>
    <n v="70945"/>
    <x v="7"/>
    <x v="13"/>
    <x v="10"/>
    <s v="热力(万百万千焦)"/>
    <n v="21334.92"/>
  </r>
  <r>
    <n v="70957"/>
    <x v="7"/>
    <x v="12"/>
    <x v="0"/>
    <s v="热力(万百万千焦)"/>
    <n v="19820.07"/>
  </r>
  <r>
    <n v="70966"/>
    <x v="7"/>
    <x v="12"/>
    <x v="1"/>
    <s v="热力(万百万千焦)"/>
    <n v="497.9"/>
  </r>
  <r>
    <n v="70968"/>
    <x v="7"/>
    <x v="12"/>
    <x v="2"/>
    <s v="热力(万百万千焦)"/>
    <n v="20059.73"/>
  </r>
  <r>
    <n v="70969"/>
    <x v="7"/>
    <x v="12"/>
    <x v="3"/>
    <s v="热力(万百万千焦)"/>
    <m/>
  </r>
  <r>
    <n v="70970"/>
    <x v="7"/>
    <x v="12"/>
    <x v="4"/>
    <s v="热力(万百万千焦)"/>
    <n v="8251.2099999999991"/>
  </r>
  <r>
    <n v="70972"/>
    <x v="7"/>
    <x v="12"/>
    <x v="5"/>
    <s v="热力(万百万千焦)"/>
    <n v="75.69"/>
  </r>
  <r>
    <n v="70973"/>
    <x v="7"/>
    <x v="12"/>
    <x v="6"/>
    <s v="热力(万百万千焦)"/>
    <n v="210.73"/>
  </r>
  <r>
    <n v="70974"/>
    <x v="7"/>
    <x v="12"/>
    <x v="7"/>
    <s v="热力(万百万千焦)"/>
    <n v="363.04"/>
  </r>
  <r>
    <n v="70975"/>
    <x v="7"/>
    <x v="12"/>
    <x v="8"/>
    <s v="热力(万百万千焦)"/>
    <n v="1546.3"/>
  </r>
  <r>
    <n v="70976"/>
    <x v="7"/>
    <x v="12"/>
    <x v="9"/>
    <s v="热力(万百万千焦)"/>
    <n v="9612.76"/>
  </r>
  <r>
    <n v="70980"/>
    <x v="7"/>
    <x v="12"/>
    <x v="10"/>
    <s v="热力(万百万千焦)"/>
    <n v="20317.97"/>
  </r>
  <r>
    <n v="70992"/>
    <x v="7"/>
    <x v="11"/>
    <x v="0"/>
    <s v="热力(万百万千焦)"/>
    <n v="19877.259999999998"/>
  </r>
  <r>
    <n v="71001"/>
    <x v="7"/>
    <x v="11"/>
    <x v="1"/>
    <s v="热力(万百万千焦)"/>
    <n v="553.69000000000005"/>
  </r>
  <r>
    <n v="71003"/>
    <x v="7"/>
    <x v="11"/>
    <x v="2"/>
    <s v="热力(万百万千焦)"/>
    <n v="20092.72"/>
  </r>
  <r>
    <n v="71004"/>
    <x v="7"/>
    <x v="11"/>
    <x v="3"/>
    <s v="热力(万百万千焦)"/>
    <m/>
  </r>
  <r>
    <n v="71005"/>
    <x v="7"/>
    <x v="11"/>
    <x v="4"/>
    <s v="热力(万百万千焦)"/>
    <n v="8600.61"/>
  </r>
  <r>
    <n v="71007"/>
    <x v="7"/>
    <x v="11"/>
    <x v="5"/>
    <s v="热力(万百万千焦)"/>
    <n v="77.87"/>
  </r>
  <r>
    <n v="71008"/>
    <x v="7"/>
    <x v="11"/>
    <x v="6"/>
    <s v="热力(万百万千焦)"/>
    <n v="187.95"/>
  </r>
  <r>
    <n v="71009"/>
    <x v="7"/>
    <x v="11"/>
    <x v="7"/>
    <s v="热力(万百万千焦)"/>
    <n v="442.09"/>
  </r>
  <r>
    <n v="71010"/>
    <x v="7"/>
    <x v="11"/>
    <x v="8"/>
    <s v="热力(万百万千焦)"/>
    <n v="1471.8"/>
  </r>
  <r>
    <n v="71011"/>
    <x v="7"/>
    <x v="11"/>
    <x v="9"/>
    <s v="热力(万百万千焦)"/>
    <n v="9312.4"/>
  </r>
  <r>
    <n v="71015"/>
    <x v="7"/>
    <x v="11"/>
    <x v="10"/>
    <s v="热力(万百万千焦)"/>
    <n v="20430.95"/>
  </r>
  <r>
    <n v="71027"/>
    <x v="7"/>
    <x v="10"/>
    <x v="0"/>
    <s v="热力(万百万千焦)"/>
    <n v="19459.8"/>
  </r>
  <r>
    <n v="71036"/>
    <x v="7"/>
    <x v="10"/>
    <x v="1"/>
    <s v="热力(万百万千焦)"/>
    <n v="550.69000000000005"/>
  </r>
  <r>
    <n v="71038"/>
    <x v="7"/>
    <x v="10"/>
    <x v="2"/>
    <s v="热力(万百万千焦)"/>
    <n v="19701.73"/>
  </r>
  <r>
    <n v="71039"/>
    <x v="7"/>
    <x v="10"/>
    <x v="3"/>
    <s v="热力(万百万千焦)"/>
    <m/>
  </r>
  <r>
    <n v="71040"/>
    <x v="7"/>
    <x v="10"/>
    <x v="4"/>
    <s v="热力(万百万千焦)"/>
    <n v="9053.27"/>
  </r>
  <r>
    <n v="71042"/>
    <x v="7"/>
    <x v="10"/>
    <x v="5"/>
    <s v="热力(万百万千焦)"/>
    <n v="78.22"/>
  </r>
  <r>
    <n v="71043"/>
    <x v="7"/>
    <x v="10"/>
    <x v="6"/>
    <s v="热力(万百万千焦)"/>
    <n v="151.49"/>
  </r>
  <r>
    <n v="71044"/>
    <x v="7"/>
    <x v="10"/>
    <x v="7"/>
    <s v="热力(万百万千焦)"/>
    <n v="390.31"/>
  </r>
  <r>
    <n v="71045"/>
    <x v="7"/>
    <x v="10"/>
    <x v="8"/>
    <s v="热力(万百万千焦)"/>
    <n v="1301.81"/>
  </r>
  <r>
    <n v="71046"/>
    <x v="7"/>
    <x v="10"/>
    <x v="9"/>
    <s v="热力(万百万千焦)"/>
    <n v="8726.6299999999992"/>
  </r>
  <r>
    <n v="71050"/>
    <x v="7"/>
    <x v="10"/>
    <x v="10"/>
    <s v="热力(万百万千焦)"/>
    <n v="20010.490000000002"/>
  </r>
  <r>
    <n v="71062"/>
    <x v="7"/>
    <x v="9"/>
    <x v="0"/>
    <s v="热力(万百万千焦)"/>
    <n v="19059"/>
  </r>
  <r>
    <n v="71071"/>
    <x v="7"/>
    <x v="9"/>
    <x v="1"/>
    <s v="热力(万百万千焦)"/>
    <n v="541.80999999999995"/>
  </r>
  <r>
    <n v="71073"/>
    <x v="7"/>
    <x v="9"/>
    <x v="2"/>
    <s v="热力(万百万千焦)"/>
    <n v="19360.75"/>
  </r>
  <r>
    <n v="71074"/>
    <x v="7"/>
    <x v="9"/>
    <x v="3"/>
    <s v="热力(万百万千焦)"/>
    <m/>
  </r>
  <r>
    <n v="71075"/>
    <x v="7"/>
    <x v="9"/>
    <x v="4"/>
    <s v="热力(万百万千焦)"/>
    <n v="9322.85"/>
  </r>
  <r>
    <n v="71077"/>
    <x v="7"/>
    <x v="9"/>
    <x v="5"/>
    <s v="热力(万百万千焦)"/>
    <n v="76.97"/>
  </r>
  <r>
    <n v="71078"/>
    <x v="7"/>
    <x v="9"/>
    <x v="6"/>
    <s v="热力(万百万千焦)"/>
    <n v="132.62"/>
  </r>
  <r>
    <n v="71079"/>
    <x v="7"/>
    <x v="9"/>
    <x v="7"/>
    <s v="热力(万百万千焦)"/>
    <n v="347.14"/>
  </r>
  <r>
    <n v="71080"/>
    <x v="7"/>
    <x v="9"/>
    <x v="8"/>
    <s v="热力(万百万千焦)"/>
    <n v="1119.3599999999999"/>
  </r>
  <r>
    <n v="71081"/>
    <x v="7"/>
    <x v="9"/>
    <x v="9"/>
    <s v="热力(万百万千焦)"/>
    <n v="8361.81"/>
  </r>
  <r>
    <n v="71085"/>
    <x v="7"/>
    <x v="9"/>
    <x v="10"/>
    <s v="热力(万百万千焦)"/>
    <n v="19600.810000000001"/>
  </r>
  <r>
    <n v="71097"/>
    <x v="7"/>
    <x v="8"/>
    <x v="0"/>
    <s v="热力(万百万千焦)"/>
    <n v="18958"/>
  </r>
  <r>
    <n v="71106"/>
    <x v="7"/>
    <x v="8"/>
    <x v="1"/>
    <s v="热力(万百万千焦)"/>
    <n v="302"/>
  </r>
  <r>
    <n v="71108"/>
    <x v="7"/>
    <x v="8"/>
    <x v="2"/>
    <s v="热力(万百万千焦)"/>
    <n v="19212.29"/>
  </r>
  <r>
    <n v="71109"/>
    <x v="7"/>
    <x v="8"/>
    <x v="3"/>
    <s v="热力(万百万千焦)"/>
    <m/>
  </r>
  <r>
    <n v="71110"/>
    <x v="7"/>
    <x v="8"/>
    <x v="4"/>
    <s v="热力(万百万千焦)"/>
    <n v="9697.15"/>
  </r>
  <r>
    <n v="71112"/>
    <x v="7"/>
    <x v="8"/>
    <x v="5"/>
    <s v="热力(万百万千焦)"/>
    <n v="75.83"/>
  </r>
  <r>
    <n v="71113"/>
    <x v="7"/>
    <x v="8"/>
    <x v="6"/>
    <s v="热力(万百万千焦)"/>
    <n v="146.31"/>
  </r>
  <r>
    <n v="71114"/>
    <x v="7"/>
    <x v="8"/>
    <x v="7"/>
    <s v="热力(万百万千焦)"/>
    <n v="502"/>
  </r>
  <r>
    <n v="71115"/>
    <x v="7"/>
    <x v="8"/>
    <x v="8"/>
    <s v="热力(万百万千焦)"/>
    <n v="1056"/>
  </r>
  <r>
    <n v="71116"/>
    <x v="7"/>
    <x v="8"/>
    <x v="9"/>
    <s v="热力(万百万千焦)"/>
    <n v="7735"/>
  </r>
  <r>
    <n v="71120"/>
    <x v="7"/>
    <x v="8"/>
    <x v="10"/>
    <s v="热力(万百万千焦)"/>
    <n v="19260.29"/>
  </r>
  <r>
    <n v="71132"/>
    <x v="7"/>
    <x v="7"/>
    <x v="0"/>
    <s v="热力(万百万千焦)"/>
    <n v="16999.62"/>
  </r>
  <r>
    <n v="71141"/>
    <x v="7"/>
    <x v="7"/>
    <x v="1"/>
    <s v="热力(万百万千焦)"/>
    <n v="210.06"/>
  </r>
  <r>
    <n v="71143"/>
    <x v="7"/>
    <x v="7"/>
    <x v="2"/>
    <s v="热力(万百万千焦)"/>
    <n v="17166.810000000001"/>
  </r>
  <r>
    <n v="71144"/>
    <x v="7"/>
    <x v="7"/>
    <x v="3"/>
    <s v="热力(万百万千焦)"/>
    <m/>
  </r>
  <r>
    <n v="71145"/>
    <x v="7"/>
    <x v="7"/>
    <x v="4"/>
    <s v="热力(万百万千焦)"/>
    <n v="8579.4699999999993"/>
  </r>
  <r>
    <n v="71147"/>
    <x v="7"/>
    <x v="7"/>
    <x v="5"/>
    <s v="热力(万百万千焦)"/>
    <n v="79.400000000000006"/>
  </r>
  <r>
    <n v="71148"/>
    <x v="7"/>
    <x v="7"/>
    <x v="6"/>
    <s v="热力(万百万千焦)"/>
    <n v="144.86000000000001"/>
  </r>
  <r>
    <n v="71149"/>
    <x v="7"/>
    <x v="7"/>
    <x v="7"/>
    <s v="热力(万百万千焦)"/>
    <n v="508.25"/>
  </r>
  <r>
    <n v="71150"/>
    <x v="7"/>
    <x v="7"/>
    <x v="8"/>
    <s v="热力(万百万千焦)"/>
    <n v="943"/>
  </r>
  <r>
    <n v="71151"/>
    <x v="7"/>
    <x v="7"/>
    <x v="9"/>
    <s v="热力(万百万千焦)"/>
    <n v="6911.83"/>
  </r>
  <r>
    <n v="71155"/>
    <x v="7"/>
    <x v="7"/>
    <x v="10"/>
    <s v="热力(万百万千焦)"/>
    <n v="17208.810000000001"/>
  </r>
  <r>
    <n v="71167"/>
    <x v="7"/>
    <x v="6"/>
    <x v="0"/>
    <s v="热力(万百万千焦)"/>
    <n v="16053"/>
  </r>
  <r>
    <n v="71176"/>
    <x v="7"/>
    <x v="6"/>
    <x v="1"/>
    <s v="热力(万百万千焦)"/>
    <m/>
  </r>
  <r>
    <n v="71178"/>
    <x v="7"/>
    <x v="6"/>
    <x v="2"/>
    <s v="热力(万百万千焦)"/>
    <n v="16014.97"/>
  </r>
  <r>
    <n v="71179"/>
    <x v="7"/>
    <x v="6"/>
    <x v="3"/>
    <s v="热力(万百万千焦)"/>
    <m/>
  </r>
  <r>
    <n v="71180"/>
    <x v="7"/>
    <x v="6"/>
    <x v="4"/>
    <s v="热力(万百万千焦)"/>
    <n v="7486.22"/>
  </r>
  <r>
    <n v="71182"/>
    <x v="7"/>
    <x v="6"/>
    <x v="5"/>
    <s v="热力(万百万千焦)"/>
    <n v="286.29000000000002"/>
  </r>
  <r>
    <n v="71183"/>
    <x v="7"/>
    <x v="6"/>
    <x v="6"/>
    <s v="热力(万百万千焦)"/>
    <n v="166.56"/>
  </r>
  <r>
    <n v="71184"/>
    <x v="7"/>
    <x v="6"/>
    <x v="7"/>
    <s v="热力(万百万千焦)"/>
    <n v="544.4"/>
  </r>
  <r>
    <n v="71185"/>
    <x v="7"/>
    <x v="6"/>
    <x v="8"/>
    <s v="热力(万百万千焦)"/>
    <n v="916.56"/>
  </r>
  <r>
    <n v="71186"/>
    <x v="7"/>
    <x v="6"/>
    <x v="9"/>
    <s v="热力(万百万千焦)"/>
    <n v="6614.94"/>
  </r>
  <r>
    <n v="71190"/>
    <x v="7"/>
    <x v="6"/>
    <x v="10"/>
    <s v="热力(万百万千焦)"/>
    <n v="16053.97"/>
  </r>
  <r>
    <n v="71202"/>
    <x v="7"/>
    <x v="5"/>
    <x v="0"/>
    <s v="热力(万百万千焦)"/>
    <n v="13920"/>
  </r>
  <r>
    <n v="71211"/>
    <x v="7"/>
    <x v="5"/>
    <x v="1"/>
    <s v="热力(万百万千焦)"/>
    <m/>
  </r>
  <r>
    <n v="71213"/>
    <x v="7"/>
    <x v="5"/>
    <x v="2"/>
    <s v="热力(万百万千焦)"/>
    <n v="13890.91"/>
  </r>
  <r>
    <n v="71214"/>
    <x v="7"/>
    <x v="5"/>
    <x v="3"/>
    <s v="热力(万百万千焦)"/>
    <m/>
  </r>
  <r>
    <n v="71215"/>
    <x v="7"/>
    <x v="5"/>
    <x v="4"/>
    <s v="热力(万百万千焦)"/>
    <n v="5729.95"/>
  </r>
  <r>
    <n v="71217"/>
    <x v="7"/>
    <x v="5"/>
    <x v="5"/>
    <s v="热力(万百万千焦)"/>
    <n v="613.14"/>
  </r>
  <r>
    <n v="71218"/>
    <x v="7"/>
    <x v="5"/>
    <x v="6"/>
    <s v="热力(万百万千焦)"/>
    <n v="78.77"/>
  </r>
  <r>
    <n v="71219"/>
    <x v="7"/>
    <x v="5"/>
    <x v="7"/>
    <s v="热力(万百万千焦)"/>
    <n v="511.94"/>
  </r>
  <r>
    <n v="71220"/>
    <x v="7"/>
    <x v="5"/>
    <x v="8"/>
    <s v="热力(万百万千焦)"/>
    <n v="832.16"/>
  </r>
  <r>
    <n v="71221"/>
    <x v="7"/>
    <x v="5"/>
    <x v="9"/>
    <s v="热力(万百万千焦)"/>
    <n v="6124.95"/>
  </r>
  <r>
    <n v="71225"/>
    <x v="7"/>
    <x v="5"/>
    <x v="10"/>
    <s v="热力(万百万千焦)"/>
    <n v="13920.91"/>
  </r>
  <r>
    <n v="71237"/>
    <x v="7"/>
    <x v="4"/>
    <x v="0"/>
    <s v="热力(万百万千焦)"/>
    <n v="12475"/>
  </r>
  <r>
    <n v="71246"/>
    <x v="7"/>
    <x v="4"/>
    <x v="1"/>
    <s v="热力(万百万千焦)"/>
    <m/>
  </r>
  <r>
    <n v="71248"/>
    <x v="7"/>
    <x v="4"/>
    <x v="2"/>
    <s v="热力(万百万千焦)"/>
    <n v="12442.4"/>
  </r>
  <r>
    <n v="71249"/>
    <x v="7"/>
    <x v="4"/>
    <x v="3"/>
    <s v="热力(万百万千焦)"/>
    <m/>
  </r>
  <r>
    <n v="71250"/>
    <x v="7"/>
    <x v="4"/>
    <x v="4"/>
    <s v="热力(万百万千焦)"/>
    <n v="5424.21"/>
  </r>
  <r>
    <n v="71252"/>
    <x v="7"/>
    <x v="4"/>
    <x v="5"/>
    <s v="热力(万百万千焦)"/>
    <n v="28.22"/>
  </r>
  <r>
    <n v="71253"/>
    <x v="7"/>
    <x v="4"/>
    <x v="6"/>
    <s v="热力(万百万千焦)"/>
    <n v="45.18"/>
  </r>
  <r>
    <n v="71254"/>
    <x v="7"/>
    <x v="4"/>
    <x v="7"/>
    <s v="热力(万百万千焦)"/>
    <n v="491.94"/>
  </r>
  <r>
    <n v="71255"/>
    <x v="7"/>
    <x v="4"/>
    <x v="8"/>
    <s v="热力(万百万千焦)"/>
    <n v="771.58"/>
  </r>
  <r>
    <n v="71256"/>
    <x v="7"/>
    <x v="4"/>
    <x v="9"/>
    <s v="热力(万百万千焦)"/>
    <n v="5681.27"/>
  </r>
  <r>
    <n v="71260"/>
    <x v="7"/>
    <x v="4"/>
    <x v="10"/>
    <s v="热力(万百万千焦)"/>
    <n v="12475.48"/>
  </r>
  <r>
    <n v="71272"/>
    <x v="7"/>
    <x v="3"/>
    <x v="0"/>
    <s v="热力(万百万千焦)"/>
    <n v="11783"/>
  </r>
  <r>
    <n v="71281"/>
    <x v="7"/>
    <x v="3"/>
    <x v="1"/>
    <s v="热力(万百万千焦)"/>
    <m/>
  </r>
  <r>
    <n v="71283"/>
    <x v="7"/>
    <x v="3"/>
    <x v="2"/>
    <s v="热力(万百万千焦)"/>
    <n v="11750.21"/>
  </r>
  <r>
    <n v="71284"/>
    <x v="7"/>
    <x v="3"/>
    <x v="3"/>
    <s v="热力(万百万千焦)"/>
    <m/>
  </r>
  <r>
    <n v="71285"/>
    <x v="7"/>
    <x v="3"/>
    <x v="4"/>
    <s v="热力(万百万千焦)"/>
    <n v="5721.42"/>
  </r>
  <r>
    <n v="71287"/>
    <x v="7"/>
    <x v="3"/>
    <x v="5"/>
    <s v="热力(万百万千焦)"/>
    <n v="24"/>
  </r>
  <r>
    <n v="71288"/>
    <x v="7"/>
    <x v="3"/>
    <x v="6"/>
    <s v="热力(万百万千焦)"/>
    <n v="100.27"/>
  </r>
  <r>
    <n v="71289"/>
    <x v="7"/>
    <x v="3"/>
    <x v="7"/>
    <s v="热力(万百万千焦)"/>
    <n v="673.02"/>
  </r>
  <r>
    <n v="71290"/>
    <x v="7"/>
    <x v="3"/>
    <x v="8"/>
    <s v="热力(万百万千焦)"/>
    <n v="159.5"/>
  </r>
  <r>
    <n v="71291"/>
    <x v="7"/>
    <x v="3"/>
    <x v="9"/>
    <s v="热力(万百万千焦)"/>
    <n v="5072"/>
  </r>
  <r>
    <n v="71295"/>
    <x v="7"/>
    <x v="3"/>
    <x v="10"/>
    <s v="热力(万百万千焦)"/>
    <n v="11783.08"/>
  </r>
  <r>
    <n v="71307"/>
    <x v="7"/>
    <x v="2"/>
    <x v="0"/>
    <s v="热力(万百万千焦)"/>
    <n v="11366"/>
  </r>
  <r>
    <n v="71316"/>
    <x v="7"/>
    <x v="2"/>
    <x v="1"/>
    <s v="热力(万百万千焦)"/>
    <m/>
  </r>
  <r>
    <n v="71318"/>
    <x v="7"/>
    <x v="2"/>
    <x v="2"/>
    <s v="热力(万百万千焦)"/>
    <n v="11312.26"/>
  </r>
  <r>
    <n v="71319"/>
    <x v="7"/>
    <x v="2"/>
    <x v="3"/>
    <s v="热力(万百万千焦)"/>
    <m/>
  </r>
  <r>
    <n v="71320"/>
    <x v="7"/>
    <x v="2"/>
    <x v="4"/>
    <s v="热力(万百万千焦)"/>
    <n v="5719.63"/>
  </r>
  <r>
    <n v="71322"/>
    <x v="7"/>
    <x v="2"/>
    <x v="5"/>
    <s v="热力(万百万千焦)"/>
    <n v="22.71"/>
  </r>
  <r>
    <n v="71323"/>
    <x v="7"/>
    <x v="2"/>
    <x v="6"/>
    <s v="热力(万百万千焦)"/>
    <n v="82.62"/>
  </r>
  <r>
    <n v="71324"/>
    <x v="7"/>
    <x v="2"/>
    <x v="7"/>
    <s v="热力(万百万千焦)"/>
    <n v="661"/>
  </r>
  <r>
    <n v="71325"/>
    <x v="7"/>
    <x v="2"/>
    <x v="8"/>
    <s v="热力(万百万千焦)"/>
    <n v="125.3"/>
  </r>
  <r>
    <n v="71326"/>
    <x v="7"/>
    <x v="2"/>
    <x v="9"/>
    <s v="热力(万百万千焦)"/>
    <n v="4701"/>
  </r>
  <r>
    <n v="71330"/>
    <x v="7"/>
    <x v="2"/>
    <x v="10"/>
    <s v="热力(万百万千焦)"/>
    <n v="11366.29"/>
  </r>
  <r>
    <n v="71342"/>
    <x v="7"/>
    <x v="1"/>
    <x v="0"/>
    <s v="热力(万百万千焦)"/>
    <n v="10640"/>
  </r>
  <r>
    <n v="71351"/>
    <x v="7"/>
    <x v="1"/>
    <x v="1"/>
    <s v="热力(万百万千焦)"/>
    <m/>
  </r>
  <r>
    <n v="71353"/>
    <x v="7"/>
    <x v="1"/>
    <x v="2"/>
    <s v="热力(万百万千焦)"/>
    <n v="10591.56"/>
  </r>
  <r>
    <n v="71354"/>
    <x v="7"/>
    <x v="1"/>
    <x v="3"/>
    <s v="热力(万百万千焦)"/>
    <m/>
  </r>
  <r>
    <n v="71355"/>
    <x v="7"/>
    <x v="1"/>
    <x v="4"/>
    <s v="热力(万百万千焦)"/>
    <n v="5325.54"/>
  </r>
  <r>
    <n v="71357"/>
    <x v="7"/>
    <x v="1"/>
    <x v="5"/>
    <s v="热力(万百万千焦)"/>
    <n v="15.14"/>
  </r>
  <r>
    <n v="71358"/>
    <x v="7"/>
    <x v="1"/>
    <x v="6"/>
    <s v="热力(万百万千焦)"/>
    <n v="72.56"/>
  </r>
  <r>
    <n v="71359"/>
    <x v="7"/>
    <x v="1"/>
    <x v="7"/>
    <s v="热力(万百万千焦)"/>
    <n v="606.23"/>
  </r>
  <r>
    <n v="71360"/>
    <x v="7"/>
    <x v="1"/>
    <x v="8"/>
    <s v="热力(万百万千焦)"/>
    <n v="90.09"/>
  </r>
  <r>
    <n v="71361"/>
    <x v="7"/>
    <x v="1"/>
    <x v="9"/>
    <s v="热力(万百万千焦)"/>
    <n v="4482"/>
  </r>
  <r>
    <n v="71365"/>
    <x v="7"/>
    <x v="1"/>
    <x v="10"/>
    <s v="热力(万百万千焦)"/>
    <n v="10642.14"/>
  </r>
  <r>
    <n v="71377"/>
    <x v="14"/>
    <x v="16"/>
    <x v="0"/>
    <s v="热力(万百万千焦)"/>
    <n v="57507.43"/>
  </r>
  <r>
    <n v="71386"/>
    <x v="14"/>
    <x v="16"/>
    <x v="1"/>
    <s v="热力(万百万千焦)"/>
    <n v="4732.5"/>
  </r>
  <r>
    <n v="71388"/>
    <x v="14"/>
    <x v="16"/>
    <x v="2"/>
    <s v="热力(万百万千焦)"/>
    <n v="58393.2"/>
  </r>
  <r>
    <n v="71389"/>
    <x v="14"/>
    <x v="16"/>
    <x v="3"/>
    <s v="热力(万百万千焦)"/>
    <n v="20.9"/>
  </r>
  <r>
    <n v="71390"/>
    <x v="14"/>
    <x v="16"/>
    <x v="4"/>
    <s v="热力(万百万千焦)"/>
    <n v="29674.07"/>
  </r>
  <r>
    <n v="71392"/>
    <x v="14"/>
    <x v="16"/>
    <x v="5"/>
    <s v="热力(万百万千焦)"/>
    <n v="33.31"/>
  </r>
  <r>
    <n v="71393"/>
    <x v="14"/>
    <x v="16"/>
    <x v="6"/>
    <s v="热力(万百万千焦)"/>
    <n v="127.49"/>
  </r>
  <r>
    <n v="71394"/>
    <x v="14"/>
    <x v="16"/>
    <x v="7"/>
    <s v="热力(万百万千焦)"/>
    <n v="4063.11"/>
  </r>
  <r>
    <n v="71395"/>
    <x v="14"/>
    <x v="16"/>
    <x v="8"/>
    <s v="热力(万百万千焦)"/>
    <n v="4687.49"/>
  </r>
  <r>
    <n v="71396"/>
    <x v="14"/>
    <x v="16"/>
    <x v="9"/>
    <s v="热力(万百万千焦)"/>
    <n v="19786.830000000002"/>
  </r>
  <r>
    <n v="71400"/>
    <x v="14"/>
    <x v="16"/>
    <x v="10"/>
    <s v="热力(万百万千焦)"/>
    <n v="62239.93"/>
  </r>
  <r>
    <n v="71412"/>
    <x v="14"/>
    <x v="15"/>
    <x v="0"/>
    <s v="热力(万百万千焦)"/>
    <n v="52961.83"/>
  </r>
  <r>
    <n v="71421"/>
    <x v="14"/>
    <x v="15"/>
    <x v="1"/>
    <s v="热力(万百万千焦)"/>
    <n v="4205.91"/>
  </r>
  <r>
    <n v="71423"/>
    <x v="14"/>
    <x v="15"/>
    <x v="2"/>
    <s v="热力(万百万千焦)"/>
    <n v="53870.01"/>
  </r>
  <r>
    <n v="71424"/>
    <x v="14"/>
    <x v="15"/>
    <x v="3"/>
    <s v="热力(万百万千焦)"/>
    <n v="20"/>
  </r>
  <r>
    <n v="71425"/>
    <x v="14"/>
    <x v="15"/>
    <x v="4"/>
    <s v="热力(万百万千焦)"/>
    <n v="26432.97"/>
  </r>
  <r>
    <n v="71427"/>
    <x v="14"/>
    <x v="15"/>
    <x v="5"/>
    <s v="热力(万百万千焦)"/>
    <n v="32.299999999999997"/>
  </r>
  <r>
    <n v="71428"/>
    <x v="14"/>
    <x v="15"/>
    <x v="6"/>
    <s v="热力(万百万千焦)"/>
    <n v="110"/>
  </r>
  <r>
    <n v="71429"/>
    <x v="14"/>
    <x v="15"/>
    <x v="7"/>
    <s v="热力(万百万千焦)"/>
    <n v="3843.2"/>
  </r>
  <r>
    <n v="71430"/>
    <x v="14"/>
    <x v="15"/>
    <x v="8"/>
    <s v="热力(万百万千焦)"/>
    <n v="4448.68"/>
  </r>
  <r>
    <n v="71431"/>
    <x v="14"/>
    <x v="15"/>
    <x v="9"/>
    <s v="热力(万百万千焦)"/>
    <n v="18982.86"/>
  </r>
  <r>
    <n v="71435"/>
    <x v="14"/>
    <x v="15"/>
    <x v="10"/>
    <s v="热力(万百万千焦)"/>
    <n v="57167.74"/>
  </r>
  <r>
    <n v="71447"/>
    <x v="14"/>
    <x v="14"/>
    <x v="0"/>
    <s v="热力(万百万千焦)"/>
    <n v="48728.67"/>
  </r>
  <r>
    <n v="71456"/>
    <x v="14"/>
    <x v="14"/>
    <x v="1"/>
    <s v="热力(万百万千焦)"/>
    <n v="2029.88"/>
  </r>
  <r>
    <n v="71458"/>
    <x v="14"/>
    <x v="14"/>
    <x v="2"/>
    <s v="热力(万百万千焦)"/>
    <n v="49677.03"/>
  </r>
  <r>
    <n v="71459"/>
    <x v="14"/>
    <x v="14"/>
    <x v="3"/>
    <s v="热力(万百万千焦)"/>
    <n v="20"/>
  </r>
  <r>
    <n v="71460"/>
    <x v="14"/>
    <x v="14"/>
    <x v="4"/>
    <s v="热力(万百万千焦)"/>
    <n v="23632.13"/>
  </r>
  <r>
    <n v="71462"/>
    <x v="14"/>
    <x v="14"/>
    <x v="5"/>
    <s v="热力(万百万千焦)"/>
    <n v="32.299999999999997"/>
  </r>
  <r>
    <n v="71463"/>
    <x v="14"/>
    <x v="14"/>
    <x v="6"/>
    <s v="热力(万百万千焦)"/>
    <n v="110"/>
  </r>
  <r>
    <n v="71464"/>
    <x v="14"/>
    <x v="14"/>
    <x v="7"/>
    <s v="热力(万百万千焦)"/>
    <n v="3843.2"/>
  </r>
  <r>
    <n v="71465"/>
    <x v="14"/>
    <x v="14"/>
    <x v="8"/>
    <s v="热力(万百万千焦)"/>
    <n v="4448.68"/>
  </r>
  <r>
    <n v="71466"/>
    <x v="14"/>
    <x v="14"/>
    <x v="9"/>
    <s v="热力(万百万千焦)"/>
    <n v="17590.72"/>
  </r>
  <r>
    <n v="71470"/>
    <x v="14"/>
    <x v="14"/>
    <x v="10"/>
    <s v="热力(万百万千焦)"/>
    <n v="50758.55"/>
  </r>
  <r>
    <n v="71482"/>
    <x v="14"/>
    <x v="13"/>
    <x v="0"/>
    <s v="热力(万百万千焦)"/>
    <n v="40042.11"/>
  </r>
  <r>
    <n v="71491"/>
    <x v="14"/>
    <x v="13"/>
    <x v="1"/>
    <s v="热力(万百万千焦)"/>
    <n v="1025.1500000000001"/>
  </r>
  <r>
    <n v="71493"/>
    <x v="14"/>
    <x v="13"/>
    <x v="2"/>
    <s v="热力(万百万千焦)"/>
    <n v="39949.599999999999"/>
  </r>
  <r>
    <n v="71494"/>
    <x v="14"/>
    <x v="13"/>
    <x v="3"/>
    <s v="热力(万百万千焦)"/>
    <n v="110"/>
  </r>
  <r>
    <n v="71495"/>
    <x v="14"/>
    <x v="13"/>
    <x v="4"/>
    <s v="热力(万百万千焦)"/>
    <n v="16732.189999999999"/>
  </r>
  <r>
    <n v="71497"/>
    <x v="14"/>
    <x v="13"/>
    <x v="5"/>
    <s v="热力(万百万千焦)"/>
    <n v="32.299999999999997"/>
  </r>
  <r>
    <n v="71498"/>
    <x v="14"/>
    <x v="13"/>
    <x v="6"/>
    <s v="热力(万百万千焦)"/>
    <n v="100"/>
  </r>
  <r>
    <n v="71499"/>
    <x v="14"/>
    <x v="13"/>
    <x v="7"/>
    <s v="热力(万百万千焦)"/>
    <n v="3843.2"/>
  </r>
  <r>
    <n v="71500"/>
    <x v="14"/>
    <x v="13"/>
    <x v="8"/>
    <s v="热力(万百万千焦)"/>
    <n v="3515"/>
  </r>
  <r>
    <n v="71501"/>
    <x v="14"/>
    <x v="13"/>
    <x v="9"/>
    <s v="热力(万百万千焦)"/>
    <n v="15616.91"/>
  </r>
  <r>
    <n v="71505"/>
    <x v="14"/>
    <x v="13"/>
    <x v="10"/>
    <s v="热力(万百万千焦)"/>
    <n v="41067.26"/>
  </r>
  <r>
    <n v="71517"/>
    <x v="14"/>
    <x v="12"/>
    <x v="0"/>
    <s v="热力(万百万千焦)"/>
    <n v="35741.06"/>
  </r>
  <r>
    <n v="71526"/>
    <x v="14"/>
    <x v="12"/>
    <x v="1"/>
    <s v="热力(万百万千焦)"/>
    <n v="862.24"/>
  </r>
  <r>
    <n v="71528"/>
    <x v="14"/>
    <x v="12"/>
    <x v="2"/>
    <s v="热力(万百万千焦)"/>
    <n v="35749.269999999997"/>
  </r>
  <r>
    <n v="71529"/>
    <x v="14"/>
    <x v="12"/>
    <x v="3"/>
    <s v="热力(万百万千焦)"/>
    <n v="108"/>
  </r>
  <r>
    <n v="71530"/>
    <x v="14"/>
    <x v="12"/>
    <x v="4"/>
    <s v="热力(万百万千焦)"/>
    <n v="13534.53"/>
  </r>
  <r>
    <n v="71532"/>
    <x v="14"/>
    <x v="12"/>
    <x v="5"/>
    <s v="热力(万百万千焦)"/>
    <n v="34.299999999999997"/>
  </r>
  <r>
    <n v="71533"/>
    <x v="14"/>
    <x v="12"/>
    <x v="6"/>
    <s v="热力(万百万千焦)"/>
    <n v="90"/>
  </r>
  <r>
    <n v="71534"/>
    <x v="14"/>
    <x v="12"/>
    <x v="7"/>
    <s v="热力(万百万千焦)"/>
    <n v="3743.2"/>
  </r>
  <r>
    <n v="71535"/>
    <x v="14"/>
    <x v="12"/>
    <x v="8"/>
    <s v="热力(万百万千焦)"/>
    <n v="3415"/>
  </r>
  <r>
    <n v="71536"/>
    <x v="14"/>
    <x v="12"/>
    <x v="9"/>
    <s v="热力(万百万千焦)"/>
    <n v="14824.24"/>
  </r>
  <r>
    <n v="71540"/>
    <x v="14"/>
    <x v="12"/>
    <x v="10"/>
    <s v="热力(万百万千焦)"/>
    <n v="36603.300000000003"/>
  </r>
  <r>
    <n v="71552"/>
    <x v="14"/>
    <x v="11"/>
    <x v="0"/>
    <s v="热力(万百万千焦)"/>
    <n v="32556.61"/>
  </r>
  <r>
    <n v="71561"/>
    <x v="14"/>
    <x v="11"/>
    <x v="1"/>
    <s v="热力(万百万千焦)"/>
    <m/>
  </r>
  <r>
    <n v="71563"/>
    <x v="14"/>
    <x v="11"/>
    <x v="2"/>
    <s v="热力(万百万千焦)"/>
    <n v="31648.67"/>
  </r>
  <r>
    <n v="71564"/>
    <x v="14"/>
    <x v="11"/>
    <x v="3"/>
    <s v="热力(万百万千焦)"/>
    <m/>
  </r>
  <r>
    <n v="71565"/>
    <x v="14"/>
    <x v="11"/>
    <x v="4"/>
    <s v="热力(万百万千焦)"/>
    <n v="13036.12"/>
  </r>
  <r>
    <n v="71567"/>
    <x v="14"/>
    <x v="11"/>
    <x v="5"/>
    <s v="热力(万百万千焦)"/>
    <n v="28.7"/>
  </r>
  <r>
    <n v="71568"/>
    <x v="14"/>
    <x v="11"/>
    <x v="6"/>
    <s v="热力(万百万千焦)"/>
    <n v="89"/>
  </r>
  <r>
    <n v="71569"/>
    <x v="14"/>
    <x v="11"/>
    <x v="7"/>
    <s v="热力(万百万千焦)"/>
    <n v="400.33"/>
  </r>
  <r>
    <n v="71570"/>
    <x v="14"/>
    <x v="11"/>
    <x v="8"/>
    <s v="热力(万百万千焦)"/>
    <n v="177"/>
  </r>
  <r>
    <n v="71571"/>
    <x v="14"/>
    <x v="11"/>
    <x v="9"/>
    <s v="热力(万百万千焦)"/>
    <n v="17917.52"/>
  </r>
  <r>
    <n v="71575"/>
    <x v="14"/>
    <x v="11"/>
    <x v="10"/>
    <s v="热力(万百万千焦)"/>
    <n v="32556.61"/>
  </r>
  <r>
    <n v="71587"/>
    <x v="14"/>
    <x v="10"/>
    <x v="0"/>
    <s v="热力(万百万千焦)"/>
    <n v="28294.93"/>
  </r>
  <r>
    <n v="71596"/>
    <x v="14"/>
    <x v="10"/>
    <x v="1"/>
    <s v="热力(万百万千焦)"/>
    <m/>
  </r>
  <r>
    <n v="71598"/>
    <x v="14"/>
    <x v="10"/>
    <x v="2"/>
    <s v="热力(万百万千焦)"/>
    <n v="27411.01"/>
  </r>
  <r>
    <n v="71599"/>
    <x v="14"/>
    <x v="10"/>
    <x v="3"/>
    <s v="热力(万百万千焦)"/>
    <m/>
  </r>
  <r>
    <n v="71600"/>
    <x v="14"/>
    <x v="10"/>
    <x v="4"/>
    <s v="热力(万百万千焦)"/>
    <n v="11162.03"/>
  </r>
  <r>
    <n v="71602"/>
    <x v="14"/>
    <x v="10"/>
    <x v="5"/>
    <s v="热力(万百万千焦)"/>
    <n v="28"/>
  </r>
  <r>
    <n v="71603"/>
    <x v="14"/>
    <x v="10"/>
    <x v="6"/>
    <s v="热力(万百万千焦)"/>
    <n v="70.010000000000005"/>
  </r>
  <r>
    <n v="71604"/>
    <x v="14"/>
    <x v="10"/>
    <x v="7"/>
    <s v="热力(万百万千焦)"/>
    <n v="300.2"/>
  </r>
  <r>
    <n v="71605"/>
    <x v="14"/>
    <x v="10"/>
    <x v="8"/>
    <s v="热力(万百万千焦)"/>
    <n v="134.4"/>
  </r>
  <r>
    <n v="71606"/>
    <x v="14"/>
    <x v="10"/>
    <x v="9"/>
    <s v="热力(万百万千焦)"/>
    <n v="15716.37"/>
  </r>
  <r>
    <n v="71610"/>
    <x v="14"/>
    <x v="10"/>
    <x v="10"/>
    <s v="热力(万百万千焦)"/>
    <n v="28294.93"/>
  </r>
  <r>
    <n v="71622"/>
    <x v="14"/>
    <x v="9"/>
    <x v="0"/>
    <s v="热力(万百万千焦)"/>
    <n v="28331.56"/>
  </r>
  <r>
    <n v="71631"/>
    <x v="14"/>
    <x v="9"/>
    <x v="1"/>
    <s v="热力(万百万千焦)"/>
    <m/>
  </r>
  <r>
    <n v="71633"/>
    <x v="14"/>
    <x v="9"/>
    <x v="2"/>
    <s v="热力(万百万千焦)"/>
    <n v="27428.51"/>
  </r>
  <r>
    <n v="71634"/>
    <x v="14"/>
    <x v="9"/>
    <x v="3"/>
    <s v="热力(万百万千焦)"/>
    <m/>
  </r>
  <r>
    <n v="71635"/>
    <x v="14"/>
    <x v="9"/>
    <x v="4"/>
    <s v="热力(万百万千焦)"/>
    <n v="11354.88"/>
  </r>
  <r>
    <n v="71637"/>
    <x v="14"/>
    <x v="9"/>
    <x v="5"/>
    <s v="热力(万百万千焦)"/>
    <n v="28"/>
  </r>
  <r>
    <n v="71638"/>
    <x v="14"/>
    <x v="9"/>
    <x v="6"/>
    <s v="热力(万百万千焦)"/>
    <n v="80"/>
  </r>
  <r>
    <n v="71639"/>
    <x v="14"/>
    <x v="9"/>
    <x v="7"/>
    <s v="热力(万百万千焦)"/>
    <n v="320"/>
  </r>
  <r>
    <n v="71640"/>
    <x v="14"/>
    <x v="9"/>
    <x v="8"/>
    <s v="热力(万百万千焦)"/>
    <n v="134"/>
  </r>
  <r>
    <n v="71641"/>
    <x v="14"/>
    <x v="9"/>
    <x v="9"/>
    <s v="热力(万百万千焦)"/>
    <n v="15511.63"/>
  </r>
  <r>
    <n v="71645"/>
    <x v="14"/>
    <x v="9"/>
    <x v="10"/>
    <s v="热力(万百万千焦)"/>
    <n v="28331.56"/>
  </r>
  <r>
    <n v="71657"/>
    <x v="14"/>
    <x v="8"/>
    <x v="0"/>
    <s v="热力(万百万千焦)"/>
    <n v="22044.69"/>
  </r>
  <r>
    <n v="71666"/>
    <x v="14"/>
    <x v="8"/>
    <x v="1"/>
    <s v="热力(万百万千焦)"/>
    <n v="651.89"/>
  </r>
  <r>
    <n v="71668"/>
    <x v="14"/>
    <x v="8"/>
    <x v="2"/>
    <s v="热力(万百万千焦)"/>
    <n v="22696.58"/>
  </r>
  <r>
    <n v="71669"/>
    <x v="14"/>
    <x v="8"/>
    <x v="3"/>
    <s v="热力(万百万千焦)"/>
    <m/>
  </r>
  <r>
    <n v="71670"/>
    <x v="14"/>
    <x v="8"/>
    <x v="4"/>
    <s v="热力(万百万千焦)"/>
    <n v="9627.77"/>
  </r>
  <r>
    <n v="71672"/>
    <x v="14"/>
    <x v="8"/>
    <x v="5"/>
    <s v="热力(万百万千焦)"/>
    <n v="30"/>
  </r>
  <r>
    <n v="71673"/>
    <x v="14"/>
    <x v="8"/>
    <x v="6"/>
    <s v="热力(万百万千焦)"/>
    <n v="39"/>
  </r>
  <r>
    <n v="71674"/>
    <x v="14"/>
    <x v="8"/>
    <x v="7"/>
    <s v="热力(万百万千焦)"/>
    <n v="120"/>
  </r>
  <r>
    <n v="71675"/>
    <x v="14"/>
    <x v="8"/>
    <x v="8"/>
    <s v="热力(万百万千焦)"/>
    <n v="84"/>
  </r>
  <r>
    <n v="71676"/>
    <x v="14"/>
    <x v="8"/>
    <x v="9"/>
    <s v="热力(万百万千焦)"/>
    <n v="12795.81"/>
  </r>
  <r>
    <n v="71680"/>
    <x v="14"/>
    <x v="8"/>
    <x v="10"/>
    <s v="热力(万百万千焦)"/>
    <n v="22696.58"/>
  </r>
  <r>
    <n v="71692"/>
    <x v="14"/>
    <x v="7"/>
    <x v="0"/>
    <s v="热力(万百万千焦)"/>
    <n v="21898.57"/>
  </r>
  <r>
    <n v="71701"/>
    <x v="14"/>
    <x v="7"/>
    <x v="1"/>
    <s v="热力(万百万千焦)"/>
    <m/>
  </r>
  <r>
    <n v="71703"/>
    <x v="14"/>
    <x v="7"/>
    <x v="2"/>
    <s v="热力(万百万千焦)"/>
    <n v="21898.57"/>
  </r>
  <r>
    <n v="71704"/>
    <x v="14"/>
    <x v="7"/>
    <x v="3"/>
    <s v="热力(万百万千焦)"/>
    <n v="10"/>
  </r>
  <r>
    <n v="71705"/>
    <x v="14"/>
    <x v="7"/>
    <x v="4"/>
    <s v="热力(万百万千焦)"/>
    <n v="9513"/>
  </r>
  <r>
    <n v="71707"/>
    <x v="14"/>
    <x v="7"/>
    <x v="5"/>
    <s v="热力(万百万千焦)"/>
    <n v="30"/>
  </r>
  <r>
    <n v="71708"/>
    <x v="14"/>
    <x v="7"/>
    <x v="6"/>
    <s v="热力(万百万千焦)"/>
    <n v="39"/>
  </r>
  <r>
    <n v="71709"/>
    <x v="14"/>
    <x v="7"/>
    <x v="7"/>
    <s v="热力(万百万千焦)"/>
    <n v="123.3"/>
  </r>
  <r>
    <n v="71710"/>
    <x v="14"/>
    <x v="7"/>
    <x v="8"/>
    <s v="热力(万百万千焦)"/>
    <n v="80"/>
  </r>
  <r>
    <n v="71711"/>
    <x v="14"/>
    <x v="7"/>
    <x v="9"/>
    <s v="热力(万百万千焦)"/>
    <n v="12103.27"/>
  </r>
  <r>
    <n v="71715"/>
    <x v="14"/>
    <x v="7"/>
    <x v="10"/>
    <s v="热力(万百万千焦)"/>
    <n v="21898.57"/>
  </r>
  <r>
    <n v="71727"/>
    <x v="14"/>
    <x v="6"/>
    <x v="0"/>
    <s v="热力(万百万千焦)"/>
    <n v="20140.09"/>
  </r>
  <r>
    <n v="71736"/>
    <x v="14"/>
    <x v="6"/>
    <x v="1"/>
    <s v="热力(万百万千焦)"/>
    <m/>
  </r>
  <r>
    <n v="71738"/>
    <x v="14"/>
    <x v="6"/>
    <x v="2"/>
    <s v="热力(万百万千焦)"/>
    <n v="20140.09"/>
  </r>
  <r>
    <n v="71739"/>
    <x v="14"/>
    <x v="6"/>
    <x v="3"/>
    <s v="热力(万百万千焦)"/>
    <n v="10"/>
  </r>
  <r>
    <n v="71740"/>
    <x v="14"/>
    <x v="6"/>
    <x v="4"/>
    <s v="热力(万百万千焦)"/>
    <n v="9348.75"/>
  </r>
  <r>
    <n v="71742"/>
    <x v="14"/>
    <x v="6"/>
    <x v="5"/>
    <s v="热力(万百万千焦)"/>
    <n v="30"/>
  </r>
  <r>
    <n v="71743"/>
    <x v="14"/>
    <x v="6"/>
    <x v="6"/>
    <s v="热力(万百万千焦)"/>
    <n v="37"/>
  </r>
  <r>
    <n v="71744"/>
    <x v="14"/>
    <x v="6"/>
    <x v="7"/>
    <s v="热力(万百万千焦)"/>
    <n v="123.3"/>
  </r>
  <r>
    <n v="71745"/>
    <x v="14"/>
    <x v="6"/>
    <x v="8"/>
    <s v="热力(万百万千焦)"/>
    <n v="80"/>
  </r>
  <r>
    <n v="71746"/>
    <x v="14"/>
    <x v="6"/>
    <x v="9"/>
    <s v="热力(万百万千焦)"/>
    <n v="10511.04"/>
  </r>
  <r>
    <n v="71750"/>
    <x v="14"/>
    <x v="6"/>
    <x v="10"/>
    <s v="热力(万百万千焦)"/>
    <n v="20140.09"/>
  </r>
  <r>
    <n v="71762"/>
    <x v="14"/>
    <x v="5"/>
    <x v="0"/>
    <s v="热力(万百万千焦)"/>
    <n v="17318.84"/>
  </r>
  <r>
    <n v="71771"/>
    <x v="14"/>
    <x v="5"/>
    <x v="1"/>
    <s v="热力(万百万千焦)"/>
    <m/>
  </r>
  <r>
    <n v="71773"/>
    <x v="14"/>
    <x v="5"/>
    <x v="2"/>
    <s v="热力(万百万千焦)"/>
    <n v="17318.84"/>
  </r>
  <r>
    <n v="71774"/>
    <x v="14"/>
    <x v="5"/>
    <x v="3"/>
    <s v="热力(万百万千焦)"/>
    <m/>
  </r>
  <r>
    <n v="71775"/>
    <x v="14"/>
    <x v="5"/>
    <x v="4"/>
    <s v="热力(万百万千焦)"/>
    <n v="8060"/>
  </r>
  <r>
    <n v="71777"/>
    <x v="14"/>
    <x v="5"/>
    <x v="5"/>
    <s v="热力(万百万千焦)"/>
    <n v="20"/>
  </r>
  <r>
    <n v="71778"/>
    <x v="14"/>
    <x v="5"/>
    <x v="6"/>
    <s v="热力(万百万千焦)"/>
    <n v="25"/>
  </r>
  <r>
    <n v="71779"/>
    <x v="14"/>
    <x v="5"/>
    <x v="7"/>
    <s v="热力(万百万千焦)"/>
    <n v="90"/>
  </r>
  <r>
    <n v="71780"/>
    <x v="14"/>
    <x v="5"/>
    <x v="8"/>
    <s v="热力(万百万千焦)"/>
    <n v="50"/>
  </r>
  <r>
    <n v="71781"/>
    <x v="14"/>
    <x v="5"/>
    <x v="9"/>
    <s v="热力(万百万千焦)"/>
    <n v="9073.84"/>
  </r>
  <r>
    <n v="71785"/>
    <x v="14"/>
    <x v="5"/>
    <x v="10"/>
    <s v="热力(万百万千焦)"/>
    <n v="17318.84"/>
  </r>
  <r>
    <n v="71797"/>
    <x v="14"/>
    <x v="4"/>
    <x v="0"/>
    <s v="热力(万百万千焦)"/>
    <n v="15562"/>
  </r>
  <r>
    <n v="71806"/>
    <x v="14"/>
    <x v="4"/>
    <x v="1"/>
    <s v="热力(万百万千焦)"/>
    <m/>
  </r>
  <r>
    <n v="71808"/>
    <x v="14"/>
    <x v="4"/>
    <x v="2"/>
    <s v="热力(万百万千焦)"/>
    <n v="15562"/>
  </r>
  <r>
    <n v="71809"/>
    <x v="14"/>
    <x v="4"/>
    <x v="3"/>
    <s v="热力(万百万千焦)"/>
    <m/>
  </r>
  <r>
    <n v="71810"/>
    <x v="14"/>
    <x v="4"/>
    <x v="4"/>
    <s v="热力(万百万千焦)"/>
    <n v="8050"/>
  </r>
  <r>
    <n v="71812"/>
    <x v="14"/>
    <x v="4"/>
    <x v="5"/>
    <s v="热力(万百万千焦)"/>
    <n v="19"/>
  </r>
  <r>
    <n v="71813"/>
    <x v="14"/>
    <x v="4"/>
    <x v="6"/>
    <s v="热力(万百万千焦)"/>
    <n v="24"/>
  </r>
  <r>
    <n v="71814"/>
    <x v="14"/>
    <x v="4"/>
    <x v="7"/>
    <s v="热力(万百万千焦)"/>
    <n v="65"/>
  </r>
  <r>
    <n v="71815"/>
    <x v="14"/>
    <x v="4"/>
    <x v="8"/>
    <s v="热力(万百万千焦)"/>
    <n v="33"/>
  </r>
  <r>
    <n v="71816"/>
    <x v="14"/>
    <x v="4"/>
    <x v="9"/>
    <s v="热力(万百万千焦)"/>
    <n v="7371"/>
  </r>
  <r>
    <n v="71820"/>
    <x v="14"/>
    <x v="4"/>
    <x v="10"/>
    <s v="热力(万百万千焦)"/>
    <n v="15562"/>
  </r>
  <r>
    <n v="71832"/>
    <x v="14"/>
    <x v="3"/>
    <x v="0"/>
    <s v="热力(万百万千焦)"/>
    <n v="14278.32"/>
  </r>
  <r>
    <n v="71841"/>
    <x v="14"/>
    <x v="3"/>
    <x v="1"/>
    <s v="热力(万百万千焦)"/>
    <m/>
  </r>
  <r>
    <n v="71843"/>
    <x v="14"/>
    <x v="3"/>
    <x v="2"/>
    <s v="热力(万百万千焦)"/>
    <n v="14278.32"/>
  </r>
  <r>
    <n v="71844"/>
    <x v="14"/>
    <x v="3"/>
    <x v="3"/>
    <s v="热力(万百万千焦)"/>
    <m/>
  </r>
  <r>
    <n v="71845"/>
    <x v="14"/>
    <x v="3"/>
    <x v="4"/>
    <s v="热力(万百万千焦)"/>
    <n v="9044.2900000000009"/>
  </r>
  <r>
    <n v="71847"/>
    <x v="14"/>
    <x v="3"/>
    <x v="5"/>
    <s v="热力(万百万千焦)"/>
    <n v="20.6"/>
  </r>
  <r>
    <n v="71848"/>
    <x v="14"/>
    <x v="3"/>
    <x v="6"/>
    <s v="热力(万百万千焦)"/>
    <n v="24"/>
  </r>
  <r>
    <n v="71849"/>
    <x v="14"/>
    <x v="3"/>
    <x v="7"/>
    <s v="热力(万百万千焦)"/>
    <n v="60"/>
  </r>
  <r>
    <n v="71850"/>
    <x v="14"/>
    <x v="3"/>
    <x v="8"/>
    <s v="热力(万百万千焦)"/>
    <n v="32"/>
  </r>
  <r>
    <n v="71851"/>
    <x v="14"/>
    <x v="3"/>
    <x v="9"/>
    <s v="热力(万百万千焦)"/>
    <n v="5097.43"/>
  </r>
  <r>
    <n v="71855"/>
    <x v="14"/>
    <x v="3"/>
    <x v="10"/>
    <s v="热力(万百万千焦)"/>
    <n v="14596.57"/>
  </r>
  <r>
    <n v="71867"/>
    <x v="14"/>
    <x v="2"/>
    <x v="0"/>
    <s v="热力(万百万千焦)"/>
    <n v="14015.29"/>
  </r>
  <r>
    <n v="71876"/>
    <x v="14"/>
    <x v="2"/>
    <x v="1"/>
    <s v="热力(万百万千焦)"/>
    <m/>
  </r>
  <r>
    <n v="71878"/>
    <x v="14"/>
    <x v="2"/>
    <x v="2"/>
    <s v="热力(万百万千焦)"/>
    <n v="14015.29"/>
  </r>
  <r>
    <n v="71879"/>
    <x v="14"/>
    <x v="2"/>
    <x v="3"/>
    <s v="热力(万百万千焦)"/>
    <m/>
  </r>
  <r>
    <n v="71880"/>
    <x v="14"/>
    <x v="2"/>
    <x v="4"/>
    <s v="热力(万百万千焦)"/>
    <n v="8875.2900000000009"/>
  </r>
  <r>
    <n v="71882"/>
    <x v="14"/>
    <x v="2"/>
    <x v="5"/>
    <s v="热力(万百万千焦)"/>
    <n v="20.6"/>
  </r>
  <r>
    <n v="71883"/>
    <x v="14"/>
    <x v="2"/>
    <x v="6"/>
    <s v="热力(万百万千焦)"/>
    <n v="23"/>
  </r>
  <r>
    <n v="71884"/>
    <x v="14"/>
    <x v="2"/>
    <x v="7"/>
    <s v="热力(万百万千焦)"/>
    <n v="57.6"/>
  </r>
  <r>
    <n v="71885"/>
    <x v="14"/>
    <x v="2"/>
    <x v="8"/>
    <s v="热力(万百万千焦)"/>
    <n v="30.8"/>
  </r>
  <r>
    <n v="71886"/>
    <x v="14"/>
    <x v="2"/>
    <x v="9"/>
    <s v="热力(万百万千焦)"/>
    <n v="5008"/>
  </r>
  <r>
    <n v="71890"/>
    <x v="14"/>
    <x v="2"/>
    <x v="10"/>
    <s v="热力(万百万千焦)"/>
    <n v="14015.29"/>
  </r>
  <r>
    <n v="71902"/>
    <x v="14"/>
    <x v="1"/>
    <x v="0"/>
    <s v="热力(万百万千焦)"/>
    <n v="14190.72"/>
  </r>
  <r>
    <n v="71911"/>
    <x v="14"/>
    <x v="1"/>
    <x v="1"/>
    <s v="热力(万百万千焦)"/>
    <m/>
  </r>
  <r>
    <n v="71913"/>
    <x v="14"/>
    <x v="1"/>
    <x v="2"/>
    <s v="热力(万百万千焦)"/>
    <n v="14048.8"/>
  </r>
  <r>
    <n v="71914"/>
    <x v="14"/>
    <x v="1"/>
    <x v="3"/>
    <s v="热力(万百万千焦)"/>
    <m/>
  </r>
  <r>
    <n v="71915"/>
    <x v="14"/>
    <x v="1"/>
    <x v="4"/>
    <s v="热力(万百万千焦)"/>
    <n v="9306.2999999999993"/>
  </r>
  <r>
    <n v="71917"/>
    <x v="14"/>
    <x v="1"/>
    <x v="5"/>
    <s v="热力(万百万千焦)"/>
    <n v="20"/>
  </r>
  <r>
    <n v="71918"/>
    <x v="14"/>
    <x v="1"/>
    <x v="6"/>
    <s v="热力(万百万千焦)"/>
    <n v="23"/>
  </r>
  <r>
    <n v="71919"/>
    <x v="14"/>
    <x v="1"/>
    <x v="7"/>
    <s v="热力(万百万千焦)"/>
    <n v="50.5"/>
  </r>
  <r>
    <n v="71920"/>
    <x v="14"/>
    <x v="1"/>
    <x v="8"/>
    <s v="热力(万百万千焦)"/>
    <n v="30"/>
  </r>
  <r>
    <n v="71921"/>
    <x v="14"/>
    <x v="1"/>
    <x v="9"/>
    <s v="热力(万百万千焦)"/>
    <n v="4619"/>
  </r>
  <r>
    <n v="71925"/>
    <x v="14"/>
    <x v="1"/>
    <x v="10"/>
    <s v="热力(万百万千焦)"/>
    <n v="14190.8"/>
  </r>
  <r>
    <n v="71937"/>
    <x v="1"/>
    <x v="16"/>
    <x v="0"/>
    <s v="热力(万百万千焦)"/>
    <n v="1393.61"/>
  </r>
  <r>
    <n v="71946"/>
    <x v="1"/>
    <x v="16"/>
    <x v="1"/>
    <s v="热力(万百万千焦)"/>
    <n v="5609.13"/>
  </r>
  <r>
    <n v="71948"/>
    <x v="1"/>
    <x v="16"/>
    <x v="2"/>
    <s v="热力(万百万千焦)"/>
    <n v="1899.09"/>
  </r>
  <r>
    <n v="71949"/>
    <x v="1"/>
    <x v="16"/>
    <x v="3"/>
    <s v="热力(万百万千焦)"/>
    <m/>
  </r>
  <r>
    <n v="71950"/>
    <x v="1"/>
    <x v="16"/>
    <x v="4"/>
    <s v="热力(万百万千焦)"/>
    <n v="1897.02"/>
  </r>
  <r>
    <n v="71952"/>
    <x v="1"/>
    <x v="16"/>
    <x v="5"/>
    <s v="热力(万百万千焦)"/>
    <m/>
  </r>
  <r>
    <n v="71953"/>
    <x v="1"/>
    <x v="16"/>
    <x v="6"/>
    <s v="热力(万百万千焦)"/>
    <m/>
  </r>
  <r>
    <n v="71954"/>
    <x v="1"/>
    <x v="16"/>
    <x v="7"/>
    <s v="热力(万百万千焦)"/>
    <n v="1.01"/>
  </r>
  <r>
    <n v="71955"/>
    <x v="1"/>
    <x v="16"/>
    <x v="8"/>
    <s v="热力(万百万千焦)"/>
    <n v="1.06"/>
  </r>
  <r>
    <n v="71956"/>
    <x v="1"/>
    <x v="16"/>
    <x v="9"/>
    <s v="热力(万百万千焦)"/>
    <m/>
  </r>
  <r>
    <n v="71960"/>
    <x v="1"/>
    <x v="16"/>
    <x v="10"/>
    <s v="热力(万百万千焦)"/>
    <n v="7002.74"/>
  </r>
  <r>
    <n v="71972"/>
    <x v="1"/>
    <x v="15"/>
    <x v="0"/>
    <s v="热力(万百万千焦)"/>
    <n v="1264.02"/>
  </r>
  <r>
    <n v="71981"/>
    <x v="1"/>
    <x v="15"/>
    <x v="1"/>
    <s v="热力(万百万千焦)"/>
    <n v="4961.03"/>
  </r>
  <r>
    <n v="71983"/>
    <x v="1"/>
    <x v="15"/>
    <x v="2"/>
    <s v="热力(万百万千焦)"/>
    <n v="1470.31"/>
  </r>
  <r>
    <n v="71984"/>
    <x v="1"/>
    <x v="15"/>
    <x v="3"/>
    <s v="热力(万百万千焦)"/>
    <m/>
  </r>
  <r>
    <n v="71985"/>
    <x v="1"/>
    <x v="15"/>
    <x v="4"/>
    <s v="热力(万百万千焦)"/>
    <n v="1467.18"/>
  </r>
  <r>
    <n v="71987"/>
    <x v="1"/>
    <x v="15"/>
    <x v="5"/>
    <s v="热力(万百万千焦)"/>
    <m/>
  </r>
  <r>
    <n v="71988"/>
    <x v="1"/>
    <x v="15"/>
    <x v="6"/>
    <s v="热力(万百万千焦)"/>
    <m/>
  </r>
  <r>
    <n v="71989"/>
    <x v="1"/>
    <x v="15"/>
    <x v="7"/>
    <s v="热力(万百万千焦)"/>
    <n v="3.13"/>
  </r>
  <r>
    <n v="71990"/>
    <x v="1"/>
    <x v="15"/>
    <x v="8"/>
    <s v="热力(万百万千焦)"/>
    <m/>
  </r>
  <r>
    <n v="71991"/>
    <x v="1"/>
    <x v="15"/>
    <x v="9"/>
    <s v="热力(万百万千焦)"/>
    <m/>
  </r>
  <r>
    <n v="71995"/>
    <x v="1"/>
    <x v="15"/>
    <x v="10"/>
    <s v="热力(万百万千焦)"/>
    <n v="6232.61"/>
  </r>
  <r>
    <n v="72007"/>
    <x v="1"/>
    <x v="14"/>
    <x v="0"/>
    <s v="热力(万百万千焦)"/>
    <n v="1167.8599999999999"/>
  </r>
  <r>
    <n v="72016"/>
    <x v="1"/>
    <x v="14"/>
    <x v="1"/>
    <s v="热力(万百万千焦)"/>
    <n v="4353.88"/>
  </r>
  <r>
    <n v="72018"/>
    <x v="1"/>
    <x v="14"/>
    <x v="2"/>
    <s v="热力(万百万千焦)"/>
    <n v="1134.06"/>
  </r>
  <r>
    <n v="72019"/>
    <x v="1"/>
    <x v="14"/>
    <x v="3"/>
    <s v="热力(万百万千焦)"/>
    <m/>
  </r>
  <r>
    <n v="72020"/>
    <x v="1"/>
    <x v="14"/>
    <x v="4"/>
    <s v="热力(万百万千焦)"/>
    <n v="1131.02"/>
  </r>
  <r>
    <n v="72022"/>
    <x v="1"/>
    <x v="14"/>
    <x v="5"/>
    <s v="热力(万百万千焦)"/>
    <m/>
  </r>
  <r>
    <n v="72023"/>
    <x v="1"/>
    <x v="14"/>
    <x v="6"/>
    <s v="热力(万百万千焦)"/>
    <m/>
  </r>
  <r>
    <n v="72024"/>
    <x v="1"/>
    <x v="14"/>
    <x v="7"/>
    <s v="热力(万百万千焦)"/>
    <n v="3.04"/>
  </r>
  <r>
    <n v="72025"/>
    <x v="1"/>
    <x v="14"/>
    <x v="8"/>
    <s v="热力(万百万千焦)"/>
    <m/>
  </r>
  <r>
    <n v="72026"/>
    <x v="1"/>
    <x v="14"/>
    <x v="9"/>
    <s v="热力(万百万千焦)"/>
    <m/>
  </r>
  <r>
    <n v="72030"/>
    <x v="1"/>
    <x v="14"/>
    <x v="10"/>
    <s v="热力(万百万千焦)"/>
    <n v="5536.24"/>
  </r>
  <r>
    <n v="72042"/>
    <x v="1"/>
    <x v="13"/>
    <x v="0"/>
    <s v="热力(万百万千焦)"/>
    <n v="856.9"/>
  </r>
  <r>
    <n v="72051"/>
    <x v="1"/>
    <x v="13"/>
    <x v="1"/>
    <s v="热力(万百万千焦)"/>
    <n v="3483.49"/>
  </r>
  <r>
    <n v="72053"/>
    <x v="1"/>
    <x v="13"/>
    <x v="2"/>
    <s v="热力(万百万千焦)"/>
    <n v="876.36"/>
  </r>
  <r>
    <n v="72054"/>
    <x v="1"/>
    <x v="13"/>
    <x v="3"/>
    <s v="热力(万百万千焦)"/>
    <m/>
  </r>
  <r>
    <n v="72055"/>
    <x v="1"/>
    <x v="13"/>
    <x v="4"/>
    <s v="热力(万百万千焦)"/>
    <n v="873.4"/>
  </r>
  <r>
    <n v="72057"/>
    <x v="1"/>
    <x v="13"/>
    <x v="5"/>
    <s v="热力(万百万千焦)"/>
    <m/>
  </r>
  <r>
    <n v="72058"/>
    <x v="1"/>
    <x v="13"/>
    <x v="6"/>
    <s v="热力(万百万千焦)"/>
    <m/>
  </r>
  <r>
    <n v="72059"/>
    <x v="1"/>
    <x v="13"/>
    <x v="7"/>
    <s v="热力(万百万千焦)"/>
    <n v="2.96"/>
  </r>
  <r>
    <n v="72060"/>
    <x v="1"/>
    <x v="13"/>
    <x v="8"/>
    <s v="热力(万百万千焦)"/>
    <m/>
  </r>
  <r>
    <n v="72061"/>
    <x v="1"/>
    <x v="13"/>
    <x v="9"/>
    <s v="热力(万百万千焦)"/>
    <m/>
  </r>
  <r>
    <n v="72065"/>
    <x v="1"/>
    <x v="13"/>
    <x v="10"/>
    <s v="热力(万百万千焦)"/>
    <n v="4353.78"/>
  </r>
  <r>
    <n v="72077"/>
    <x v="1"/>
    <x v="12"/>
    <x v="0"/>
    <s v="热力(万百万千焦)"/>
    <n v="380.15"/>
  </r>
  <r>
    <n v="72086"/>
    <x v="1"/>
    <x v="12"/>
    <x v="1"/>
    <s v="热力(万百万千焦)"/>
    <n v="3439.76"/>
  </r>
  <r>
    <n v="72088"/>
    <x v="1"/>
    <x v="12"/>
    <x v="2"/>
    <s v="热力(万百万千焦)"/>
    <n v="426.20790049999999"/>
  </r>
  <r>
    <n v="72089"/>
    <x v="1"/>
    <x v="12"/>
    <x v="3"/>
    <s v="热力(万百万千焦)"/>
    <m/>
  </r>
  <r>
    <n v="72090"/>
    <x v="1"/>
    <x v="12"/>
    <x v="4"/>
    <s v="热力(万百万千焦)"/>
    <n v="423.38"/>
  </r>
  <r>
    <n v="72092"/>
    <x v="1"/>
    <x v="12"/>
    <x v="5"/>
    <s v="热力(万百万千焦)"/>
    <m/>
  </r>
  <r>
    <n v="72093"/>
    <x v="1"/>
    <x v="12"/>
    <x v="6"/>
    <s v="热力(万百万千焦)"/>
    <m/>
  </r>
  <r>
    <n v="72094"/>
    <x v="1"/>
    <x v="12"/>
    <x v="7"/>
    <s v="热力(万百万千焦)"/>
    <n v="2.8279004859999999"/>
  </r>
  <r>
    <n v="72095"/>
    <x v="1"/>
    <x v="12"/>
    <x v="8"/>
    <s v="热力(万百万千焦)"/>
    <m/>
  </r>
  <r>
    <n v="72096"/>
    <x v="1"/>
    <x v="12"/>
    <x v="9"/>
    <s v="热力(万百万千焦)"/>
    <m/>
  </r>
  <r>
    <n v="72100"/>
    <x v="1"/>
    <x v="12"/>
    <x v="10"/>
    <s v="热力(万百万千焦)"/>
    <n v="3832.9679000000001"/>
  </r>
  <r>
    <n v="72112"/>
    <x v="1"/>
    <x v="11"/>
    <x v="0"/>
    <s v="热力(万百万千焦)"/>
    <n v="304.12"/>
  </r>
  <r>
    <n v="72121"/>
    <x v="1"/>
    <x v="11"/>
    <x v="1"/>
    <s v="热力(万百万千焦)"/>
    <n v="2286.44"/>
  </r>
  <r>
    <n v="72123"/>
    <x v="1"/>
    <x v="11"/>
    <x v="2"/>
    <s v="热力(万百万千焦)"/>
    <n v="543.12"/>
  </r>
  <r>
    <n v="72124"/>
    <x v="1"/>
    <x v="11"/>
    <x v="3"/>
    <s v="热力(万百万千焦)"/>
    <m/>
  </r>
  <r>
    <n v="72125"/>
    <x v="1"/>
    <x v="11"/>
    <x v="4"/>
    <s v="热力(万百万千焦)"/>
    <n v="540.4"/>
  </r>
  <r>
    <n v="72127"/>
    <x v="1"/>
    <x v="11"/>
    <x v="5"/>
    <s v="热力(万百万千焦)"/>
    <m/>
  </r>
  <r>
    <n v="72128"/>
    <x v="1"/>
    <x v="11"/>
    <x v="6"/>
    <s v="热力(万百万千焦)"/>
    <m/>
  </r>
  <r>
    <n v="72129"/>
    <x v="1"/>
    <x v="11"/>
    <x v="7"/>
    <s v="热力(万百万千焦)"/>
    <n v="2.73"/>
  </r>
  <r>
    <n v="72130"/>
    <x v="1"/>
    <x v="11"/>
    <x v="8"/>
    <s v="热力(万百万千焦)"/>
    <m/>
  </r>
  <r>
    <n v="72131"/>
    <x v="1"/>
    <x v="11"/>
    <x v="9"/>
    <s v="热力(万百万千焦)"/>
    <m/>
  </r>
  <r>
    <n v="72135"/>
    <x v="1"/>
    <x v="11"/>
    <x v="10"/>
    <s v="热力(万百万千焦)"/>
    <n v="2604.41"/>
  </r>
  <r>
    <n v="72147"/>
    <x v="1"/>
    <x v="10"/>
    <x v="0"/>
    <s v="热力(万百万千焦)"/>
    <n v="421.97"/>
  </r>
  <r>
    <n v="72156"/>
    <x v="1"/>
    <x v="10"/>
    <x v="1"/>
    <s v="热力(万百万千焦)"/>
    <n v="1682.7077409999999"/>
  </r>
  <r>
    <n v="72158"/>
    <x v="1"/>
    <x v="10"/>
    <x v="2"/>
    <s v="热力(万百万千焦)"/>
    <n v="598.55774099999996"/>
  </r>
  <r>
    <n v="72159"/>
    <x v="1"/>
    <x v="10"/>
    <x v="3"/>
    <s v="热力(万百万千焦)"/>
    <m/>
  </r>
  <r>
    <n v="72160"/>
    <x v="1"/>
    <x v="10"/>
    <x v="4"/>
    <s v="热力(万百万千焦)"/>
    <n v="595.88655240000003"/>
  </r>
  <r>
    <n v="72162"/>
    <x v="1"/>
    <x v="10"/>
    <x v="5"/>
    <s v="热力(万百万千焦)"/>
    <m/>
  </r>
  <r>
    <n v="72163"/>
    <x v="1"/>
    <x v="10"/>
    <x v="6"/>
    <s v="热力(万百万千焦)"/>
    <m/>
  </r>
  <r>
    <n v="72164"/>
    <x v="1"/>
    <x v="10"/>
    <x v="7"/>
    <s v="热力(万百万千焦)"/>
    <n v="2.6711885999999998"/>
  </r>
  <r>
    <n v="72165"/>
    <x v="1"/>
    <x v="10"/>
    <x v="8"/>
    <s v="热力(万百万千焦)"/>
    <m/>
  </r>
  <r>
    <n v="72166"/>
    <x v="1"/>
    <x v="10"/>
    <x v="9"/>
    <s v="热力(万百万千焦)"/>
    <m/>
  </r>
  <r>
    <n v="72170"/>
    <x v="1"/>
    <x v="10"/>
    <x v="10"/>
    <s v="热力(万百万千焦)"/>
    <n v="2104.677741"/>
  </r>
  <r>
    <n v="72182"/>
    <x v="1"/>
    <x v="9"/>
    <x v="0"/>
    <s v="热力(万百万千焦)"/>
    <n v="441.92129999999997"/>
  </r>
  <r>
    <n v="72191"/>
    <x v="1"/>
    <x v="9"/>
    <x v="1"/>
    <s v="热力(万百万千焦)"/>
    <n v="1436.75"/>
  </r>
  <r>
    <n v="72193"/>
    <x v="1"/>
    <x v="9"/>
    <x v="2"/>
    <s v="热力(万百万千焦)"/>
    <n v="614.07389999999998"/>
  </r>
  <r>
    <n v="72194"/>
    <x v="1"/>
    <x v="9"/>
    <x v="3"/>
    <s v="热力(万百万千焦)"/>
    <m/>
  </r>
  <r>
    <n v="72195"/>
    <x v="1"/>
    <x v="9"/>
    <x v="4"/>
    <s v="热力(万百万千焦)"/>
    <n v="611.97289999999998"/>
  </r>
  <r>
    <n v="72197"/>
    <x v="1"/>
    <x v="9"/>
    <x v="5"/>
    <s v="热力(万百万千焦)"/>
    <m/>
  </r>
  <r>
    <n v="72198"/>
    <x v="1"/>
    <x v="9"/>
    <x v="6"/>
    <s v="热力(万百万千焦)"/>
    <m/>
  </r>
  <r>
    <n v="72199"/>
    <x v="1"/>
    <x v="9"/>
    <x v="7"/>
    <s v="热力(万百万千焦)"/>
    <n v="2.101"/>
  </r>
  <r>
    <n v="72200"/>
    <x v="1"/>
    <x v="9"/>
    <x v="8"/>
    <s v="热力(万百万千焦)"/>
    <m/>
  </r>
  <r>
    <n v="72201"/>
    <x v="1"/>
    <x v="9"/>
    <x v="9"/>
    <s v="热力(万百万千焦)"/>
    <m/>
  </r>
  <r>
    <n v="72205"/>
    <x v="1"/>
    <x v="9"/>
    <x v="10"/>
    <s v="热力(万百万千焦)"/>
    <n v="1878.6739"/>
  </r>
  <r>
    <n v="72217"/>
    <x v="1"/>
    <x v="8"/>
    <x v="0"/>
    <s v="热力(万百万千焦)"/>
    <n v="485.41"/>
  </r>
  <r>
    <n v="72226"/>
    <x v="1"/>
    <x v="8"/>
    <x v="1"/>
    <s v="热力(万百万千焦)"/>
    <n v="1942.62"/>
  </r>
  <r>
    <n v="72228"/>
    <x v="1"/>
    <x v="8"/>
    <x v="2"/>
    <s v="热力(万百万千焦)"/>
    <n v="1197.3800000000001"/>
  </r>
  <r>
    <n v="72229"/>
    <x v="1"/>
    <x v="8"/>
    <x v="3"/>
    <s v="热力(万百万千焦)"/>
    <m/>
  </r>
  <r>
    <n v="72230"/>
    <x v="1"/>
    <x v="8"/>
    <x v="4"/>
    <s v="热力(万百万千焦)"/>
    <n v="1195.47"/>
  </r>
  <r>
    <n v="72232"/>
    <x v="1"/>
    <x v="8"/>
    <x v="5"/>
    <s v="热力(万百万千焦)"/>
    <m/>
  </r>
  <r>
    <n v="72233"/>
    <x v="1"/>
    <x v="8"/>
    <x v="6"/>
    <s v="热力(万百万千焦)"/>
    <m/>
  </r>
  <r>
    <n v="72234"/>
    <x v="1"/>
    <x v="8"/>
    <x v="7"/>
    <s v="热力(万百万千焦)"/>
    <n v="1.91"/>
  </r>
  <r>
    <n v="72235"/>
    <x v="1"/>
    <x v="8"/>
    <x v="8"/>
    <s v="热力(万百万千焦)"/>
    <m/>
  </r>
  <r>
    <n v="72236"/>
    <x v="1"/>
    <x v="8"/>
    <x v="9"/>
    <s v="热力(万百万千焦)"/>
    <m/>
  </r>
  <r>
    <n v="72240"/>
    <x v="1"/>
    <x v="8"/>
    <x v="10"/>
    <s v="热力(万百万千焦)"/>
    <n v="2428.0300000000002"/>
  </r>
  <r>
    <n v="72252"/>
    <x v="1"/>
    <x v="7"/>
    <x v="0"/>
    <s v="热力(万百万千焦)"/>
    <n v="507.07"/>
  </r>
  <r>
    <n v="72261"/>
    <x v="1"/>
    <x v="7"/>
    <x v="1"/>
    <s v="热力(万百万千焦)"/>
    <n v="1924.78"/>
  </r>
  <r>
    <n v="72263"/>
    <x v="1"/>
    <x v="7"/>
    <x v="2"/>
    <s v="热力(万百万千焦)"/>
    <n v="1167.6099999999999"/>
  </r>
  <r>
    <n v="72264"/>
    <x v="1"/>
    <x v="7"/>
    <x v="3"/>
    <s v="热力(万百万千焦)"/>
    <m/>
  </r>
  <r>
    <n v="72265"/>
    <x v="1"/>
    <x v="7"/>
    <x v="4"/>
    <s v="热力(万百万千焦)"/>
    <n v="1166.1099999999999"/>
  </r>
  <r>
    <n v="72267"/>
    <x v="1"/>
    <x v="7"/>
    <x v="5"/>
    <s v="热力(万百万千焦)"/>
    <m/>
  </r>
  <r>
    <n v="72268"/>
    <x v="1"/>
    <x v="7"/>
    <x v="6"/>
    <s v="热力(万百万千焦)"/>
    <m/>
  </r>
  <r>
    <n v="72269"/>
    <x v="1"/>
    <x v="7"/>
    <x v="7"/>
    <s v="热力(万百万千焦)"/>
    <m/>
  </r>
  <r>
    <n v="72270"/>
    <x v="1"/>
    <x v="7"/>
    <x v="8"/>
    <s v="热力(万百万千焦)"/>
    <n v="1.5"/>
  </r>
  <r>
    <n v="72271"/>
    <x v="1"/>
    <x v="7"/>
    <x v="9"/>
    <s v="热力(万百万千焦)"/>
    <m/>
  </r>
  <r>
    <n v="72275"/>
    <x v="1"/>
    <x v="7"/>
    <x v="10"/>
    <s v="热力(万百万千焦)"/>
    <n v="2431.84"/>
  </r>
  <r>
    <n v="72287"/>
    <x v="1"/>
    <x v="6"/>
    <x v="0"/>
    <s v="热力(万百万千焦)"/>
    <n v="407.73"/>
  </r>
  <r>
    <n v="72296"/>
    <x v="1"/>
    <x v="6"/>
    <x v="1"/>
    <s v="热力(万百万千焦)"/>
    <n v="449.85"/>
  </r>
  <r>
    <n v="72298"/>
    <x v="1"/>
    <x v="6"/>
    <x v="2"/>
    <s v="热力(万百万千焦)"/>
    <n v="409.10478799999999"/>
  </r>
  <r>
    <n v="72299"/>
    <x v="1"/>
    <x v="6"/>
    <x v="3"/>
    <s v="热力(万百万千焦)"/>
    <m/>
  </r>
  <r>
    <n v="72300"/>
    <x v="1"/>
    <x v="6"/>
    <x v="4"/>
    <s v="热力(万百万千焦)"/>
    <n v="409.09478799999999"/>
  </r>
  <r>
    <n v="72302"/>
    <x v="1"/>
    <x v="6"/>
    <x v="5"/>
    <s v="热力(万百万千焦)"/>
    <m/>
  </r>
  <r>
    <n v="72303"/>
    <x v="1"/>
    <x v="6"/>
    <x v="6"/>
    <s v="热力(万百万千焦)"/>
    <m/>
  </r>
  <r>
    <n v="72304"/>
    <x v="1"/>
    <x v="6"/>
    <x v="7"/>
    <s v="热力(万百万千焦)"/>
    <m/>
  </r>
  <r>
    <n v="72305"/>
    <x v="1"/>
    <x v="6"/>
    <x v="8"/>
    <s v="热力(万百万千焦)"/>
    <n v="0.01"/>
  </r>
  <r>
    <n v="72306"/>
    <x v="1"/>
    <x v="6"/>
    <x v="9"/>
    <s v="热力(万百万千焦)"/>
    <m/>
  </r>
  <r>
    <n v="72310"/>
    <x v="1"/>
    <x v="6"/>
    <x v="10"/>
    <s v="热力(万百万千焦)"/>
    <n v="857.59478799999999"/>
  </r>
  <r>
    <n v="72322"/>
    <x v="1"/>
    <x v="5"/>
    <x v="0"/>
    <s v="热力(万百万千焦)"/>
    <n v="271.09461700000003"/>
  </r>
  <r>
    <n v="72331"/>
    <x v="1"/>
    <x v="5"/>
    <x v="1"/>
    <s v="热力(万百万千焦)"/>
    <m/>
  </r>
  <r>
    <n v="72333"/>
    <x v="1"/>
    <x v="5"/>
    <x v="2"/>
    <s v="热力(万百万千焦)"/>
    <n v="271.10461700000002"/>
  </r>
  <r>
    <n v="72334"/>
    <x v="1"/>
    <x v="5"/>
    <x v="3"/>
    <s v="热力(万百万千焦)"/>
    <m/>
  </r>
  <r>
    <n v="72335"/>
    <x v="1"/>
    <x v="5"/>
    <x v="4"/>
    <s v="热力(万百万千焦)"/>
    <n v="271.09461700000003"/>
  </r>
  <r>
    <n v="72337"/>
    <x v="1"/>
    <x v="5"/>
    <x v="5"/>
    <s v="热力(万百万千焦)"/>
    <m/>
  </r>
  <r>
    <n v="72338"/>
    <x v="1"/>
    <x v="5"/>
    <x v="6"/>
    <s v="热力(万百万千焦)"/>
    <m/>
  </r>
  <r>
    <n v="72339"/>
    <x v="1"/>
    <x v="5"/>
    <x v="7"/>
    <s v="热力(万百万千焦)"/>
    <m/>
  </r>
  <r>
    <n v="72340"/>
    <x v="1"/>
    <x v="5"/>
    <x v="8"/>
    <s v="热力(万百万千焦)"/>
    <n v="0.01"/>
  </r>
  <r>
    <n v="72341"/>
    <x v="1"/>
    <x v="5"/>
    <x v="9"/>
    <s v="热力(万百万千焦)"/>
    <m/>
  </r>
  <r>
    <n v="72345"/>
    <x v="1"/>
    <x v="5"/>
    <x v="10"/>
    <s v="热力(万百万千焦)"/>
    <n v="271.10461700000002"/>
  </r>
  <r>
    <n v="72357"/>
    <x v="1"/>
    <x v="4"/>
    <x v="0"/>
    <s v="热力(万百万千焦)"/>
    <n v="416.63"/>
  </r>
  <r>
    <n v="72366"/>
    <x v="1"/>
    <x v="4"/>
    <x v="1"/>
    <s v="热力(万百万千焦)"/>
    <m/>
  </r>
  <r>
    <n v="72368"/>
    <x v="1"/>
    <x v="4"/>
    <x v="2"/>
    <s v="热力(万百万千焦)"/>
    <n v="416.64"/>
  </r>
  <r>
    <n v="72369"/>
    <x v="1"/>
    <x v="4"/>
    <x v="3"/>
    <s v="热力(万百万千焦)"/>
    <m/>
  </r>
  <r>
    <n v="72370"/>
    <x v="1"/>
    <x v="4"/>
    <x v="4"/>
    <s v="热力(万百万千焦)"/>
    <n v="416.63"/>
  </r>
  <r>
    <n v="72372"/>
    <x v="1"/>
    <x v="4"/>
    <x v="5"/>
    <s v="热力(万百万千焦)"/>
    <m/>
  </r>
  <r>
    <n v="72373"/>
    <x v="1"/>
    <x v="4"/>
    <x v="6"/>
    <s v="热力(万百万千焦)"/>
    <m/>
  </r>
  <r>
    <n v="72374"/>
    <x v="1"/>
    <x v="4"/>
    <x v="7"/>
    <s v="热力(万百万千焦)"/>
    <m/>
  </r>
  <r>
    <n v="72375"/>
    <x v="1"/>
    <x v="4"/>
    <x v="8"/>
    <s v="热力(万百万千焦)"/>
    <n v="0.01"/>
  </r>
  <r>
    <n v="72376"/>
    <x v="1"/>
    <x v="4"/>
    <x v="9"/>
    <s v="热力(万百万千焦)"/>
    <m/>
  </r>
  <r>
    <n v="72380"/>
    <x v="1"/>
    <x v="4"/>
    <x v="10"/>
    <s v="热力(万百万千焦)"/>
    <n v="416.64"/>
  </r>
  <r>
    <n v="72392"/>
    <x v="1"/>
    <x v="3"/>
    <x v="0"/>
    <s v="热力(万百万千焦)"/>
    <n v="875.2"/>
  </r>
  <r>
    <n v="72401"/>
    <x v="1"/>
    <x v="3"/>
    <x v="1"/>
    <s v="热力(万百万千焦)"/>
    <m/>
  </r>
  <r>
    <n v="72403"/>
    <x v="1"/>
    <x v="3"/>
    <x v="2"/>
    <s v="热力(万百万千焦)"/>
    <n v="875.2"/>
  </r>
  <r>
    <n v="72404"/>
    <x v="1"/>
    <x v="3"/>
    <x v="3"/>
    <s v="热力(万百万千焦)"/>
    <m/>
  </r>
  <r>
    <n v="72405"/>
    <x v="1"/>
    <x v="3"/>
    <x v="4"/>
    <s v="热力(万百万千焦)"/>
    <n v="875.19"/>
  </r>
  <r>
    <n v="72407"/>
    <x v="1"/>
    <x v="3"/>
    <x v="5"/>
    <s v="热力(万百万千焦)"/>
    <m/>
  </r>
  <r>
    <n v="72408"/>
    <x v="1"/>
    <x v="3"/>
    <x v="6"/>
    <s v="热力(万百万千焦)"/>
    <m/>
  </r>
  <r>
    <n v="72409"/>
    <x v="1"/>
    <x v="3"/>
    <x v="7"/>
    <s v="热力(万百万千焦)"/>
    <m/>
  </r>
  <r>
    <n v="72410"/>
    <x v="1"/>
    <x v="3"/>
    <x v="8"/>
    <s v="热力(万百万千焦)"/>
    <n v="0.01"/>
  </r>
  <r>
    <n v="72411"/>
    <x v="1"/>
    <x v="3"/>
    <x v="9"/>
    <s v="热力(万百万千焦)"/>
    <m/>
  </r>
  <r>
    <n v="72415"/>
    <x v="1"/>
    <x v="3"/>
    <x v="10"/>
    <s v="热力(万百万千焦)"/>
    <n v="875.2"/>
  </r>
  <r>
    <n v="72427"/>
    <x v="1"/>
    <x v="2"/>
    <x v="0"/>
    <s v="热力(万百万千焦)"/>
    <n v="150.52809999999999"/>
  </r>
  <r>
    <n v="72436"/>
    <x v="1"/>
    <x v="2"/>
    <x v="1"/>
    <s v="热力(万百万千焦)"/>
    <m/>
  </r>
  <r>
    <n v="72438"/>
    <x v="1"/>
    <x v="2"/>
    <x v="2"/>
    <s v="热力(万百万千焦)"/>
    <n v="150.52809999999999"/>
  </r>
  <r>
    <n v="72439"/>
    <x v="1"/>
    <x v="2"/>
    <x v="3"/>
    <s v="热力(万百万千焦)"/>
    <m/>
  </r>
  <r>
    <n v="72440"/>
    <x v="1"/>
    <x v="2"/>
    <x v="4"/>
    <s v="热力(万百万千焦)"/>
    <n v="150.52809999999999"/>
  </r>
  <r>
    <n v="72442"/>
    <x v="1"/>
    <x v="2"/>
    <x v="5"/>
    <s v="热力(万百万千焦)"/>
    <m/>
  </r>
  <r>
    <n v="72443"/>
    <x v="1"/>
    <x v="2"/>
    <x v="6"/>
    <s v="热力(万百万千焦)"/>
    <m/>
  </r>
  <r>
    <n v="72444"/>
    <x v="1"/>
    <x v="2"/>
    <x v="7"/>
    <s v="热力(万百万千焦)"/>
    <m/>
  </r>
  <r>
    <n v="72445"/>
    <x v="1"/>
    <x v="2"/>
    <x v="8"/>
    <s v="热力(万百万千焦)"/>
    <m/>
  </r>
  <r>
    <n v="72446"/>
    <x v="1"/>
    <x v="2"/>
    <x v="9"/>
    <s v="热力(万百万千焦)"/>
    <m/>
  </r>
  <r>
    <n v="72450"/>
    <x v="1"/>
    <x v="2"/>
    <x v="10"/>
    <s v="热力(万百万千焦)"/>
    <n v="150.52809999999999"/>
  </r>
  <r>
    <n v="72462"/>
    <x v="1"/>
    <x v="1"/>
    <x v="0"/>
    <s v="热力(万百万千焦)"/>
    <n v="496.68"/>
  </r>
  <r>
    <n v="72471"/>
    <x v="1"/>
    <x v="1"/>
    <x v="1"/>
    <s v="热力(万百万千焦)"/>
    <m/>
  </r>
  <r>
    <n v="72473"/>
    <x v="1"/>
    <x v="1"/>
    <x v="2"/>
    <s v="热力(万百万千焦)"/>
    <n v="497.32"/>
  </r>
  <r>
    <n v="72474"/>
    <x v="1"/>
    <x v="1"/>
    <x v="3"/>
    <s v="热力(万百万千焦)"/>
    <m/>
  </r>
  <r>
    <n v="72475"/>
    <x v="1"/>
    <x v="1"/>
    <x v="4"/>
    <s v="热力(万百万千焦)"/>
    <n v="497.32"/>
  </r>
  <r>
    <n v="72477"/>
    <x v="1"/>
    <x v="1"/>
    <x v="5"/>
    <s v="热力(万百万千焦)"/>
    <m/>
  </r>
  <r>
    <n v="72478"/>
    <x v="1"/>
    <x v="1"/>
    <x v="6"/>
    <s v="热力(万百万千焦)"/>
    <m/>
  </r>
  <r>
    <n v="72479"/>
    <x v="1"/>
    <x v="1"/>
    <x v="7"/>
    <s v="热力(万百万千焦)"/>
    <m/>
  </r>
  <r>
    <n v="72480"/>
    <x v="1"/>
    <x v="1"/>
    <x v="8"/>
    <s v="热力(万百万千焦)"/>
    <m/>
  </r>
  <r>
    <n v="72481"/>
    <x v="1"/>
    <x v="1"/>
    <x v="9"/>
    <s v="热力(万百万千焦)"/>
    <m/>
  </r>
  <r>
    <n v="72485"/>
    <x v="1"/>
    <x v="1"/>
    <x v="10"/>
    <s v="热力(万百万千焦)"/>
    <n v="497.32"/>
  </r>
  <r>
    <n v="72497"/>
    <x v="19"/>
    <x v="16"/>
    <x v="0"/>
    <s v="热力(万百万千焦)"/>
    <n v="56658.85"/>
  </r>
  <r>
    <n v="72506"/>
    <x v="19"/>
    <x v="16"/>
    <x v="1"/>
    <s v="热力(万百万千焦)"/>
    <n v="8511.99"/>
  </r>
  <r>
    <n v="72508"/>
    <x v="19"/>
    <x v="16"/>
    <x v="2"/>
    <s v="热力(万百万千焦)"/>
    <n v="56977.39"/>
  </r>
  <r>
    <n v="72509"/>
    <x v="19"/>
    <x v="16"/>
    <x v="3"/>
    <s v="热力(万百万千焦)"/>
    <m/>
  </r>
  <r>
    <n v="72510"/>
    <x v="19"/>
    <x v="16"/>
    <x v="4"/>
    <s v="热力(万百万千焦)"/>
    <n v="51329.65"/>
  </r>
  <r>
    <n v="72512"/>
    <x v="19"/>
    <x v="16"/>
    <x v="5"/>
    <s v="热力(万百万千焦)"/>
    <m/>
  </r>
  <r>
    <n v="72513"/>
    <x v="19"/>
    <x v="16"/>
    <x v="6"/>
    <s v="热力(万百万千焦)"/>
    <n v="2.74"/>
  </r>
  <r>
    <n v="72514"/>
    <x v="19"/>
    <x v="16"/>
    <x v="7"/>
    <s v="热力(万百万千焦)"/>
    <n v="4070"/>
  </r>
  <r>
    <n v="72515"/>
    <x v="19"/>
    <x v="16"/>
    <x v="8"/>
    <s v="热力(万百万千焦)"/>
    <n v="1575"/>
  </r>
  <r>
    <n v="72516"/>
    <x v="19"/>
    <x v="16"/>
    <x v="9"/>
    <s v="热力(万百万千焦)"/>
    <m/>
  </r>
  <r>
    <n v="72520"/>
    <x v="19"/>
    <x v="16"/>
    <x v="10"/>
    <s v="热力(万百万千焦)"/>
    <n v="65170.84"/>
  </r>
  <r>
    <n v="72532"/>
    <x v="19"/>
    <x v="15"/>
    <x v="0"/>
    <s v="热力(万百万千焦)"/>
    <n v="58537.79"/>
  </r>
  <r>
    <n v="72541"/>
    <x v="19"/>
    <x v="15"/>
    <x v="1"/>
    <s v="热力(万百万千焦)"/>
    <n v="7843.28"/>
  </r>
  <r>
    <n v="72543"/>
    <x v="19"/>
    <x v="15"/>
    <x v="2"/>
    <s v="热力(万百万千焦)"/>
    <n v="58549.17"/>
  </r>
  <r>
    <n v="72544"/>
    <x v="19"/>
    <x v="15"/>
    <x v="3"/>
    <s v="热力(万百万千焦)"/>
    <m/>
  </r>
  <r>
    <n v="72545"/>
    <x v="19"/>
    <x v="15"/>
    <x v="4"/>
    <s v="热力(万百万千焦)"/>
    <n v="52925.9"/>
  </r>
  <r>
    <n v="72547"/>
    <x v="19"/>
    <x v="15"/>
    <x v="5"/>
    <s v="热力(万百万千焦)"/>
    <m/>
  </r>
  <r>
    <n v="72548"/>
    <x v="19"/>
    <x v="15"/>
    <x v="6"/>
    <s v="热力(万百万千焦)"/>
    <n v="3.27"/>
  </r>
  <r>
    <n v="72549"/>
    <x v="19"/>
    <x v="15"/>
    <x v="7"/>
    <s v="热力(万百万千焦)"/>
    <n v="4060"/>
  </r>
  <r>
    <n v="72550"/>
    <x v="19"/>
    <x v="15"/>
    <x v="8"/>
    <s v="热力(万百万千焦)"/>
    <n v="1560"/>
  </r>
  <r>
    <n v="72551"/>
    <x v="19"/>
    <x v="15"/>
    <x v="9"/>
    <s v="热力(万百万千焦)"/>
    <m/>
  </r>
  <r>
    <n v="72555"/>
    <x v="19"/>
    <x v="15"/>
    <x v="10"/>
    <s v="热力(万百万千焦)"/>
    <n v="66381.070000000007"/>
  </r>
  <r>
    <n v="72567"/>
    <x v="19"/>
    <x v="14"/>
    <x v="0"/>
    <s v="热力(万百万千焦)"/>
    <n v="57042.25"/>
  </r>
  <r>
    <n v="72576"/>
    <x v="19"/>
    <x v="14"/>
    <x v="1"/>
    <s v="热力(万百万千焦)"/>
    <n v="6470.19"/>
  </r>
  <r>
    <n v="72578"/>
    <x v="19"/>
    <x v="14"/>
    <x v="2"/>
    <s v="热力(万百万千焦)"/>
    <n v="56501.24"/>
  </r>
  <r>
    <n v="72579"/>
    <x v="19"/>
    <x v="14"/>
    <x v="3"/>
    <s v="热力(万百万千焦)"/>
    <m/>
  </r>
  <r>
    <n v="72580"/>
    <x v="19"/>
    <x v="14"/>
    <x v="4"/>
    <s v="热力(万百万千焦)"/>
    <n v="50903.11"/>
  </r>
  <r>
    <n v="72582"/>
    <x v="19"/>
    <x v="14"/>
    <x v="5"/>
    <s v="热力(万百万千焦)"/>
    <m/>
  </r>
  <r>
    <n v="72583"/>
    <x v="19"/>
    <x v="14"/>
    <x v="6"/>
    <s v="热力(万百万千焦)"/>
    <n v="3.13"/>
  </r>
  <r>
    <n v="72584"/>
    <x v="19"/>
    <x v="14"/>
    <x v="7"/>
    <s v="热力(万百万千焦)"/>
    <n v="4045"/>
  </r>
  <r>
    <n v="72585"/>
    <x v="19"/>
    <x v="14"/>
    <x v="8"/>
    <s v="热力(万百万千焦)"/>
    <n v="1550"/>
  </r>
  <r>
    <n v="72586"/>
    <x v="19"/>
    <x v="14"/>
    <x v="9"/>
    <s v="热力(万百万千焦)"/>
    <m/>
  </r>
  <r>
    <n v="72590"/>
    <x v="19"/>
    <x v="14"/>
    <x v="10"/>
    <s v="热力(万百万千焦)"/>
    <n v="63512.43"/>
  </r>
  <r>
    <n v="72602"/>
    <x v="19"/>
    <x v="13"/>
    <x v="0"/>
    <s v="热力(万百万千焦)"/>
    <n v="51964.95"/>
  </r>
  <r>
    <n v="72611"/>
    <x v="19"/>
    <x v="13"/>
    <x v="1"/>
    <s v="热力(万百万千焦)"/>
    <n v="5411.13"/>
  </r>
  <r>
    <n v="72613"/>
    <x v="19"/>
    <x v="13"/>
    <x v="2"/>
    <s v="热力(万百万千焦)"/>
    <n v="51404.21"/>
  </r>
  <r>
    <n v="72614"/>
    <x v="19"/>
    <x v="13"/>
    <x v="3"/>
    <s v="热力(万百万千焦)"/>
    <m/>
  </r>
  <r>
    <n v="72615"/>
    <x v="19"/>
    <x v="13"/>
    <x v="4"/>
    <s v="热力(万百万千焦)"/>
    <n v="46105.31"/>
  </r>
  <r>
    <n v="72617"/>
    <x v="19"/>
    <x v="13"/>
    <x v="5"/>
    <s v="热力(万百万千焦)"/>
    <m/>
  </r>
  <r>
    <n v="72618"/>
    <x v="19"/>
    <x v="13"/>
    <x v="6"/>
    <s v="热力(万百万千焦)"/>
    <n v="3.9"/>
  </r>
  <r>
    <n v="72619"/>
    <x v="19"/>
    <x v="13"/>
    <x v="7"/>
    <s v="热力(万百万千焦)"/>
    <n v="3845"/>
  </r>
  <r>
    <n v="72620"/>
    <x v="19"/>
    <x v="13"/>
    <x v="8"/>
    <s v="热力(万百万千焦)"/>
    <n v="1450"/>
  </r>
  <r>
    <n v="72621"/>
    <x v="19"/>
    <x v="13"/>
    <x v="9"/>
    <s v="热力(万百万千焦)"/>
    <m/>
  </r>
  <r>
    <n v="72625"/>
    <x v="19"/>
    <x v="13"/>
    <x v="10"/>
    <s v="热力(万百万千焦)"/>
    <n v="57376.08"/>
  </r>
  <r>
    <n v="72637"/>
    <x v="19"/>
    <x v="12"/>
    <x v="0"/>
    <s v="热力(万百万千焦)"/>
    <n v="48084.090649999998"/>
  </r>
  <r>
    <n v="72646"/>
    <x v="19"/>
    <x v="12"/>
    <x v="1"/>
    <s v="热力(万百万千焦)"/>
    <n v="5242.5958350000001"/>
  </r>
  <r>
    <n v="72648"/>
    <x v="19"/>
    <x v="12"/>
    <x v="2"/>
    <s v="热力(万百万千焦)"/>
    <n v="47393.252899999999"/>
  </r>
  <r>
    <n v="72649"/>
    <x v="19"/>
    <x v="12"/>
    <x v="3"/>
    <s v="热力(万百万千焦)"/>
    <m/>
  </r>
  <r>
    <n v="72650"/>
    <x v="19"/>
    <x v="12"/>
    <x v="4"/>
    <s v="热力(万百万千焦)"/>
    <n v="42481.245000000003"/>
  </r>
  <r>
    <n v="72652"/>
    <x v="19"/>
    <x v="12"/>
    <x v="5"/>
    <s v="热力(万百万千焦)"/>
    <m/>
  </r>
  <r>
    <n v="72653"/>
    <x v="19"/>
    <x v="12"/>
    <x v="6"/>
    <s v="热力(万百万千焦)"/>
    <n v="4.6679000000000004"/>
  </r>
  <r>
    <n v="72654"/>
    <x v="19"/>
    <x v="12"/>
    <x v="7"/>
    <s v="热力(万百万千焦)"/>
    <n v="3607.34"/>
  </r>
  <r>
    <n v="72655"/>
    <x v="19"/>
    <x v="12"/>
    <x v="8"/>
    <s v="热力(万百万千焦)"/>
    <n v="1300"/>
  </r>
  <r>
    <n v="72656"/>
    <x v="19"/>
    <x v="12"/>
    <x v="9"/>
    <s v="热力(万百万千焦)"/>
    <m/>
  </r>
  <r>
    <n v="72660"/>
    <x v="19"/>
    <x v="12"/>
    <x v="10"/>
    <s v="热力(万百万千焦)"/>
    <n v="53326.69111"/>
  </r>
  <r>
    <n v="72672"/>
    <x v="19"/>
    <x v="11"/>
    <x v="0"/>
    <s v="热力(万百万千焦)"/>
    <n v="43645.78"/>
  </r>
  <r>
    <n v="72681"/>
    <x v="19"/>
    <x v="11"/>
    <x v="1"/>
    <s v="热力(万百万千焦)"/>
    <n v="5399.68"/>
  </r>
  <r>
    <n v="72683"/>
    <x v="19"/>
    <x v="11"/>
    <x v="2"/>
    <s v="热力(万百万千焦)"/>
    <n v="43687.75"/>
  </r>
  <r>
    <n v="72684"/>
    <x v="19"/>
    <x v="11"/>
    <x v="3"/>
    <s v="热力(万百万千焦)"/>
    <m/>
  </r>
  <r>
    <n v="72685"/>
    <x v="19"/>
    <x v="11"/>
    <x v="4"/>
    <s v="热力(万百万千焦)"/>
    <n v="38926.75"/>
  </r>
  <r>
    <n v="72687"/>
    <x v="19"/>
    <x v="11"/>
    <x v="5"/>
    <s v="热力(万百万千焦)"/>
    <m/>
  </r>
  <r>
    <n v="72688"/>
    <x v="19"/>
    <x v="11"/>
    <x v="6"/>
    <s v="热力(万百万千焦)"/>
    <n v="11"/>
  </r>
  <r>
    <n v="72689"/>
    <x v="19"/>
    <x v="11"/>
    <x v="7"/>
    <s v="热力(万百万千焦)"/>
    <n v="3500"/>
  </r>
  <r>
    <n v="72690"/>
    <x v="19"/>
    <x v="11"/>
    <x v="8"/>
    <s v="热力(万百万千焦)"/>
    <n v="1250"/>
  </r>
  <r>
    <n v="72691"/>
    <x v="19"/>
    <x v="11"/>
    <x v="9"/>
    <s v="热力(万百万千焦)"/>
    <m/>
  </r>
  <r>
    <n v="72695"/>
    <x v="19"/>
    <x v="11"/>
    <x v="10"/>
    <s v="热力(万百万千焦)"/>
    <n v="49045.46"/>
  </r>
  <r>
    <n v="72707"/>
    <x v="19"/>
    <x v="10"/>
    <x v="0"/>
    <s v="热力(万百万千焦)"/>
    <n v="39043.813300000002"/>
  </r>
  <r>
    <n v="72716"/>
    <x v="19"/>
    <x v="10"/>
    <x v="1"/>
    <s v="热力(万百万千焦)"/>
    <n v="5045.2945"/>
  </r>
  <r>
    <n v="72718"/>
    <x v="19"/>
    <x v="10"/>
    <x v="2"/>
    <s v="热力(万百万千焦)"/>
    <n v="39044.16214"/>
  </r>
  <r>
    <n v="72719"/>
    <x v="19"/>
    <x v="10"/>
    <x v="3"/>
    <s v="热力(万百万千焦)"/>
    <m/>
  </r>
  <r>
    <n v="72720"/>
    <x v="19"/>
    <x v="10"/>
    <x v="4"/>
    <s v="热力(万百万千焦)"/>
    <n v="34585.59504"/>
  </r>
  <r>
    <n v="72722"/>
    <x v="19"/>
    <x v="10"/>
    <x v="5"/>
    <s v="热力(万百万千焦)"/>
    <m/>
  </r>
  <r>
    <n v="72723"/>
    <x v="19"/>
    <x v="10"/>
    <x v="6"/>
    <s v="热力(万百万千焦)"/>
    <n v="8.5670999999999999"/>
  </r>
  <r>
    <n v="72724"/>
    <x v="19"/>
    <x v="10"/>
    <x v="7"/>
    <s v="热力(万百万千焦)"/>
    <n v="3300"/>
  </r>
  <r>
    <n v="72725"/>
    <x v="19"/>
    <x v="10"/>
    <x v="8"/>
    <s v="热力(万百万千焦)"/>
    <n v="1150"/>
  </r>
  <r>
    <n v="72726"/>
    <x v="19"/>
    <x v="10"/>
    <x v="9"/>
    <s v="热力(万百万千焦)"/>
    <m/>
  </r>
  <r>
    <n v="72730"/>
    <x v="19"/>
    <x v="10"/>
    <x v="10"/>
    <s v="热力(万百万千焦)"/>
    <n v="44089.106169999999"/>
  </r>
  <r>
    <n v="72742"/>
    <x v="19"/>
    <x v="9"/>
    <x v="0"/>
    <s v="热力(万百万千焦)"/>
    <n v="38851.9683"/>
  </r>
  <r>
    <n v="72751"/>
    <x v="19"/>
    <x v="9"/>
    <x v="1"/>
    <s v="热力(万百万千焦)"/>
    <n v="4066.7712999999999"/>
  </r>
  <r>
    <n v="72753"/>
    <x v="19"/>
    <x v="9"/>
    <x v="2"/>
    <s v="热力(万百万千焦)"/>
    <n v="38291.767740000003"/>
  </r>
  <r>
    <n v="72754"/>
    <x v="19"/>
    <x v="9"/>
    <x v="3"/>
    <s v="热力(万百万千焦)"/>
    <m/>
  </r>
  <r>
    <n v="72755"/>
    <x v="19"/>
    <x v="9"/>
    <x v="4"/>
    <s v="热力(万百万千焦)"/>
    <n v="33808.27564"/>
  </r>
  <r>
    <n v="72757"/>
    <x v="19"/>
    <x v="9"/>
    <x v="5"/>
    <s v="热力(万百万千焦)"/>
    <m/>
  </r>
  <r>
    <n v="72758"/>
    <x v="19"/>
    <x v="9"/>
    <x v="6"/>
    <s v="热力(万百万千焦)"/>
    <n v="4.4920999999999998"/>
  </r>
  <r>
    <n v="72759"/>
    <x v="19"/>
    <x v="9"/>
    <x v="7"/>
    <s v="热力(万百万千焦)"/>
    <n v="3395"/>
  </r>
  <r>
    <n v="72760"/>
    <x v="19"/>
    <x v="9"/>
    <x v="8"/>
    <s v="热力(万百万千焦)"/>
    <n v="1084"/>
  </r>
  <r>
    <n v="72761"/>
    <x v="19"/>
    <x v="9"/>
    <x v="9"/>
    <s v="热力(万百万千焦)"/>
    <m/>
  </r>
  <r>
    <n v="72765"/>
    <x v="19"/>
    <x v="9"/>
    <x v="10"/>
    <s v="热力(万百万千焦)"/>
    <n v="42918.739710000002"/>
  </r>
  <r>
    <n v="72777"/>
    <x v="19"/>
    <x v="8"/>
    <x v="0"/>
    <s v="热力(万百万千焦)"/>
    <n v="44157.65"/>
  </r>
  <r>
    <n v="72786"/>
    <x v="19"/>
    <x v="8"/>
    <x v="1"/>
    <s v="热力(万百万千焦)"/>
    <n v="4150.7299999999996"/>
  </r>
  <r>
    <n v="72788"/>
    <x v="19"/>
    <x v="8"/>
    <x v="2"/>
    <s v="热力(万百万千焦)"/>
    <n v="43327.95"/>
  </r>
  <r>
    <n v="72789"/>
    <x v="19"/>
    <x v="8"/>
    <x v="3"/>
    <s v="热力(万百万千焦)"/>
    <m/>
  </r>
  <r>
    <n v="72790"/>
    <x v="19"/>
    <x v="8"/>
    <x v="4"/>
    <s v="热力(万百万千焦)"/>
    <n v="36271.18"/>
  </r>
  <r>
    <n v="72792"/>
    <x v="19"/>
    <x v="8"/>
    <x v="5"/>
    <s v="热力(万百万千焦)"/>
    <m/>
  </r>
  <r>
    <n v="72793"/>
    <x v="19"/>
    <x v="8"/>
    <x v="6"/>
    <s v="热力(万百万千焦)"/>
    <n v="4.7699999999999996"/>
  </r>
  <r>
    <n v="72794"/>
    <x v="19"/>
    <x v="8"/>
    <x v="7"/>
    <s v="热力(万百万千焦)"/>
    <n v="5534"/>
  </r>
  <r>
    <n v="72795"/>
    <x v="19"/>
    <x v="8"/>
    <x v="8"/>
    <s v="热力(万百万千焦)"/>
    <n v="1518"/>
  </r>
  <r>
    <n v="72796"/>
    <x v="19"/>
    <x v="8"/>
    <x v="9"/>
    <s v="热力(万百万千焦)"/>
    <m/>
  </r>
  <r>
    <n v="72800"/>
    <x v="19"/>
    <x v="8"/>
    <x v="10"/>
    <s v="热力(万百万千焦)"/>
    <n v="48308.39"/>
  </r>
  <r>
    <n v="72812"/>
    <x v="19"/>
    <x v="7"/>
    <x v="0"/>
    <s v="热力(万百万千焦)"/>
    <n v="43278.400000000001"/>
  </r>
  <r>
    <n v="72821"/>
    <x v="19"/>
    <x v="7"/>
    <x v="1"/>
    <s v="热力(万百万千焦)"/>
    <n v="3547.7926510000002"/>
  </r>
  <r>
    <n v="72823"/>
    <x v="19"/>
    <x v="7"/>
    <x v="2"/>
    <s v="热力(万百万千焦)"/>
    <n v="41965.775840000002"/>
  </r>
  <r>
    <n v="72824"/>
    <x v="19"/>
    <x v="7"/>
    <x v="3"/>
    <s v="热力(万百万千焦)"/>
    <m/>
  </r>
  <r>
    <n v="72825"/>
    <x v="19"/>
    <x v="7"/>
    <x v="4"/>
    <s v="热力(万百万千焦)"/>
    <n v="34665.775840000002"/>
  </r>
  <r>
    <n v="72827"/>
    <x v="19"/>
    <x v="7"/>
    <x v="5"/>
    <s v="热力(万百万千焦)"/>
    <m/>
  </r>
  <r>
    <n v="72828"/>
    <x v="19"/>
    <x v="7"/>
    <x v="6"/>
    <s v="热力(万百万千焦)"/>
    <n v="7"/>
  </r>
  <r>
    <n v="72829"/>
    <x v="19"/>
    <x v="7"/>
    <x v="7"/>
    <s v="热力(万百万千焦)"/>
    <n v="5593"/>
  </r>
  <r>
    <n v="72830"/>
    <x v="19"/>
    <x v="7"/>
    <x v="8"/>
    <s v="热力(万百万千焦)"/>
    <n v="1700"/>
  </r>
  <r>
    <n v="72831"/>
    <x v="19"/>
    <x v="7"/>
    <x v="9"/>
    <s v="热力(万百万千焦)"/>
    <m/>
  </r>
  <r>
    <n v="72835"/>
    <x v="19"/>
    <x v="7"/>
    <x v="10"/>
    <s v="热力(万百万千焦)"/>
    <n v="46826.160790000002"/>
  </r>
  <r>
    <n v="72847"/>
    <x v="19"/>
    <x v="6"/>
    <x v="0"/>
    <s v="热力(万百万千焦)"/>
    <n v="42643.2215"/>
  </r>
  <r>
    <n v="72856"/>
    <x v="19"/>
    <x v="6"/>
    <x v="1"/>
    <s v="热力(万百万千焦)"/>
    <n v="567.99180000000001"/>
  </r>
  <r>
    <n v="72858"/>
    <x v="19"/>
    <x v="6"/>
    <x v="2"/>
    <s v="热力(万百万千焦)"/>
    <n v="38459.019999999997"/>
  </r>
  <r>
    <n v="72859"/>
    <x v="19"/>
    <x v="6"/>
    <x v="3"/>
    <s v="热力(万百万千焦)"/>
    <m/>
  </r>
  <r>
    <n v="72860"/>
    <x v="19"/>
    <x v="6"/>
    <x v="4"/>
    <s v="热力(万百万千焦)"/>
    <n v="31659.02"/>
  </r>
  <r>
    <n v="72862"/>
    <x v="19"/>
    <x v="6"/>
    <x v="5"/>
    <s v="热力(万百万千焦)"/>
    <m/>
  </r>
  <r>
    <n v="72863"/>
    <x v="19"/>
    <x v="6"/>
    <x v="6"/>
    <s v="热力(万百万千焦)"/>
    <m/>
  </r>
  <r>
    <n v="72864"/>
    <x v="19"/>
    <x v="6"/>
    <x v="7"/>
    <s v="热力(万百万千焦)"/>
    <n v="5300"/>
  </r>
  <r>
    <n v="72865"/>
    <x v="19"/>
    <x v="6"/>
    <x v="8"/>
    <s v="热力(万百万千焦)"/>
    <n v="1500"/>
  </r>
  <r>
    <n v="72866"/>
    <x v="19"/>
    <x v="6"/>
    <x v="9"/>
    <s v="热力(万百万千焦)"/>
    <m/>
  </r>
  <r>
    <n v="72870"/>
    <x v="19"/>
    <x v="6"/>
    <x v="10"/>
    <s v="热力(万百万千焦)"/>
    <n v="43211.21"/>
  </r>
  <r>
    <n v="72882"/>
    <x v="19"/>
    <x v="5"/>
    <x v="0"/>
    <s v="热力(万百万千焦)"/>
    <n v="40097.447090000001"/>
  </r>
  <r>
    <n v="72891"/>
    <x v="19"/>
    <x v="5"/>
    <x v="1"/>
    <s v="热力(万百万千焦)"/>
    <n v="2386.6206000000002"/>
  </r>
  <r>
    <n v="72893"/>
    <x v="19"/>
    <x v="5"/>
    <x v="2"/>
    <s v="热力(万百万千焦)"/>
    <n v="38611.975189999997"/>
  </r>
  <r>
    <n v="72894"/>
    <x v="19"/>
    <x v="5"/>
    <x v="3"/>
    <s v="热力(万百万千焦)"/>
    <m/>
  </r>
  <r>
    <n v="72895"/>
    <x v="19"/>
    <x v="5"/>
    <x v="4"/>
    <s v="热力(万百万千焦)"/>
    <n v="31656.80039"/>
  </r>
  <r>
    <n v="72897"/>
    <x v="19"/>
    <x v="5"/>
    <x v="5"/>
    <s v="热力(万百万千焦)"/>
    <m/>
  </r>
  <r>
    <n v="72898"/>
    <x v="19"/>
    <x v="5"/>
    <x v="6"/>
    <s v="热力(万百万千焦)"/>
    <n v="5.1748000000000003"/>
  </r>
  <r>
    <n v="72899"/>
    <x v="19"/>
    <x v="5"/>
    <x v="7"/>
    <s v="热力(万百万千焦)"/>
    <n v="5400"/>
  </r>
  <r>
    <n v="72900"/>
    <x v="19"/>
    <x v="5"/>
    <x v="8"/>
    <s v="热力(万百万千焦)"/>
    <n v="1550"/>
  </r>
  <r>
    <n v="72901"/>
    <x v="19"/>
    <x v="5"/>
    <x v="9"/>
    <s v="热力(万百万千焦)"/>
    <m/>
  </r>
  <r>
    <n v="72905"/>
    <x v="19"/>
    <x v="5"/>
    <x v="10"/>
    <s v="热力(万百万千焦)"/>
    <n v="42484.071089999998"/>
  </r>
  <r>
    <n v="72917"/>
    <x v="19"/>
    <x v="4"/>
    <x v="0"/>
    <s v="热力(万百万千焦)"/>
    <n v="38870.145600000003"/>
  </r>
  <r>
    <n v="72926"/>
    <x v="19"/>
    <x v="4"/>
    <x v="1"/>
    <s v="热力(万百万千焦)"/>
    <n v="1653.7"/>
  </r>
  <r>
    <n v="72928"/>
    <x v="19"/>
    <x v="4"/>
    <x v="2"/>
    <s v="热力(万百万千焦)"/>
    <n v="37503.754000000001"/>
  </r>
  <r>
    <n v="72929"/>
    <x v="19"/>
    <x v="4"/>
    <x v="3"/>
    <s v="热力(万百万千焦)"/>
    <m/>
  </r>
  <r>
    <n v="72930"/>
    <x v="19"/>
    <x v="4"/>
    <x v="4"/>
    <s v="热力(万百万千焦)"/>
    <n v="31008.473999999998"/>
  </r>
  <r>
    <n v="72932"/>
    <x v="19"/>
    <x v="4"/>
    <x v="5"/>
    <s v="热力(万百万千焦)"/>
    <m/>
  </r>
  <r>
    <n v="72933"/>
    <x v="19"/>
    <x v="4"/>
    <x v="6"/>
    <s v="热力(万百万千焦)"/>
    <n v="4.32"/>
  </r>
  <r>
    <n v="72934"/>
    <x v="19"/>
    <x v="4"/>
    <x v="7"/>
    <s v="热力(万百万千焦)"/>
    <n v="5101"/>
  </r>
  <r>
    <n v="72935"/>
    <x v="19"/>
    <x v="4"/>
    <x v="8"/>
    <s v="热力(万百万千焦)"/>
    <n v="1389.96"/>
  </r>
  <r>
    <n v="72936"/>
    <x v="19"/>
    <x v="4"/>
    <x v="9"/>
    <s v="热力(万百万千焦)"/>
    <m/>
  </r>
  <r>
    <n v="72940"/>
    <x v="19"/>
    <x v="4"/>
    <x v="10"/>
    <s v="热力(万百万千焦)"/>
    <n v="40523.845500000003"/>
  </r>
  <r>
    <n v="72952"/>
    <x v="19"/>
    <x v="3"/>
    <x v="0"/>
    <s v="热力(万百万千焦)"/>
    <n v="36236.15"/>
  </r>
  <r>
    <n v="72961"/>
    <x v="19"/>
    <x v="3"/>
    <x v="1"/>
    <s v="热力(万百万千焦)"/>
    <n v="1134.07"/>
  </r>
  <r>
    <n v="72963"/>
    <x v="19"/>
    <x v="3"/>
    <x v="2"/>
    <s v="热力(万百万千焦)"/>
    <n v="34690.74"/>
  </r>
  <r>
    <n v="72964"/>
    <x v="19"/>
    <x v="3"/>
    <x v="3"/>
    <s v="热力(万百万千焦)"/>
    <m/>
  </r>
  <r>
    <n v="72965"/>
    <x v="19"/>
    <x v="3"/>
    <x v="4"/>
    <s v="热力(万百万千焦)"/>
    <n v="28419.43"/>
  </r>
  <r>
    <n v="72967"/>
    <x v="19"/>
    <x v="3"/>
    <x v="5"/>
    <s v="热力(万百万千焦)"/>
    <m/>
  </r>
  <r>
    <n v="72968"/>
    <x v="19"/>
    <x v="3"/>
    <x v="6"/>
    <s v="热力(万百万千焦)"/>
    <n v="1.31"/>
  </r>
  <r>
    <n v="72969"/>
    <x v="19"/>
    <x v="3"/>
    <x v="7"/>
    <s v="热力(万百万千焦)"/>
    <n v="4930"/>
  </r>
  <r>
    <n v="72970"/>
    <x v="19"/>
    <x v="3"/>
    <x v="8"/>
    <s v="热力(万百万千焦)"/>
    <n v="1340"/>
  </r>
  <r>
    <n v="72971"/>
    <x v="19"/>
    <x v="3"/>
    <x v="9"/>
    <s v="热力(万百万千焦)"/>
    <m/>
  </r>
  <r>
    <n v="72975"/>
    <x v="19"/>
    <x v="3"/>
    <x v="10"/>
    <s v="热力(万百万千焦)"/>
    <n v="37370.15"/>
  </r>
  <r>
    <n v="72987"/>
    <x v="19"/>
    <x v="2"/>
    <x v="0"/>
    <s v="热力(万百万千焦)"/>
    <n v="30938.39"/>
  </r>
  <r>
    <n v="72996"/>
    <x v="19"/>
    <x v="2"/>
    <x v="1"/>
    <s v="热力(万百万千焦)"/>
    <m/>
  </r>
  <r>
    <n v="72998"/>
    <x v="19"/>
    <x v="2"/>
    <x v="2"/>
    <s v="热力(万百万千焦)"/>
    <n v="29428.27"/>
  </r>
  <r>
    <n v="72999"/>
    <x v="19"/>
    <x v="2"/>
    <x v="3"/>
    <s v="热力(万百万千焦)"/>
    <m/>
  </r>
  <r>
    <n v="73000"/>
    <x v="19"/>
    <x v="2"/>
    <x v="4"/>
    <s v="热力(万百万千焦)"/>
    <n v="23828.27"/>
  </r>
  <r>
    <n v="73002"/>
    <x v="19"/>
    <x v="2"/>
    <x v="5"/>
    <s v="热力(万百万千焦)"/>
    <m/>
  </r>
  <r>
    <n v="73003"/>
    <x v="19"/>
    <x v="2"/>
    <x v="6"/>
    <s v="热力(万百万千焦)"/>
    <m/>
  </r>
  <r>
    <n v="73004"/>
    <x v="19"/>
    <x v="2"/>
    <x v="7"/>
    <s v="热力(万百万千焦)"/>
    <n v="4480"/>
  </r>
  <r>
    <n v="73005"/>
    <x v="19"/>
    <x v="2"/>
    <x v="8"/>
    <s v="热力(万百万千焦)"/>
    <n v="1120"/>
  </r>
  <r>
    <n v="73006"/>
    <x v="19"/>
    <x v="2"/>
    <x v="9"/>
    <s v="热力(万百万千焦)"/>
    <m/>
  </r>
  <r>
    <n v="73010"/>
    <x v="19"/>
    <x v="2"/>
    <x v="10"/>
    <s v="热力(万百万千焦)"/>
    <n v="30756.720000000001"/>
  </r>
  <r>
    <n v="73022"/>
    <x v="19"/>
    <x v="1"/>
    <x v="0"/>
    <s v="热力(万百万千焦)"/>
    <n v="24928.89"/>
  </r>
  <r>
    <n v="73031"/>
    <x v="19"/>
    <x v="1"/>
    <x v="1"/>
    <s v="热力(万百万千焦)"/>
    <m/>
  </r>
  <r>
    <n v="73033"/>
    <x v="19"/>
    <x v="1"/>
    <x v="2"/>
    <s v="热力(万百万千焦)"/>
    <n v="23832"/>
  </r>
  <r>
    <n v="73034"/>
    <x v="19"/>
    <x v="1"/>
    <x v="3"/>
    <s v="热力(万百万千焦)"/>
    <m/>
  </r>
  <r>
    <n v="73035"/>
    <x v="19"/>
    <x v="1"/>
    <x v="4"/>
    <s v="热力(万百万千焦)"/>
    <n v="20157"/>
  </r>
  <r>
    <n v="73037"/>
    <x v="19"/>
    <x v="1"/>
    <x v="5"/>
    <s v="热力(万百万千焦)"/>
    <m/>
  </r>
  <r>
    <n v="73038"/>
    <x v="19"/>
    <x v="1"/>
    <x v="6"/>
    <s v="热力(万百万千焦)"/>
    <m/>
  </r>
  <r>
    <n v="73039"/>
    <x v="19"/>
    <x v="1"/>
    <x v="7"/>
    <s v="热力(万百万千焦)"/>
    <n v="3000"/>
  </r>
  <r>
    <n v="73040"/>
    <x v="19"/>
    <x v="1"/>
    <x v="8"/>
    <s v="热力(万百万千焦)"/>
    <n v="675"/>
  </r>
  <r>
    <n v="73041"/>
    <x v="19"/>
    <x v="1"/>
    <x v="9"/>
    <s v="热力(万百万千焦)"/>
    <m/>
  </r>
  <r>
    <n v="73045"/>
    <x v="19"/>
    <x v="1"/>
    <x v="10"/>
    <s v="热力(万百万千焦)"/>
    <n v="24998.04"/>
  </r>
  <r>
    <n v="73057"/>
    <x v="27"/>
    <x v="16"/>
    <x v="0"/>
    <s v="热力(万百万千焦)"/>
    <n v="5366.22"/>
  </r>
  <r>
    <n v="73066"/>
    <x v="27"/>
    <x v="16"/>
    <x v="1"/>
    <s v="热力(万百万千焦)"/>
    <n v="2708.9"/>
  </r>
  <r>
    <n v="73068"/>
    <x v="27"/>
    <x v="16"/>
    <x v="2"/>
    <s v="热力(万百万千焦)"/>
    <n v="5366.22"/>
  </r>
  <r>
    <n v="73069"/>
    <x v="27"/>
    <x v="16"/>
    <x v="3"/>
    <s v="热力(万百万千焦)"/>
    <m/>
  </r>
  <r>
    <n v="73070"/>
    <x v="27"/>
    <x v="16"/>
    <x v="4"/>
    <s v="热力(万百万千焦)"/>
    <n v="5366.22"/>
  </r>
  <r>
    <n v="73072"/>
    <x v="27"/>
    <x v="16"/>
    <x v="5"/>
    <s v="热力(万百万千焦)"/>
    <m/>
  </r>
  <r>
    <n v="73073"/>
    <x v="27"/>
    <x v="16"/>
    <x v="6"/>
    <s v="热力(万百万千焦)"/>
    <m/>
  </r>
  <r>
    <n v="73074"/>
    <x v="27"/>
    <x v="16"/>
    <x v="7"/>
    <s v="热力(万百万千焦)"/>
    <m/>
  </r>
  <r>
    <n v="73075"/>
    <x v="27"/>
    <x v="16"/>
    <x v="8"/>
    <s v="热力(万百万千焦)"/>
    <m/>
  </r>
  <r>
    <n v="73076"/>
    <x v="27"/>
    <x v="16"/>
    <x v="9"/>
    <s v="热力(万百万千焦)"/>
    <m/>
  </r>
  <r>
    <n v="73080"/>
    <x v="27"/>
    <x v="16"/>
    <x v="10"/>
    <s v="热力(万百万千焦)"/>
    <n v="8075.12"/>
  </r>
  <r>
    <n v="73092"/>
    <x v="27"/>
    <x v="15"/>
    <x v="0"/>
    <s v="热力(万百万千焦)"/>
    <n v="5255.99"/>
  </r>
  <r>
    <n v="73101"/>
    <x v="27"/>
    <x v="15"/>
    <x v="1"/>
    <s v="热力(万百万千焦)"/>
    <n v="2798.64"/>
  </r>
  <r>
    <n v="73103"/>
    <x v="27"/>
    <x v="15"/>
    <x v="2"/>
    <s v="热力(万百万千焦)"/>
    <n v="5350.3"/>
  </r>
  <r>
    <n v="73104"/>
    <x v="27"/>
    <x v="15"/>
    <x v="3"/>
    <s v="热力(万百万千焦)"/>
    <m/>
  </r>
  <r>
    <n v="73105"/>
    <x v="27"/>
    <x v="15"/>
    <x v="4"/>
    <s v="热力(万百万千焦)"/>
    <n v="5350.3"/>
  </r>
  <r>
    <n v="73107"/>
    <x v="27"/>
    <x v="15"/>
    <x v="5"/>
    <s v="热力(万百万千焦)"/>
    <m/>
  </r>
  <r>
    <n v="73108"/>
    <x v="27"/>
    <x v="15"/>
    <x v="6"/>
    <s v="热力(万百万千焦)"/>
    <m/>
  </r>
  <r>
    <n v="73109"/>
    <x v="27"/>
    <x v="15"/>
    <x v="7"/>
    <s v="热力(万百万千焦)"/>
    <m/>
  </r>
  <r>
    <n v="73110"/>
    <x v="27"/>
    <x v="15"/>
    <x v="8"/>
    <s v="热力(万百万千焦)"/>
    <m/>
  </r>
  <r>
    <n v="73111"/>
    <x v="27"/>
    <x v="15"/>
    <x v="9"/>
    <s v="热力(万百万千焦)"/>
    <m/>
  </r>
  <r>
    <n v="73115"/>
    <x v="27"/>
    <x v="15"/>
    <x v="10"/>
    <s v="热力(万百万千焦)"/>
    <n v="8054.63"/>
  </r>
  <r>
    <n v="73127"/>
    <x v="27"/>
    <x v="14"/>
    <x v="0"/>
    <s v="热力(万百万千焦)"/>
    <n v="5109.17"/>
  </r>
  <r>
    <n v="73136"/>
    <x v="27"/>
    <x v="14"/>
    <x v="1"/>
    <s v="热力(万百万千焦)"/>
    <n v="2168.67"/>
  </r>
  <r>
    <n v="73138"/>
    <x v="27"/>
    <x v="14"/>
    <x v="2"/>
    <s v="热力(万百万千焦)"/>
    <n v="4951.3500000000004"/>
  </r>
  <r>
    <n v="73139"/>
    <x v="27"/>
    <x v="14"/>
    <x v="3"/>
    <s v="热力(万百万千焦)"/>
    <m/>
  </r>
  <r>
    <n v="73140"/>
    <x v="27"/>
    <x v="14"/>
    <x v="4"/>
    <s v="热力(万百万千焦)"/>
    <n v="4951.3500000000004"/>
  </r>
  <r>
    <n v="73142"/>
    <x v="27"/>
    <x v="14"/>
    <x v="5"/>
    <s v="热力(万百万千焦)"/>
    <m/>
  </r>
  <r>
    <n v="73143"/>
    <x v="27"/>
    <x v="14"/>
    <x v="6"/>
    <s v="热力(万百万千焦)"/>
    <m/>
  </r>
  <r>
    <n v="73144"/>
    <x v="27"/>
    <x v="14"/>
    <x v="7"/>
    <s v="热力(万百万千焦)"/>
    <m/>
  </r>
  <r>
    <n v="73145"/>
    <x v="27"/>
    <x v="14"/>
    <x v="8"/>
    <s v="热力(万百万千焦)"/>
    <m/>
  </r>
  <r>
    <n v="73146"/>
    <x v="27"/>
    <x v="14"/>
    <x v="9"/>
    <s v="热力(万百万千焦)"/>
    <m/>
  </r>
  <r>
    <n v="73150"/>
    <x v="27"/>
    <x v="14"/>
    <x v="10"/>
    <s v="热力(万百万千焦)"/>
    <n v="7277.83"/>
  </r>
  <r>
    <n v="73162"/>
    <x v="27"/>
    <x v="13"/>
    <x v="0"/>
    <s v="热力(万百万千焦)"/>
    <n v="4979.8"/>
  </r>
  <r>
    <n v="73171"/>
    <x v="27"/>
    <x v="13"/>
    <x v="1"/>
    <s v="热力(万百万千焦)"/>
    <m/>
  </r>
  <r>
    <n v="73173"/>
    <x v="27"/>
    <x v="13"/>
    <x v="2"/>
    <s v="热力(万百万千焦)"/>
    <n v="3082.86"/>
  </r>
  <r>
    <n v="73174"/>
    <x v="27"/>
    <x v="13"/>
    <x v="3"/>
    <s v="热力(万百万千焦)"/>
    <m/>
  </r>
  <r>
    <n v="73175"/>
    <x v="27"/>
    <x v="13"/>
    <x v="4"/>
    <s v="热力(万百万千焦)"/>
    <n v="3082.86"/>
  </r>
  <r>
    <n v="73177"/>
    <x v="27"/>
    <x v="13"/>
    <x v="5"/>
    <s v="热力(万百万千焦)"/>
    <m/>
  </r>
  <r>
    <n v="73178"/>
    <x v="27"/>
    <x v="13"/>
    <x v="6"/>
    <s v="热力(万百万千焦)"/>
    <m/>
  </r>
  <r>
    <n v="73179"/>
    <x v="27"/>
    <x v="13"/>
    <x v="7"/>
    <s v="热力(万百万千焦)"/>
    <m/>
  </r>
  <r>
    <n v="73180"/>
    <x v="27"/>
    <x v="13"/>
    <x v="8"/>
    <s v="热力(万百万千焦)"/>
    <m/>
  </r>
  <r>
    <n v="73181"/>
    <x v="27"/>
    <x v="13"/>
    <x v="9"/>
    <s v="热力(万百万千焦)"/>
    <m/>
  </r>
  <r>
    <n v="73185"/>
    <x v="27"/>
    <x v="13"/>
    <x v="10"/>
    <s v="热力(万百万千焦)"/>
    <n v="4979.8"/>
  </r>
  <r>
    <n v="73197"/>
    <x v="27"/>
    <x v="12"/>
    <x v="0"/>
    <s v="热力(万百万千焦)"/>
    <n v="4596.7299999999996"/>
  </r>
  <r>
    <n v="73206"/>
    <x v="27"/>
    <x v="12"/>
    <x v="1"/>
    <s v="热力(万百万千焦)"/>
    <n v="1281.96"/>
  </r>
  <r>
    <n v="73208"/>
    <x v="27"/>
    <x v="12"/>
    <x v="2"/>
    <s v="热力(万百万千焦)"/>
    <n v="4034.53"/>
  </r>
  <r>
    <n v="73209"/>
    <x v="27"/>
    <x v="12"/>
    <x v="3"/>
    <s v="热力(万百万千焦)"/>
    <m/>
  </r>
  <r>
    <n v="73210"/>
    <x v="27"/>
    <x v="12"/>
    <x v="4"/>
    <s v="热力(万百万千焦)"/>
    <n v="4034.53"/>
  </r>
  <r>
    <n v="73212"/>
    <x v="27"/>
    <x v="12"/>
    <x v="5"/>
    <s v="热力(万百万千焦)"/>
    <m/>
  </r>
  <r>
    <n v="73213"/>
    <x v="27"/>
    <x v="12"/>
    <x v="6"/>
    <s v="热力(万百万千焦)"/>
    <m/>
  </r>
  <r>
    <n v="73214"/>
    <x v="27"/>
    <x v="12"/>
    <x v="7"/>
    <s v="热力(万百万千焦)"/>
    <m/>
  </r>
  <r>
    <n v="73215"/>
    <x v="27"/>
    <x v="12"/>
    <x v="8"/>
    <s v="热力(万百万千焦)"/>
    <m/>
  </r>
  <r>
    <n v="73216"/>
    <x v="27"/>
    <x v="12"/>
    <x v="9"/>
    <s v="热力(万百万千焦)"/>
    <m/>
  </r>
  <r>
    <n v="73220"/>
    <x v="27"/>
    <x v="12"/>
    <x v="10"/>
    <s v="热力(万百万千焦)"/>
    <n v="5878.69"/>
  </r>
  <r>
    <n v="73232"/>
    <x v="27"/>
    <x v="11"/>
    <x v="0"/>
    <s v="热力(万百万千焦)"/>
    <n v="4325.1000000000004"/>
  </r>
  <r>
    <n v="73241"/>
    <x v="27"/>
    <x v="11"/>
    <x v="1"/>
    <s v="热力(万百万千焦)"/>
    <n v="1390.2"/>
  </r>
  <r>
    <n v="73243"/>
    <x v="27"/>
    <x v="11"/>
    <x v="2"/>
    <s v="热力(万百万千焦)"/>
    <n v="3726.62"/>
  </r>
  <r>
    <n v="73244"/>
    <x v="27"/>
    <x v="11"/>
    <x v="3"/>
    <s v="热力(万百万千焦)"/>
    <m/>
  </r>
  <r>
    <n v="73245"/>
    <x v="27"/>
    <x v="11"/>
    <x v="4"/>
    <s v="热力(万百万千焦)"/>
    <n v="3726.62"/>
  </r>
  <r>
    <n v="73247"/>
    <x v="27"/>
    <x v="11"/>
    <x v="5"/>
    <s v="热力(万百万千焦)"/>
    <m/>
  </r>
  <r>
    <n v="73248"/>
    <x v="27"/>
    <x v="11"/>
    <x v="6"/>
    <s v="热力(万百万千焦)"/>
    <m/>
  </r>
  <r>
    <n v="73249"/>
    <x v="27"/>
    <x v="11"/>
    <x v="7"/>
    <s v="热力(万百万千焦)"/>
    <m/>
  </r>
  <r>
    <n v="73250"/>
    <x v="27"/>
    <x v="11"/>
    <x v="8"/>
    <s v="热力(万百万千焦)"/>
    <m/>
  </r>
  <r>
    <n v="73251"/>
    <x v="27"/>
    <x v="11"/>
    <x v="9"/>
    <s v="热力(万百万千焦)"/>
    <m/>
  </r>
  <r>
    <n v="73255"/>
    <x v="27"/>
    <x v="11"/>
    <x v="10"/>
    <s v="热力(万百万千焦)"/>
    <n v="5715.3"/>
  </r>
  <r>
    <n v="73267"/>
    <x v="27"/>
    <x v="10"/>
    <x v="0"/>
    <s v="热力(万百万千焦)"/>
    <n v="4447.59"/>
  </r>
  <r>
    <n v="73276"/>
    <x v="27"/>
    <x v="10"/>
    <x v="1"/>
    <s v="热力(万百万千焦)"/>
    <n v="1858.53"/>
  </r>
  <r>
    <n v="73278"/>
    <x v="27"/>
    <x v="10"/>
    <x v="2"/>
    <s v="热力(万百万千焦)"/>
    <n v="4167.53"/>
  </r>
  <r>
    <n v="73279"/>
    <x v="27"/>
    <x v="10"/>
    <x v="3"/>
    <s v="热力(万百万千焦)"/>
    <m/>
  </r>
  <r>
    <n v="73280"/>
    <x v="27"/>
    <x v="10"/>
    <x v="4"/>
    <s v="热力(万百万千焦)"/>
    <n v="4167.53"/>
  </r>
  <r>
    <n v="73282"/>
    <x v="27"/>
    <x v="10"/>
    <x v="5"/>
    <s v="热力(万百万千焦)"/>
    <m/>
  </r>
  <r>
    <n v="73283"/>
    <x v="27"/>
    <x v="10"/>
    <x v="6"/>
    <s v="热力(万百万千焦)"/>
    <m/>
  </r>
  <r>
    <n v="73284"/>
    <x v="27"/>
    <x v="10"/>
    <x v="7"/>
    <s v="热力(万百万千焦)"/>
    <m/>
  </r>
  <r>
    <n v="73285"/>
    <x v="27"/>
    <x v="10"/>
    <x v="8"/>
    <s v="热力(万百万千焦)"/>
    <m/>
  </r>
  <r>
    <n v="73286"/>
    <x v="27"/>
    <x v="10"/>
    <x v="9"/>
    <s v="热力(万百万千焦)"/>
    <m/>
  </r>
  <r>
    <n v="73290"/>
    <x v="27"/>
    <x v="10"/>
    <x v="10"/>
    <s v="热力(万百万千焦)"/>
    <n v="6306.12"/>
  </r>
  <r>
    <n v="73302"/>
    <x v="27"/>
    <x v="9"/>
    <x v="0"/>
    <s v="热力(万百万千焦)"/>
    <n v="4225.95"/>
  </r>
  <r>
    <n v="73311"/>
    <x v="27"/>
    <x v="9"/>
    <x v="1"/>
    <s v="热力(万百万千焦)"/>
    <n v="1947.16"/>
  </r>
  <r>
    <n v="73313"/>
    <x v="27"/>
    <x v="9"/>
    <x v="2"/>
    <s v="热力(万百万千焦)"/>
    <n v="3601.83"/>
  </r>
  <r>
    <n v="73314"/>
    <x v="27"/>
    <x v="9"/>
    <x v="3"/>
    <s v="热力(万百万千焦)"/>
    <m/>
  </r>
  <r>
    <n v="73315"/>
    <x v="27"/>
    <x v="9"/>
    <x v="4"/>
    <s v="热力(万百万千焦)"/>
    <n v="3601.83"/>
  </r>
  <r>
    <n v="73317"/>
    <x v="27"/>
    <x v="9"/>
    <x v="5"/>
    <s v="热力(万百万千焦)"/>
    <m/>
  </r>
  <r>
    <n v="73318"/>
    <x v="27"/>
    <x v="9"/>
    <x v="6"/>
    <s v="热力(万百万千焦)"/>
    <m/>
  </r>
  <r>
    <n v="73319"/>
    <x v="27"/>
    <x v="9"/>
    <x v="7"/>
    <s v="热力(万百万千焦)"/>
    <m/>
  </r>
  <r>
    <n v="73320"/>
    <x v="27"/>
    <x v="9"/>
    <x v="8"/>
    <s v="热力(万百万千焦)"/>
    <m/>
  </r>
  <r>
    <n v="73321"/>
    <x v="27"/>
    <x v="9"/>
    <x v="9"/>
    <s v="热力(万百万千焦)"/>
    <m/>
  </r>
  <r>
    <n v="73325"/>
    <x v="27"/>
    <x v="9"/>
    <x v="10"/>
    <s v="热力(万百万千焦)"/>
    <n v="6173.11"/>
  </r>
  <r>
    <n v="73337"/>
    <x v="27"/>
    <x v="8"/>
    <x v="0"/>
    <s v="热力(万百万千焦)"/>
    <n v="4101.96"/>
  </r>
  <r>
    <n v="73346"/>
    <x v="27"/>
    <x v="8"/>
    <x v="1"/>
    <s v="热力(万百万千焦)"/>
    <n v="1509.46"/>
  </r>
  <r>
    <n v="73348"/>
    <x v="27"/>
    <x v="8"/>
    <x v="2"/>
    <s v="热力(万百万千焦)"/>
    <n v="5487.84"/>
  </r>
  <r>
    <n v="73349"/>
    <x v="27"/>
    <x v="8"/>
    <x v="3"/>
    <s v="热力(万百万千焦)"/>
    <m/>
  </r>
  <r>
    <n v="73350"/>
    <x v="27"/>
    <x v="8"/>
    <x v="4"/>
    <s v="热力(万百万千焦)"/>
    <n v="5487.84"/>
  </r>
  <r>
    <n v="73352"/>
    <x v="27"/>
    <x v="8"/>
    <x v="5"/>
    <s v="热力(万百万千焦)"/>
    <m/>
  </r>
  <r>
    <n v="73353"/>
    <x v="27"/>
    <x v="8"/>
    <x v="6"/>
    <s v="热力(万百万千焦)"/>
    <m/>
  </r>
  <r>
    <n v="73354"/>
    <x v="27"/>
    <x v="8"/>
    <x v="7"/>
    <s v="热力(万百万千焦)"/>
    <m/>
  </r>
  <r>
    <n v="73355"/>
    <x v="27"/>
    <x v="8"/>
    <x v="8"/>
    <s v="热力(万百万千焦)"/>
    <m/>
  </r>
  <r>
    <n v="73356"/>
    <x v="27"/>
    <x v="8"/>
    <x v="9"/>
    <s v="热力(万百万千焦)"/>
    <m/>
  </r>
  <r>
    <n v="73360"/>
    <x v="27"/>
    <x v="8"/>
    <x v="10"/>
    <s v="热力(万百万千焦)"/>
    <n v="5611.42"/>
  </r>
  <r>
    <n v="73372"/>
    <x v="27"/>
    <x v="7"/>
    <x v="0"/>
    <s v="热力(万百万千焦)"/>
    <n v="2651.100692"/>
  </r>
  <r>
    <n v="73381"/>
    <x v="27"/>
    <x v="7"/>
    <x v="1"/>
    <s v="热力(万百万千焦)"/>
    <n v="533.36"/>
  </r>
  <r>
    <n v="73383"/>
    <x v="27"/>
    <x v="7"/>
    <x v="2"/>
    <s v="热力(万百万千焦)"/>
    <n v="2608.779"/>
  </r>
  <r>
    <n v="73384"/>
    <x v="27"/>
    <x v="7"/>
    <x v="3"/>
    <s v="热力(万百万千焦)"/>
    <m/>
  </r>
  <r>
    <n v="73385"/>
    <x v="27"/>
    <x v="7"/>
    <x v="4"/>
    <s v="热力(万百万千焦)"/>
    <n v="2608.779"/>
  </r>
  <r>
    <n v="73387"/>
    <x v="27"/>
    <x v="7"/>
    <x v="5"/>
    <s v="热力(万百万千焦)"/>
    <m/>
  </r>
  <r>
    <n v="73388"/>
    <x v="27"/>
    <x v="7"/>
    <x v="6"/>
    <s v="热力(万百万千焦)"/>
    <m/>
  </r>
  <r>
    <n v="73389"/>
    <x v="27"/>
    <x v="7"/>
    <x v="7"/>
    <s v="热力(万百万千焦)"/>
    <m/>
  </r>
  <r>
    <n v="73390"/>
    <x v="27"/>
    <x v="7"/>
    <x v="8"/>
    <s v="热力(万百万千焦)"/>
    <m/>
  </r>
  <r>
    <n v="73391"/>
    <x v="27"/>
    <x v="7"/>
    <x v="9"/>
    <s v="热力(万百万千焦)"/>
    <m/>
  </r>
  <r>
    <n v="73395"/>
    <x v="27"/>
    <x v="7"/>
    <x v="10"/>
    <s v="热力(万百万千焦)"/>
    <n v="3184.460204"/>
  </r>
  <r>
    <n v="73407"/>
    <x v="27"/>
    <x v="6"/>
    <x v="0"/>
    <s v="热力(万百万千焦)"/>
    <n v="2331.7179000000001"/>
  </r>
  <r>
    <n v="73416"/>
    <x v="27"/>
    <x v="6"/>
    <x v="1"/>
    <s v="热力(万百万千焦)"/>
    <m/>
  </r>
  <r>
    <n v="73418"/>
    <x v="27"/>
    <x v="6"/>
    <x v="2"/>
    <s v="热力(万百万千焦)"/>
    <n v="2312.38"/>
  </r>
  <r>
    <n v="73419"/>
    <x v="27"/>
    <x v="6"/>
    <x v="3"/>
    <s v="热力(万百万千焦)"/>
    <m/>
  </r>
  <r>
    <n v="73420"/>
    <x v="27"/>
    <x v="6"/>
    <x v="4"/>
    <s v="热力(万百万千焦)"/>
    <n v="2312.38"/>
  </r>
  <r>
    <n v="73422"/>
    <x v="27"/>
    <x v="6"/>
    <x v="5"/>
    <s v="热力(万百万千焦)"/>
    <m/>
  </r>
  <r>
    <n v="73423"/>
    <x v="27"/>
    <x v="6"/>
    <x v="6"/>
    <s v="热力(万百万千焦)"/>
    <m/>
  </r>
  <r>
    <n v="73424"/>
    <x v="27"/>
    <x v="6"/>
    <x v="7"/>
    <s v="热力(万百万千焦)"/>
    <m/>
  </r>
  <r>
    <n v="73425"/>
    <x v="27"/>
    <x v="6"/>
    <x v="8"/>
    <s v="热力(万百万千焦)"/>
    <m/>
  </r>
  <r>
    <n v="73426"/>
    <x v="27"/>
    <x v="6"/>
    <x v="9"/>
    <s v="热力(万百万千焦)"/>
    <m/>
  </r>
  <r>
    <n v="73430"/>
    <x v="27"/>
    <x v="6"/>
    <x v="10"/>
    <s v="热力(万百万千焦)"/>
    <n v="2331.7163"/>
  </r>
  <r>
    <n v="73442"/>
    <x v="27"/>
    <x v="5"/>
    <x v="0"/>
    <s v="热力(万百万千焦)"/>
    <n v="1649.88"/>
  </r>
  <r>
    <n v="73451"/>
    <x v="27"/>
    <x v="5"/>
    <x v="1"/>
    <s v="热力(万百万千焦)"/>
    <n v="581.98"/>
  </r>
  <r>
    <n v="73453"/>
    <x v="27"/>
    <x v="5"/>
    <x v="2"/>
    <s v="热力(万百万千焦)"/>
    <n v="1991.38"/>
  </r>
  <r>
    <n v="73454"/>
    <x v="27"/>
    <x v="5"/>
    <x v="3"/>
    <s v="热力(万百万千焦)"/>
    <m/>
  </r>
  <r>
    <n v="73455"/>
    <x v="27"/>
    <x v="5"/>
    <x v="4"/>
    <s v="热力(万百万千焦)"/>
    <n v="1991.38"/>
  </r>
  <r>
    <n v="73457"/>
    <x v="27"/>
    <x v="5"/>
    <x v="5"/>
    <s v="热力(万百万千焦)"/>
    <m/>
  </r>
  <r>
    <n v="73458"/>
    <x v="27"/>
    <x v="5"/>
    <x v="6"/>
    <s v="热力(万百万千焦)"/>
    <m/>
  </r>
  <r>
    <n v="73459"/>
    <x v="27"/>
    <x v="5"/>
    <x v="7"/>
    <s v="热力(万百万千焦)"/>
    <m/>
  </r>
  <r>
    <n v="73460"/>
    <x v="27"/>
    <x v="5"/>
    <x v="8"/>
    <s v="热力(万百万千焦)"/>
    <m/>
  </r>
  <r>
    <n v="73461"/>
    <x v="27"/>
    <x v="5"/>
    <x v="9"/>
    <s v="热力(万百万千焦)"/>
    <m/>
  </r>
  <r>
    <n v="73465"/>
    <x v="27"/>
    <x v="5"/>
    <x v="10"/>
    <s v="热力(万百万千焦)"/>
    <n v="2231.86"/>
  </r>
  <r>
    <n v="73477"/>
    <x v="27"/>
    <x v="4"/>
    <x v="0"/>
    <s v="热力(万百万千焦)"/>
    <n v="1943.24"/>
  </r>
  <r>
    <n v="73486"/>
    <x v="27"/>
    <x v="4"/>
    <x v="1"/>
    <s v="热力(万百万千焦)"/>
    <n v="167.84"/>
  </r>
  <r>
    <n v="73488"/>
    <x v="27"/>
    <x v="4"/>
    <x v="2"/>
    <s v="热力(万百万千焦)"/>
    <n v="2033.67"/>
  </r>
  <r>
    <n v="73489"/>
    <x v="27"/>
    <x v="4"/>
    <x v="3"/>
    <s v="热力(万百万千焦)"/>
    <m/>
  </r>
  <r>
    <n v="73490"/>
    <x v="27"/>
    <x v="4"/>
    <x v="4"/>
    <s v="热力(万百万千焦)"/>
    <n v="2033.67"/>
  </r>
  <r>
    <n v="73492"/>
    <x v="27"/>
    <x v="4"/>
    <x v="5"/>
    <s v="热力(万百万千焦)"/>
    <m/>
  </r>
  <r>
    <n v="73493"/>
    <x v="27"/>
    <x v="4"/>
    <x v="6"/>
    <s v="热力(万百万千焦)"/>
    <m/>
  </r>
  <r>
    <n v="73494"/>
    <x v="27"/>
    <x v="4"/>
    <x v="7"/>
    <s v="热力(万百万千焦)"/>
    <m/>
  </r>
  <r>
    <n v="73495"/>
    <x v="27"/>
    <x v="4"/>
    <x v="8"/>
    <s v="热力(万百万千焦)"/>
    <m/>
  </r>
  <r>
    <n v="73496"/>
    <x v="27"/>
    <x v="4"/>
    <x v="9"/>
    <s v="热力(万百万千焦)"/>
    <m/>
  </r>
  <r>
    <n v="73500"/>
    <x v="27"/>
    <x v="4"/>
    <x v="10"/>
    <s v="热力(万百万千焦)"/>
    <n v="2033.67"/>
  </r>
  <r>
    <n v="73512"/>
    <x v="27"/>
    <x v="3"/>
    <x v="0"/>
    <s v="热力(万百万千焦)"/>
    <n v="1994.1"/>
  </r>
  <r>
    <n v="73521"/>
    <x v="27"/>
    <x v="3"/>
    <x v="1"/>
    <s v="热力(万百万千焦)"/>
    <m/>
  </r>
  <r>
    <n v="73523"/>
    <x v="27"/>
    <x v="3"/>
    <x v="2"/>
    <s v="热力(万百万千焦)"/>
    <n v="1994.1"/>
  </r>
  <r>
    <n v="73524"/>
    <x v="27"/>
    <x v="3"/>
    <x v="3"/>
    <s v="热力(万百万千焦)"/>
    <m/>
  </r>
  <r>
    <n v="73525"/>
    <x v="27"/>
    <x v="3"/>
    <x v="4"/>
    <s v="热力(万百万千焦)"/>
    <n v="1994.1"/>
  </r>
  <r>
    <n v="73527"/>
    <x v="27"/>
    <x v="3"/>
    <x v="5"/>
    <s v="热力(万百万千焦)"/>
    <m/>
  </r>
  <r>
    <n v="73528"/>
    <x v="27"/>
    <x v="3"/>
    <x v="6"/>
    <s v="热力(万百万千焦)"/>
    <m/>
  </r>
  <r>
    <n v="73529"/>
    <x v="27"/>
    <x v="3"/>
    <x v="7"/>
    <s v="热力(万百万千焦)"/>
    <m/>
  </r>
  <r>
    <n v="73530"/>
    <x v="27"/>
    <x v="3"/>
    <x v="8"/>
    <s v="热力(万百万千焦)"/>
    <m/>
  </r>
  <r>
    <n v="73531"/>
    <x v="27"/>
    <x v="3"/>
    <x v="9"/>
    <s v="热力(万百万千焦)"/>
    <m/>
  </r>
  <r>
    <n v="73535"/>
    <x v="27"/>
    <x v="3"/>
    <x v="10"/>
    <s v="热力(万百万千焦)"/>
    <n v="1994.1"/>
  </r>
  <r>
    <n v="73547"/>
    <x v="27"/>
    <x v="2"/>
    <x v="0"/>
    <s v="热力(万百万千焦)"/>
    <n v="1417.43"/>
  </r>
  <r>
    <n v="73556"/>
    <x v="27"/>
    <x v="2"/>
    <x v="1"/>
    <s v="热力(万百万千焦)"/>
    <m/>
  </r>
  <r>
    <n v="73558"/>
    <x v="27"/>
    <x v="2"/>
    <x v="2"/>
    <s v="热力(万百万千焦)"/>
    <n v="1417.43"/>
  </r>
  <r>
    <n v="73559"/>
    <x v="27"/>
    <x v="2"/>
    <x v="3"/>
    <s v="热力(万百万千焦)"/>
    <m/>
  </r>
  <r>
    <n v="73560"/>
    <x v="27"/>
    <x v="2"/>
    <x v="4"/>
    <s v="热力(万百万千焦)"/>
    <n v="1417.43"/>
  </r>
  <r>
    <n v="73562"/>
    <x v="27"/>
    <x v="2"/>
    <x v="5"/>
    <s v="热力(万百万千焦)"/>
    <m/>
  </r>
  <r>
    <n v="73563"/>
    <x v="27"/>
    <x v="2"/>
    <x v="6"/>
    <s v="热力(万百万千焦)"/>
    <m/>
  </r>
  <r>
    <n v="73564"/>
    <x v="27"/>
    <x v="2"/>
    <x v="7"/>
    <s v="热力(万百万千焦)"/>
    <m/>
  </r>
  <r>
    <n v="73565"/>
    <x v="27"/>
    <x v="2"/>
    <x v="8"/>
    <s v="热力(万百万千焦)"/>
    <m/>
  </r>
  <r>
    <n v="73566"/>
    <x v="27"/>
    <x v="2"/>
    <x v="9"/>
    <s v="热力(万百万千焦)"/>
    <m/>
  </r>
  <r>
    <n v="73570"/>
    <x v="27"/>
    <x v="2"/>
    <x v="10"/>
    <s v="热力(万百万千焦)"/>
    <n v="1417.43"/>
  </r>
  <r>
    <n v="73582"/>
    <x v="27"/>
    <x v="1"/>
    <x v="0"/>
    <s v="热力(万百万千焦)"/>
    <n v="1462.91"/>
  </r>
  <r>
    <n v="73591"/>
    <x v="27"/>
    <x v="1"/>
    <x v="1"/>
    <s v="热力(万百万千焦)"/>
    <m/>
  </r>
  <r>
    <n v="73593"/>
    <x v="27"/>
    <x v="1"/>
    <x v="2"/>
    <s v="热力(万百万千焦)"/>
    <n v="1462.91"/>
  </r>
  <r>
    <n v="73594"/>
    <x v="27"/>
    <x v="1"/>
    <x v="3"/>
    <s v="热力(万百万千焦)"/>
    <m/>
  </r>
  <r>
    <n v="73595"/>
    <x v="27"/>
    <x v="1"/>
    <x v="4"/>
    <s v="热力(万百万千焦)"/>
    <n v="1462.91"/>
  </r>
  <r>
    <n v="73597"/>
    <x v="27"/>
    <x v="1"/>
    <x v="5"/>
    <s v="热力(万百万千焦)"/>
    <m/>
  </r>
  <r>
    <n v="73598"/>
    <x v="27"/>
    <x v="1"/>
    <x v="6"/>
    <s v="热力(万百万千焦)"/>
    <m/>
  </r>
  <r>
    <n v="73599"/>
    <x v="27"/>
    <x v="1"/>
    <x v="7"/>
    <s v="热力(万百万千焦)"/>
    <m/>
  </r>
  <r>
    <n v="73600"/>
    <x v="27"/>
    <x v="1"/>
    <x v="8"/>
    <s v="热力(万百万千焦)"/>
    <m/>
  </r>
  <r>
    <n v="73601"/>
    <x v="27"/>
    <x v="1"/>
    <x v="9"/>
    <s v="热力(万百万千焦)"/>
    <m/>
  </r>
  <r>
    <n v="73605"/>
    <x v="27"/>
    <x v="1"/>
    <x v="10"/>
    <s v="热力(万百万千焦)"/>
    <n v="1462.91"/>
  </r>
  <r>
    <m/>
    <x v="31"/>
    <x v="17"/>
    <x v="11"/>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2">
  <r>
    <x v="0"/>
    <x v="0"/>
    <n v="19189"/>
  </r>
  <r>
    <x v="1"/>
    <x v="0"/>
    <n v="18139"/>
  </r>
  <r>
    <x v="2"/>
    <x v="0"/>
    <n v="35097"/>
  </r>
  <r>
    <x v="3"/>
    <x v="0"/>
    <n v="26754"/>
  </r>
  <r>
    <x v="4"/>
    <x v="0"/>
    <n v="35659"/>
  </r>
  <r>
    <x v="5"/>
    <x v="0"/>
    <n v="63191"/>
  </r>
  <r>
    <x v="6"/>
    <x v="0"/>
    <n v="28554"/>
  </r>
  <r>
    <x v="7"/>
    <x v="0"/>
    <n v="45385"/>
  </r>
  <r>
    <x v="8"/>
    <x v="0"/>
    <n v="0"/>
  </r>
  <r>
    <x v="9"/>
    <x v="0"/>
    <n v="0"/>
  </r>
  <r>
    <x v="10"/>
    <x v="0"/>
    <n v="0"/>
  </r>
  <r>
    <x v="11"/>
    <x v="0"/>
    <n v="3466"/>
  </r>
  <r>
    <x v="12"/>
    <x v="0"/>
    <n v="0"/>
  </r>
  <r>
    <x v="13"/>
    <x v="0"/>
    <n v="0"/>
  </r>
  <r>
    <x v="14"/>
    <x v="0"/>
    <n v="52547"/>
  </r>
  <r>
    <x v="15"/>
    <x v="0"/>
    <n v="19524"/>
  </r>
  <r>
    <x v="16"/>
    <x v="0"/>
    <n v="1036"/>
  </r>
  <r>
    <x v="17"/>
    <x v="0"/>
    <n v="0"/>
  </r>
  <r>
    <x v="18"/>
    <x v="0"/>
    <n v="0"/>
  </r>
  <r>
    <x v="19"/>
    <x v="0"/>
    <n v="0"/>
  </r>
  <r>
    <x v="20"/>
    <x v="0"/>
    <n v="0"/>
  </r>
  <r>
    <x v="21"/>
    <x v="0"/>
    <n v="0"/>
  </r>
  <r>
    <x v="22"/>
    <x v="0"/>
    <n v="0"/>
  </r>
  <r>
    <x v="23"/>
    <x v="0"/>
    <n v="0"/>
  </r>
  <r>
    <x v="24"/>
    <x v="0"/>
    <n v="0"/>
  </r>
  <r>
    <x v="25"/>
    <x v="0"/>
    <n v="0"/>
  </r>
  <r>
    <x v="26"/>
    <x v="0"/>
    <n v="15633"/>
  </r>
  <r>
    <x v="27"/>
    <x v="0"/>
    <n v="12967"/>
  </r>
  <r>
    <x v="28"/>
    <x v="0"/>
    <n v="0"/>
  </r>
  <r>
    <x v="29"/>
    <x v="0"/>
    <n v="6511"/>
  </r>
  <r>
    <x v="30"/>
    <x v="0"/>
    <n v="20746"/>
  </r>
  <r>
    <x v="0"/>
    <x v="1"/>
    <n v="18995"/>
  </r>
  <r>
    <x v="1"/>
    <x v="1"/>
    <n v="17688"/>
  </r>
  <r>
    <x v="2"/>
    <x v="1"/>
    <n v="35022"/>
  </r>
  <r>
    <x v="3"/>
    <x v="1"/>
    <n v="24935"/>
  </r>
  <r>
    <x v="4"/>
    <x v="1"/>
    <n v="33943"/>
  </r>
  <r>
    <x v="5"/>
    <x v="1"/>
    <n v="57475"/>
  </r>
  <r>
    <x v="6"/>
    <x v="1"/>
    <n v="27466"/>
  </r>
  <r>
    <x v="7"/>
    <x v="1"/>
    <n v="43680"/>
  </r>
  <r>
    <x v="8"/>
    <x v="1"/>
    <n v="0"/>
  </r>
  <r>
    <x v="9"/>
    <x v="1"/>
    <n v="0"/>
  </r>
  <r>
    <x v="10"/>
    <x v="1"/>
    <n v="0"/>
  </r>
  <r>
    <x v="11"/>
    <x v="1"/>
    <n v="3280"/>
  </r>
  <r>
    <x v="12"/>
    <x v="1"/>
    <n v="0"/>
  </r>
  <r>
    <x v="13"/>
    <x v="1"/>
    <n v="0"/>
  </r>
  <r>
    <x v="14"/>
    <x v="1"/>
    <n v="53055"/>
  </r>
  <r>
    <x v="15"/>
    <x v="1"/>
    <n v="16620"/>
  </r>
  <r>
    <x v="16"/>
    <x v="1"/>
    <n v="756"/>
  </r>
  <r>
    <x v="17"/>
    <x v="1"/>
    <n v="0"/>
  </r>
  <r>
    <x v="18"/>
    <x v="1"/>
    <n v="0"/>
  </r>
  <r>
    <x v="19"/>
    <x v="1"/>
    <n v="0"/>
  </r>
  <r>
    <x v="20"/>
    <x v="1"/>
    <n v="0"/>
  </r>
  <r>
    <x v="21"/>
    <x v="1"/>
    <n v="0"/>
  </r>
  <r>
    <x v="22"/>
    <x v="1"/>
    <n v="0"/>
  </r>
  <r>
    <x v="23"/>
    <x v="1"/>
    <n v="0"/>
  </r>
  <r>
    <x v="24"/>
    <x v="1"/>
    <n v="0"/>
  </r>
  <r>
    <x v="25"/>
    <x v="1"/>
    <n v="0"/>
  </r>
  <r>
    <x v="26"/>
    <x v="1"/>
    <n v="14194"/>
  </r>
  <r>
    <x v="27"/>
    <x v="1"/>
    <n v="12498"/>
  </r>
  <r>
    <x v="28"/>
    <x v="1"/>
    <n v="0"/>
  </r>
  <r>
    <x v="29"/>
    <x v="1"/>
    <n v="6616"/>
  </r>
  <r>
    <x v="30"/>
    <x v="1"/>
    <n v="21058"/>
  </r>
  <r>
    <x v="0"/>
    <x v="2"/>
    <n v="20350"/>
  </r>
  <r>
    <x v="1"/>
    <x v="2"/>
    <n v="17425"/>
  </r>
  <r>
    <x v="2"/>
    <x v="2"/>
    <n v="34218"/>
  </r>
  <r>
    <x v="3"/>
    <x v="2"/>
    <n v="21457"/>
  </r>
  <r>
    <x v="4"/>
    <x v="2"/>
    <n v="31419"/>
  </r>
  <r>
    <x v="5"/>
    <x v="2"/>
    <n v="62141"/>
  </r>
  <r>
    <x v="6"/>
    <x v="2"/>
    <n v="27921"/>
  </r>
  <r>
    <x v="7"/>
    <x v="2"/>
    <n v="43182"/>
  </r>
  <r>
    <x v="8"/>
    <x v="2"/>
    <n v="0"/>
  </r>
  <r>
    <x v="9"/>
    <x v="2"/>
    <n v="0"/>
  </r>
  <r>
    <x v="10"/>
    <x v="2"/>
    <n v="0"/>
  </r>
  <r>
    <x v="11"/>
    <x v="2"/>
    <n v="1311"/>
  </r>
  <r>
    <x v="12"/>
    <x v="2"/>
    <n v="0"/>
  </r>
  <r>
    <x v="13"/>
    <x v="2"/>
    <n v="0"/>
  </r>
  <r>
    <x v="14"/>
    <x v="2"/>
    <n v="49668"/>
  </r>
  <r>
    <x v="15"/>
    <x v="2"/>
    <n v="14956"/>
  </r>
  <r>
    <x v="16"/>
    <x v="2"/>
    <n v="696"/>
  </r>
  <r>
    <x v="17"/>
    <x v="2"/>
    <n v="0"/>
  </r>
  <r>
    <x v="18"/>
    <x v="2"/>
    <n v="0"/>
  </r>
  <r>
    <x v="19"/>
    <x v="2"/>
    <n v="0"/>
  </r>
  <r>
    <x v="20"/>
    <x v="2"/>
    <n v="0"/>
  </r>
  <r>
    <x v="21"/>
    <x v="2"/>
    <n v="0"/>
  </r>
  <r>
    <x v="22"/>
    <x v="2"/>
    <n v="0"/>
  </r>
  <r>
    <x v="23"/>
    <x v="2"/>
    <n v="0"/>
  </r>
  <r>
    <x v="24"/>
    <x v="2"/>
    <n v="0"/>
  </r>
  <r>
    <x v="25"/>
    <x v="2"/>
    <n v="0"/>
  </r>
  <r>
    <x v="26"/>
    <x v="2"/>
    <n v="12826"/>
  </r>
  <r>
    <x v="27"/>
    <x v="2"/>
    <n v="11101"/>
  </r>
  <r>
    <x v="28"/>
    <x v="2"/>
    <n v="0"/>
  </r>
  <r>
    <x v="29"/>
    <x v="2"/>
    <n v="6962"/>
  </r>
  <r>
    <x v="30"/>
    <x v="2"/>
    <n v="20207"/>
  </r>
  <r>
    <x v="0"/>
    <x v="3"/>
    <n v="25043"/>
  </r>
  <r>
    <x v="1"/>
    <x v="3"/>
    <n v="15996"/>
  </r>
  <r>
    <x v="2"/>
    <x v="3"/>
    <n v="29607"/>
  </r>
  <r>
    <x v="3"/>
    <x v="3"/>
    <n v="19809"/>
  </r>
  <r>
    <x v="4"/>
    <x v="3"/>
    <n v="28232"/>
  </r>
  <r>
    <x v="5"/>
    <x v="3"/>
    <n v="59887"/>
  </r>
  <r>
    <x v="6"/>
    <x v="3"/>
    <n v="27212"/>
  </r>
  <r>
    <x v="7"/>
    <x v="3"/>
    <n v="42496"/>
  </r>
  <r>
    <x v="8"/>
    <x v="3"/>
    <n v="0"/>
  </r>
  <r>
    <x v="9"/>
    <x v="3"/>
    <n v="0"/>
  </r>
  <r>
    <x v="10"/>
    <x v="3"/>
    <n v="0"/>
  </r>
  <r>
    <x v="11"/>
    <x v="3"/>
    <n v="1592"/>
  </r>
  <r>
    <x v="12"/>
    <x v="3"/>
    <n v="0"/>
  </r>
  <r>
    <x v="13"/>
    <x v="3"/>
    <n v="0"/>
  </r>
  <r>
    <x v="14"/>
    <x v="3"/>
    <n v="49262"/>
  </r>
  <r>
    <x v="15"/>
    <x v="3"/>
    <n v="12647"/>
  </r>
  <r>
    <x v="16"/>
    <x v="3"/>
    <n v="749"/>
  </r>
  <r>
    <x v="17"/>
    <x v="3"/>
    <n v="0"/>
  </r>
  <r>
    <x v="18"/>
    <x v="3"/>
    <n v="0"/>
  </r>
  <r>
    <x v="19"/>
    <x v="3"/>
    <n v="0"/>
  </r>
  <r>
    <x v="20"/>
    <x v="3"/>
    <n v="0"/>
  </r>
  <r>
    <x v="21"/>
    <x v="3"/>
    <n v="0"/>
  </r>
  <r>
    <x v="22"/>
    <x v="3"/>
    <n v="0"/>
  </r>
  <r>
    <x v="23"/>
    <x v="3"/>
    <n v="0"/>
  </r>
  <r>
    <x v="24"/>
    <x v="3"/>
    <n v="0"/>
  </r>
  <r>
    <x v="25"/>
    <x v="3"/>
    <n v="0"/>
  </r>
  <r>
    <x v="26"/>
    <x v="3"/>
    <n v="13862"/>
  </r>
  <r>
    <x v="27"/>
    <x v="3"/>
    <n v="10787"/>
  </r>
  <r>
    <x v="28"/>
    <x v="3"/>
    <n v="0"/>
  </r>
  <r>
    <x v="29"/>
    <x v="3"/>
    <n v="5979"/>
  </r>
  <r>
    <x v="30"/>
    <x v="3"/>
    <n v="19869"/>
  </r>
  <r>
    <x v="0"/>
    <x v="4"/>
    <n v="37734"/>
  </r>
  <r>
    <x v="1"/>
    <x v="4"/>
    <n v="14891"/>
  </r>
  <r>
    <x v="2"/>
    <x v="4"/>
    <n v="28143"/>
  </r>
  <r>
    <x v="3"/>
    <x v="4"/>
    <n v="17573"/>
  </r>
  <r>
    <x v="4"/>
    <x v="4"/>
    <n v="30822"/>
  </r>
  <r>
    <x v="5"/>
    <x v="4"/>
    <n v="58585"/>
  </r>
  <r>
    <x v="6"/>
    <x v="4"/>
    <n v="25385"/>
  </r>
  <r>
    <x v="7"/>
    <x v="4"/>
    <n v="40467"/>
  </r>
  <r>
    <x v="8"/>
    <x v="4"/>
    <n v="0"/>
  </r>
  <r>
    <x v="9"/>
    <x v="4"/>
    <n v="0"/>
  </r>
  <r>
    <x v="10"/>
    <x v="4"/>
    <n v="0"/>
  </r>
  <r>
    <x v="11"/>
    <x v="4"/>
    <n v="1526"/>
  </r>
  <r>
    <x v="12"/>
    <x v="4"/>
    <n v="0"/>
  </r>
  <r>
    <x v="13"/>
    <x v="4"/>
    <n v="0"/>
  </r>
  <r>
    <x v="14"/>
    <x v="4"/>
    <n v="45707"/>
  </r>
  <r>
    <x v="15"/>
    <x v="4"/>
    <n v="10511"/>
  </r>
  <r>
    <x v="16"/>
    <x v="4"/>
    <n v="0"/>
  </r>
  <r>
    <x v="17"/>
    <x v="4"/>
    <n v="0"/>
  </r>
  <r>
    <x v="18"/>
    <x v="4"/>
    <n v="0"/>
  </r>
  <r>
    <x v="19"/>
    <x v="4"/>
    <n v="0"/>
  </r>
  <r>
    <x v="20"/>
    <x v="4"/>
    <n v="0"/>
  </r>
  <r>
    <x v="21"/>
    <x v="4"/>
    <n v="0"/>
  </r>
  <r>
    <x v="22"/>
    <x v="4"/>
    <n v="0"/>
  </r>
  <r>
    <x v="23"/>
    <x v="4"/>
    <n v="0"/>
  </r>
  <r>
    <x v="24"/>
    <x v="4"/>
    <n v="0"/>
  </r>
  <r>
    <x v="25"/>
    <x v="4"/>
    <n v="0"/>
  </r>
  <r>
    <x v="26"/>
    <x v="4"/>
    <n v="10873"/>
  </r>
  <r>
    <x v="27"/>
    <x v="4"/>
    <n v="10259"/>
  </r>
  <r>
    <x v="28"/>
    <x v="4"/>
    <n v="0"/>
  </r>
  <r>
    <x v="29"/>
    <x v="4"/>
    <n v="5556"/>
  </r>
  <r>
    <x v="30"/>
    <x v="4"/>
    <n v="19808"/>
  </r>
  <r>
    <x v="0"/>
    <x v="5"/>
    <n v="36023"/>
  </r>
  <r>
    <x v="1"/>
    <x v="5"/>
    <n v="13633"/>
  </r>
  <r>
    <x v="2"/>
    <x v="5"/>
    <n v="26334"/>
  </r>
  <r>
    <x v="3"/>
    <x v="5"/>
    <n v="20278"/>
  </r>
  <r>
    <x v="4"/>
    <x v="5"/>
    <n v="32896"/>
  </r>
  <r>
    <x v="5"/>
    <x v="5"/>
    <n v="56213"/>
  </r>
  <r>
    <x v="6"/>
    <x v="5"/>
    <n v="25437"/>
  </r>
  <r>
    <x v="7"/>
    <x v="5"/>
    <n v="39182"/>
  </r>
  <r>
    <x v="8"/>
    <x v="5"/>
    <n v="0"/>
  </r>
  <r>
    <x v="9"/>
    <x v="5"/>
    <n v="0"/>
  </r>
  <r>
    <x v="10"/>
    <x v="5"/>
    <n v="0"/>
  </r>
  <r>
    <x v="11"/>
    <x v="5"/>
    <n v="2987"/>
  </r>
  <r>
    <x v="12"/>
    <x v="5"/>
    <n v="0"/>
  </r>
  <r>
    <x v="13"/>
    <x v="5"/>
    <n v="0"/>
  </r>
  <r>
    <x v="14"/>
    <x v="5"/>
    <n v="40998"/>
  </r>
  <r>
    <x v="15"/>
    <x v="5"/>
    <n v="9373"/>
  </r>
  <r>
    <x v="16"/>
    <x v="5"/>
    <n v="1785"/>
  </r>
  <r>
    <x v="17"/>
    <x v="5"/>
    <n v="0"/>
  </r>
  <r>
    <x v="18"/>
    <x v="5"/>
    <n v="0"/>
  </r>
  <r>
    <x v="19"/>
    <x v="5"/>
    <n v="0"/>
  </r>
  <r>
    <x v="20"/>
    <x v="5"/>
    <n v="0"/>
  </r>
  <r>
    <x v="21"/>
    <x v="5"/>
    <n v="0"/>
  </r>
  <r>
    <x v="22"/>
    <x v="5"/>
    <n v="0"/>
  </r>
  <r>
    <x v="23"/>
    <x v="5"/>
    <n v="0"/>
  </r>
  <r>
    <x v="24"/>
    <x v="5"/>
    <n v="0"/>
  </r>
  <r>
    <x v="25"/>
    <x v="5"/>
    <n v="0"/>
  </r>
  <r>
    <x v="26"/>
    <x v="5"/>
    <n v="9235"/>
  </r>
  <r>
    <x v="27"/>
    <x v="5"/>
    <n v="9160"/>
  </r>
  <r>
    <x v="28"/>
    <x v="5"/>
    <n v="0"/>
  </r>
  <r>
    <x v="29"/>
    <x v="5"/>
    <n v="5094"/>
  </r>
  <r>
    <x v="30"/>
    <x v="5"/>
    <n v="17285"/>
  </r>
  <r>
    <x v="0"/>
    <x v="6"/>
    <n v="35466"/>
  </r>
  <r>
    <x v="1"/>
    <x v="6"/>
    <n v="12792"/>
  </r>
  <r>
    <x v="2"/>
    <x v="6"/>
    <n v="24828"/>
  </r>
  <r>
    <x v="3"/>
    <x v="6"/>
    <n v="15901"/>
  </r>
  <r>
    <x v="4"/>
    <x v="6"/>
    <n v="27767"/>
  </r>
  <r>
    <x v="5"/>
    <x v="6"/>
    <n v="51588"/>
  </r>
  <r>
    <x v="6"/>
    <x v="6"/>
    <n v="22922"/>
  </r>
  <r>
    <x v="7"/>
    <x v="6"/>
    <n v="37979"/>
  </r>
  <r>
    <x v="8"/>
    <x v="6"/>
    <n v="0"/>
  </r>
  <r>
    <x v="9"/>
    <x v="6"/>
    <n v="0"/>
  </r>
  <r>
    <x v="10"/>
    <x v="6"/>
    <n v="0"/>
  </r>
  <r>
    <x v="11"/>
    <x v="6"/>
    <n v="2916"/>
  </r>
  <r>
    <x v="12"/>
    <x v="6"/>
    <n v="0"/>
  </r>
  <r>
    <x v="13"/>
    <x v="6"/>
    <n v="0"/>
  </r>
  <r>
    <x v="14"/>
    <x v="6"/>
    <n v="39025"/>
  </r>
  <r>
    <x v="15"/>
    <x v="6"/>
    <n v="8722"/>
  </r>
  <r>
    <x v="16"/>
    <x v="6"/>
    <n v="1323"/>
  </r>
  <r>
    <x v="17"/>
    <x v="6"/>
    <n v="0"/>
  </r>
  <r>
    <x v="18"/>
    <x v="6"/>
    <n v="0"/>
  </r>
  <r>
    <x v="19"/>
    <x v="6"/>
    <n v="0"/>
  </r>
  <r>
    <x v="20"/>
    <x v="6"/>
    <n v="0"/>
  </r>
  <r>
    <x v="21"/>
    <x v="6"/>
    <n v="0"/>
  </r>
  <r>
    <x v="22"/>
    <x v="6"/>
    <n v="0"/>
  </r>
  <r>
    <x v="23"/>
    <x v="6"/>
    <n v="0"/>
  </r>
  <r>
    <x v="24"/>
    <x v="6"/>
    <n v="0"/>
  </r>
  <r>
    <x v="25"/>
    <x v="6"/>
    <n v="0"/>
  </r>
  <r>
    <x v="26"/>
    <x v="6"/>
    <n v="8022"/>
  </r>
  <r>
    <x v="27"/>
    <x v="6"/>
    <n v="9263"/>
  </r>
  <r>
    <x v="28"/>
    <x v="6"/>
    <n v="0"/>
  </r>
  <r>
    <x v="29"/>
    <x v="6"/>
    <n v="5094"/>
  </r>
  <r>
    <x v="30"/>
    <x v="6"/>
    <n v="17141"/>
  </r>
  <r>
    <x v="0"/>
    <x v="7"/>
    <n v="34128"/>
  </r>
  <r>
    <x v="1"/>
    <x v="7"/>
    <n v="13111"/>
  </r>
  <r>
    <x v="2"/>
    <x v="7"/>
    <n v="23329"/>
  </r>
  <r>
    <x v="3"/>
    <x v="7"/>
    <n v="17641"/>
  </r>
  <r>
    <x v="4"/>
    <x v="7"/>
    <n v="23038"/>
  </r>
  <r>
    <x v="5"/>
    <x v="7"/>
    <n v="50015"/>
  </r>
  <r>
    <x v="6"/>
    <x v="7"/>
    <n v="22047"/>
  </r>
  <r>
    <x v="7"/>
    <x v="7"/>
    <n v="35411"/>
  </r>
  <r>
    <x v="8"/>
    <x v="7"/>
    <n v="0"/>
  </r>
  <r>
    <x v="9"/>
    <x v="7"/>
    <n v="0"/>
  </r>
  <r>
    <x v="10"/>
    <x v="7"/>
    <n v="9649"/>
  </r>
  <r>
    <x v="11"/>
    <x v="7"/>
    <n v="3111"/>
  </r>
  <r>
    <x v="12"/>
    <x v="7"/>
    <n v="0"/>
  </r>
  <r>
    <x v="13"/>
    <x v="7"/>
    <n v="0"/>
  </r>
  <r>
    <x v="14"/>
    <x v="7"/>
    <n v="39900"/>
  </r>
  <r>
    <x v="15"/>
    <x v="7"/>
    <n v="6853"/>
  </r>
  <r>
    <x v="16"/>
    <x v="7"/>
    <n v="1012"/>
  </r>
  <r>
    <x v="17"/>
    <x v="7"/>
    <n v="0"/>
  </r>
  <r>
    <x v="18"/>
    <x v="7"/>
    <n v="0"/>
  </r>
  <r>
    <x v="19"/>
    <x v="7"/>
    <n v="0"/>
  </r>
  <r>
    <x v="20"/>
    <x v="7"/>
    <n v="0"/>
  </r>
  <r>
    <x v="21"/>
    <x v="7"/>
    <n v="0"/>
  </r>
  <r>
    <x v="22"/>
    <x v="7"/>
    <n v="0"/>
  </r>
  <r>
    <x v="23"/>
    <x v="7"/>
    <n v="0"/>
  </r>
  <r>
    <x v="24"/>
    <x v="7"/>
    <n v="0"/>
  </r>
  <r>
    <x v="25"/>
    <x v="7"/>
    <n v="0"/>
  </r>
  <r>
    <x v="26"/>
    <x v="7"/>
    <n v="6785"/>
  </r>
  <r>
    <x v="27"/>
    <x v="7"/>
    <n v="12450"/>
  </r>
  <r>
    <x v="28"/>
    <x v="7"/>
    <n v="0"/>
  </r>
  <r>
    <x v="29"/>
    <x v="7"/>
    <n v="4475"/>
  </r>
  <r>
    <x v="30"/>
    <x v="7"/>
    <n v="16329"/>
  </r>
  <r>
    <x v="0"/>
    <x v="8"/>
    <n v="35511"/>
  </r>
  <r>
    <x v="1"/>
    <x v="8"/>
    <n v="12001"/>
  </r>
  <r>
    <x v="2"/>
    <x v="8"/>
    <n v="22687"/>
  </r>
  <r>
    <x v="3"/>
    <x v="8"/>
    <n v="14062"/>
  </r>
  <r>
    <x v="4"/>
    <x v="8"/>
    <n v="19923"/>
  </r>
  <r>
    <x v="5"/>
    <x v="8"/>
    <n v="49068"/>
  </r>
  <r>
    <x v="6"/>
    <x v="8"/>
    <n v="20609"/>
  </r>
  <r>
    <x v="7"/>
    <x v="8"/>
    <n v="30269"/>
  </r>
  <r>
    <x v="8"/>
    <x v="8"/>
    <n v="0"/>
  </r>
  <r>
    <x v="9"/>
    <x v="8"/>
    <n v="0"/>
  </r>
  <r>
    <x v="10"/>
    <x v="8"/>
    <n v="0"/>
  </r>
  <r>
    <x v="11"/>
    <x v="8"/>
    <n v="2911"/>
  </r>
  <r>
    <x v="12"/>
    <x v="8"/>
    <n v="0"/>
  </r>
  <r>
    <x v="13"/>
    <x v="8"/>
    <n v="0"/>
  </r>
  <r>
    <x v="14"/>
    <x v="8"/>
    <n v="38777"/>
  </r>
  <r>
    <x v="15"/>
    <x v="8"/>
    <n v="6192"/>
  </r>
  <r>
    <x v="16"/>
    <x v="8"/>
    <n v="934"/>
  </r>
  <r>
    <x v="17"/>
    <x v="8"/>
    <n v="0"/>
  </r>
  <r>
    <x v="18"/>
    <x v="8"/>
    <n v="0"/>
  </r>
  <r>
    <x v="19"/>
    <x v="8"/>
    <n v="0"/>
  </r>
  <r>
    <x v="20"/>
    <x v="8"/>
    <n v="0"/>
  </r>
  <r>
    <x v="21"/>
    <x v="8"/>
    <n v="0"/>
  </r>
  <r>
    <x v="22"/>
    <x v="8"/>
    <n v="0"/>
  </r>
  <r>
    <x v="23"/>
    <x v="8"/>
    <n v="0"/>
  </r>
  <r>
    <x v="24"/>
    <x v="8"/>
    <n v="0"/>
  </r>
  <r>
    <x v="25"/>
    <x v="8"/>
    <n v="0"/>
  </r>
  <r>
    <x v="26"/>
    <x v="8"/>
    <n v="5758"/>
  </r>
  <r>
    <x v="27"/>
    <x v="8"/>
    <n v="7874"/>
  </r>
  <r>
    <x v="28"/>
    <x v="8"/>
    <n v="0"/>
  </r>
  <r>
    <x v="29"/>
    <x v="8"/>
    <n v="4945"/>
  </r>
  <r>
    <x v="30"/>
    <x v="8"/>
    <n v="17993"/>
  </r>
  <r>
    <x v="0"/>
    <x v="9"/>
    <n v="36028"/>
  </r>
  <r>
    <x v="1"/>
    <x v="9"/>
    <n v="11676"/>
  </r>
  <r>
    <x v="2"/>
    <x v="9"/>
    <n v="22806"/>
  </r>
  <r>
    <x v="3"/>
    <x v="9"/>
    <n v="12234"/>
  </r>
  <r>
    <x v="4"/>
    <x v="9"/>
    <n v="17396"/>
  </r>
  <r>
    <x v="5"/>
    <x v="9"/>
    <n v="48525"/>
  </r>
  <r>
    <x v="6"/>
    <x v="9"/>
    <n v="23222"/>
  </r>
  <r>
    <x v="7"/>
    <x v="9"/>
    <n v="29118"/>
  </r>
  <r>
    <x v="8"/>
    <x v="9"/>
    <n v="0"/>
  </r>
  <r>
    <x v="9"/>
    <x v="9"/>
    <n v="0"/>
  </r>
  <r>
    <x v="10"/>
    <x v="9"/>
    <n v="0"/>
  </r>
  <r>
    <x v="11"/>
    <x v="9"/>
    <n v="2602"/>
  </r>
  <r>
    <x v="12"/>
    <x v="9"/>
    <n v="0"/>
  </r>
  <r>
    <x v="13"/>
    <x v="9"/>
    <n v="0"/>
  </r>
  <r>
    <x v="14"/>
    <x v="9"/>
    <n v="33396"/>
  </r>
  <r>
    <x v="15"/>
    <x v="9"/>
    <n v="6091"/>
  </r>
  <r>
    <x v="16"/>
    <x v="9"/>
    <n v="784"/>
  </r>
  <r>
    <x v="17"/>
    <x v="9"/>
    <n v="0"/>
  </r>
  <r>
    <x v="18"/>
    <x v="9"/>
    <n v="0"/>
  </r>
  <r>
    <x v="19"/>
    <x v="9"/>
    <n v="0"/>
  </r>
  <r>
    <x v="20"/>
    <x v="9"/>
    <n v="0"/>
  </r>
  <r>
    <x v="21"/>
    <x v="9"/>
    <n v="0"/>
  </r>
  <r>
    <x v="22"/>
    <x v="9"/>
    <n v="0"/>
  </r>
  <r>
    <x v="23"/>
    <x v="9"/>
    <n v="0"/>
  </r>
  <r>
    <x v="24"/>
    <x v="9"/>
    <n v="0"/>
  </r>
  <r>
    <x v="25"/>
    <x v="9"/>
    <n v="0"/>
  </r>
  <r>
    <x v="26"/>
    <x v="9"/>
    <n v="5025"/>
  </r>
  <r>
    <x v="27"/>
    <x v="9"/>
    <n v="0"/>
  </r>
  <r>
    <x v="28"/>
    <x v="9"/>
    <n v="0"/>
  </r>
  <r>
    <x v="29"/>
    <x v="9"/>
    <n v="4051"/>
  </r>
  <r>
    <x v="30"/>
    <x v="9"/>
    <n v="16498"/>
  </r>
  <r>
    <x v="0"/>
    <x v="10"/>
    <n v="36301"/>
  </r>
  <r>
    <x v="1"/>
    <x v="10"/>
    <n v="11559"/>
  </r>
  <r>
    <x v="2"/>
    <x v="10"/>
    <n v="20848"/>
  </r>
  <r>
    <x v="3"/>
    <x v="10"/>
    <n v="11651"/>
  </r>
  <r>
    <x v="4"/>
    <x v="10"/>
    <n v="16518"/>
  </r>
  <r>
    <x v="5"/>
    <x v="10"/>
    <n v="46134"/>
  </r>
  <r>
    <x v="6"/>
    <x v="10"/>
    <n v="23160"/>
  </r>
  <r>
    <x v="7"/>
    <x v="10"/>
    <n v="28825"/>
  </r>
  <r>
    <x v="8"/>
    <x v="10"/>
    <n v="0"/>
  </r>
  <r>
    <x v="9"/>
    <x v="10"/>
    <n v="4556"/>
  </r>
  <r>
    <x v="10"/>
    <x v="10"/>
    <n v="0"/>
  </r>
  <r>
    <x v="11"/>
    <x v="10"/>
    <n v="2709"/>
  </r>
  <r>
    <x v="12"/>
    <x v="10"/>
    <n v="0"/>
  </r>
  <r>
    <x v="13"/>
    <x v="10"/>
    <n v="0"/>
  </r>
  <r>
    <x v="14"/>
    <x v="10"/>
    <n v="35687"/>
  </r>
  <r>
    <x v="15"/>
    <x v="10"/>
    <n v="5512"/>
  </r>
  <r>
    <x v="16"/>
    <x v="10"/>
    <n v="740"/>
  </r>
  <r>
    <x v="17"/>
    <x v="10"/>
    <n v="0"/>
  </r>
  <r>
    <x v="18"/>
    <x v="10"/>
    <n v="0"/>
  </r>
  <r>
    <x v="19"/>
    <x v="10"/>
    <n v="0"/>
  </r>
  <r>
    <x v="20"/>
    <x v="10"/>
    <n v="0"/>
  </r>
  <r>
    <x v="21"/>
    <x v="10"/>
    <n v="0"/>
  </r>
  <r>
    <x v="22"/>
    <x v="10"/>
    <n v="0"/>
  </r>
  <r>
    <x v="23"/>
    <x v="10"/>
    <n v="0"/>
  </r>
  <r>
    <x v="24"/>
    <x v="10"/>
    <n v="0"/>
  </r>
  <r>
    <x v="25"/>
    <x v="10"/>
    <n v="0"/>
  </r>
  <r>
    <x v="26"/>
    <x v="10"/>
    <n v="4570"/>
  </r>
  <r>
    <x v="27"/>
    <x v="10"/>
    <n v="12197"/>
  </r>
  <r>
    <x v="28"/>
    <x v="10"/>
    <n v="0"/>
  </r>
  <r>
    <x v="29"/>
    <x v="10"/>
    <n v="6039"/>
  </r>
  <r>
    <x v="30"/>
    <x v="10"/>
    <n v="18108"/>
  </r>
  <r>
    <x v="0"/>
    <x v="11"/>
    <n v="36340"/>
  </r>
  <r>
    <x v="1"/>
    <x v="11"/>
    <n v="10872"/>
  </r>
  <r>
    <x v="2"/>
    <x v="11"/>
    <n v="18322"/>
  </r>
  <r>
    <x v="3"/>
    <x v="11"/>
    <n v="9788"/>
  </r>
  <r>
    <x v="4"/>
    <x v="11"/>
    <n v="15509"/>
  </r>
  <r>
    <x v="5"/>
    <x v="11"/>
    <n v="42122"/>
  </r>
  <r>
    <x v="6"/>
    <x v="11"/>
    <n v="15902"/>
  </r>
  <r>
    <x v="7"/>
    <x v="11"/>
    <n v="25374"/>
  </r>
  <r>
    <x v="8"/>
    <x v="11"/>
    <n v="0"/>
  </r>
  <r>
    <x v="9"/>
    <x v="11"/>
    <n v="3300"/>
  </r>
  <r>
    <x v="10"/>
    <x v="11"/>
    <n v="0"/>
  </r>
  <r>
    <x v="11"/>
    <x v="11"/>
    <n v="2244"/>
  </r>
  <r>
    <x v="12"/>
    <x v="11"/>
    <n v="0"/>
  </r>
  <r>
    <x v="13"/>
    <x v="11"/>
    <n v="0"/>
  </r>
  <r>
    <x v="14"/>
    <x v="11"/>
    <n v="31825"/>
  </r>
  <r>
    <x v="15"/>
    <x v="11"/>
    <n v="5294"/>
  </r>
  <r>
    <x v="16"/>
    <x v="11"/>
    <n v="718"/>
  </r>
  <r>
    <x v="17"/>
    <x v="11"/>
    <n v="0"/>
  </r>
  <r>
    <x v="18"/>
    <x v="11"/>
    <n v="0"/>
  </r>
  <r>
    <x v="19"/>
    <x v="11"/>
    <n v="0"/>
  </r>
  <r>
    <x v="20"/>
    <x v="11"/>
    <n v="0"/>
  </r>
  <r>
    <x v="21"/>
    <x v="11"/>
    <n v="0"/>
  </r>
  <r>
    <x v="22"/>
    <x v="11"/>
    <n v="0"/>
  </r>
  <r>
    <x v="23"/>
    <x v="11"/>
    <n v="0"/>
  </r>
  <r>
    <x v="24"/>
    <x v="11"/>
    <n v="0"/>
  </r>
  <r>
    <x v="25"/>
    <x v="11"/>
    <n v="0"/>
  </r>
  <r>
    <x v="26"/>
    <x v="11"/>
    <n v="4774"/>
  </r>
  <r>
    <x v="27"/>
    <x v="11"/>
    <n v="11903"/>
  </r>
  <r>
    <x v="28"/>
    <x v="11"/>
    <n v="0"/>
  </r>
  <r>
    <x v="29"/>
    <x v="11"/>
    <n v="5964"/>
  </r>
  <r>
    <x v="30"/>
    <x v="11"/>
    <n v="16902"/>
  </r>
  <r>
    <x v="0"/>
    <x v="12"/>
    <n v="30696"/>
  </r>
  <r>
    <x v="1"/>
    <x v="12"/>
    <n v="10282"/>
  </r>
  <r>
    <x v="2"/>
    <x v="12"/>
    <n v="19268"/>
  </r>
  <r>
    <x v="3"/>
    <x v="12"/>
    <n v="7212"/>
  </r>
  <r>
    <x v="4"/>
    <x v="12"/>
    <n v="14005"/>
  </r>
  <r>
    <x v="5"/>
    <x v="12"/>
    <n v="37471"/>
  </r>
  <r>
    <x v="6"/>
    <x v="12"/>
    <n v="16062"/>
  </r>
  <r>
    <x v="7"/>
    <x v="12"/>
    <n v="32033"/>
  </r>
  <r>
    <x v="8"/>
    <x v="12"/>
    <n v="0"/>
  </r>
  <r>
    <x v="9"/>
    <x v="12"/>
    <n v="6597"/>
  </r>
  <r>
    <x v="10"/>
    <x v="12"/>
    <n v="0"/>
  </r>
  <r>
    <x v="11"/>
    <x v="12"/>
    <n v="2084"/>
  </r>
  <r>
    <x v="12"/>
    <x v="12"/>
    <n v="0"/>
  </r>
  <r>
    <x v="13"/>
    <x v="12"/>
    <n v="0"/>
  </r>
  <r>
    <x v="14"/>
    <x v="12"/>
    <n v="33488"/>
  </r>
  <r>
    <x v="15"/>
    <x v="12"/>
    <n v="5085"/>
  </r>
  <r>
    <x v="16"/>
    <x v="12"/>
    <n v="752"/>
  </r>
  <r>
    <x v="17"/>
    <x v="12"/>
    <n v="0"/>
  </r>
  <r>
    <x v="18"/>
    <x v="12"/>
    <n v="0"/>
  </r>
  <r>
    <x v="19"/>
    <x v="12"/>
    <n v="0"/>
  </r>
  <r>
    <x v="20"/>
    <x v="12"/>
    <n v="0"/>
  </r>
  <r>
    <x v="21"/>
    <x v="12"/>
    <n v="0"/>
  </r>
  <r>
    <x v="22"/>
    <x v="12"/>
    <n v="0"/>
  </r>
  <r>
    <x v="23"/>
    <x v="12"/>
    <n v="0"/>
  </r>
  <r>
    <x v="24"/>
    <x v="12"/>
    <n v="0"/>
  </r>
  <r>
    <x v="25"/>
    <x v="12"/>
    <n v="0"/>
  </r>
  <r>
    <x v="26"/>
    <x v="12"/>
    <n v="2780"/>
  </r>
  <r>
    <x v="27"/>
    <x v="12"/>
    <n v="11778"/>
  </r>
  <r>
    <x v="28"/>
    <x v="12"/>
    <n v="0"/>
  </r>
  <r>
    <x v="29"/>
    <x v="12"/>
    <n v="5729"/>
  </r>
  <r>
    <x v="30"/>
    <x v="12"/>
    <n v="15539"/>
  </r>
  <r>
    <x v="0"/>
    <x v="13"/>
    <n v="14835"/>
  </r>
  <r>
    <x v="1"/>
    <x v="13"/>
    <n v="9922"/>
  </r>
  <r>
    <x v="2"/>
    <x v="13"/>
    <n v="18076"/>
  </r>
  <r>
    <x v="3"/>
    <x v="13"/>
    <n v="7132"/>
  </r>
  <r>
    <x v="4"/>
    <x v="13"/>
    <n v="12617"/>
  </r>
  <r>
    <x v="5"/>
    <x v="13"/>
    <n v="33922"/>
  </r>
  <r>
    <x v="6"/>
    <x v="13"/>
    <n v="14895"/>
  </r>
  <r>
    <x v="7"/>
    <x v="13"/>
    <n v="30315"/>
  </r>
  <r>
    <x v="8"/>
    <x v="13"/>
    <n v="0"/>
  </r>
  <r>
    <x v="9"/>
    <x v="13"/>
    <n v="5737"/>
  </r>
  <r>
    <x v="10"/>
    <x v="13"/>
    <n v="5624"/>
  </r>
  <r>
    <x v="11"/>
    <x v="13"/>
    <n v="1738"/>
  </r>
  <r>
    <x v="12"/>
    <x v="13"/>
    <n v="0"/>
  </r>
  <r>
    <x v="13"/>
    <x v="13"/>
    <n v="0"/>
  </r>
  <r>
    <x v="14"/>
    <x v="13"/>
    <n v="30036"/>
  </r>
  <r>
    <x v="15"/>
    <x v="13"/>
    <n v="4752"/>
  </r>
  <r>
    <x v="16"/>
    <x v="13"/>
    <n v="780"/>
  </r>
  <r>
    <x v="17"/>
    <x v="13"/>
    <n v="0"/>
  </r>
  <r>
    <x v="18"/>
    <x v="13"/>
    <n v="0"/>
  </r>
  <r>
    <x v="19"/>
    <x v="13"/>
    <n v="0"/>
  </r>
  <r>
    <x v="20"/>
    <x v="13"/>
    <n v="0"/>
  </r>
  <r>
    <x v="21"/>
    <x v="13"/>
    <n v="0"/>
  </r>
  <r>
    <x v="22"/>
    <x v="13"/>
    <n v="0"/>
  </r>
  <r>
    <x v="23"/>
    <x v="13"/>
    <n v="0"/>
  </r>
  <r>
    <x v="24"/>
    <x v="13"/>
    <n v="0"/>
  </r>
  <r>
    <x v="25"/>
    <x v="13"/>
    <n v="0"/>
  </r>
  <r>
    <x v="26"/>
    <x v="13"/>
    <n v="3896"/>
  </r>
  <r>
    <x v="27"/>
    <x v="13"/>
    <n v="10990"/>
  </r>
  <r>
    <x v="28"/>
    <x v="13"/>
    <n v="0"/>
  </r>
  <r>
    <x v="29"/>
    <x v="13"/>
    <n v="5951"/>
  </r>
  <r>
    <x v="30"/>
    <x v="13"/>
    <n v="13465"/>
  </r>
  <r>
    <x v="0"/>
    <x v="14"/>
    <n v="15808"/>
  </r>
  <r>
    <x v="1"/>
    <x v="14"/>
    <n v="9948"/>
  </r>
  <r>
    <x v="2"/>
    <x v="14"/>
    <n v="17205"/>
  </r>
  <r>
    <x v="3"/>
    <x v="14"/>
    <n v="9216"/>
  </r>
  <r>
    <x v="4"/>
    <x v="14"/>
    <n v="10776"/>
  </r>
  <r>
    <x v="5"/>
    <x v="14"/>
    <n v="32093"/>
  </r>
  <r>
    <x v="6"/>
    <x v="14"/>
    <n v="14848"/>
  </r>
  <r>
    <x v="7"/>
    <x v="14"/>
    <n v="26586"/>
  </r>
  <r>
    <x v="8"/>
    <x v="14"/>
    <n v="0"/>
  </r>
  <r>
    <x v="9"/>
    <x v="14"/>
    <n v="8828"/>
  </r>
  <r>
    <x v="10"/>
    <x v="14"/>
    <n v="5513"/>
  </r>
  <r>
    <x v="11"/>
    <x v="14"/>
    <n v="1392"/>
  </r>
  <r>
    <x v="12"/>
    <x v="14"/>
    <n v="0"/>
  </r>
  <r>
    <x v="13"/>
    <x v="14"/>
    <n v="0"/>
  </r>
  <r>
    <x v="14"/>
    <x v="14"/>
    <n v="25198"/>
  </r>
  <r>
    <x v="15"/>
    <x v="14"/>
    <n v="5245"/>
  </r>
  <r>
    <x v="16"/>
    <x v="14"/>
    <n v="758"/>
  </r>
  <r>
    <x v="17"/>
    <x v="14"/>
    <n v="0"/>
  </r>
  <r>
    <x v="18"/>
    <x v="14"/>
    <n v="0"/>
  </r>
  <r>
    <x v="19"/>
    <x v="14"/>
    <n v="0"/>
  </r>
  <r>
    <x v="20"/>
    <x v="14"/>
    <n v="0"/>
  </r>
  <r>
    <x v="21"/>
    <x v="14"/>
    <n v="0"/>
  </r>
  <r>
    <x v="22"/>
    <x v="14"/>
    <n v="0"/>
  </r>
  <r>
    <x v="23"/>
    <x v="14"/>
    <n v="0"/>
  </r>
  <r>
    <x v="24"/>
    <x v="14"/>
    <n v="0"/>
  </r>
  <r>
    <x v="25"/>
    <x v="14"/>
    <n v="0"/>
  </r>
  <r>
    <x v="26"/>
    <x v="14"/>
    <n v="2456"/>
  </r>
  <r>
    <x v="27"/>
    <x v="14"/>
    <n v="11114"/>
  </r>
  <r>
    <x v="28"/>
    <x v="14"/>
    <n v="0"/>
  </r>
  <r>
    <x v="29"/>
    <x v="14"/>
    <n v="5679"/>
  </r>
  <r>
    <x v="30"/>
    <x v="14"/>
    <n v="12697"/>
  </r>
  <r>
    <x v="0"/>
    <x v="15"/>
    <n v="15954"/>
  </r>
  <r>
    <x v="1"/>
    <x v="15"/>
    <n v="9538"/>
  </r>
  <r>
    <x v="2"/>
    <x v="15"/>
    <n v="16621"/>
  </r>
  <r>
    <x v="3"/>
    <x v="15"/>
    <n v="7813"/>
  </r>
  <r>
    <x v="4"/>
    <x v="15"/>
    <n v="9858"/>
  </r>
  <r>
    <x v="5"/>
    <x v="15"/>
    <n v="28943"/>
  </r>
  <r>
    <x v="6"/>
    <x v="15"/>
    <n v="15331"/>
  </r>
  <r>
    <x v="7"/>
    <x v="15"/>
    <n v="26572"/>
  </r>
  <r>
    <x v="8"/>
    <x v="15"/>
    <n v="0"/>
  </r>
  <r>
    <x v="9"/>
    <x v="15"/>
    <n v="14519"/>
  </r>
  <r>
    <x v="10"/>
    <x v="15"/>
    <n v="5016"/>
  </r>
  <r>
    <x v="11"/>
    <x v="15"/>
    <n v="1048"/>
  </r>
  <r>
    <x v="12"/>
    <x v="15"/>
    <n v="0"/>
  </r>
  <r>
    <x v="13"/>
    <x v="15"/>
    <n v="0"/>
  </r>
  <r>
    <x v="14"/>
    <x v="15"/>
    <n v="24664"/>
  </r>
  <r>
    <x v="15"/>
    <x v="15"/>
    <n v="3702"/>
  </r>
  <r>
    <x v="16"/>
    <x v="15"/>
    <n v="757"/>
  </r>
  <r>
    <x v="17"/>
    <x v="15"/>
    <n v="0"/>
  </r>
  <r>
    <x v="18"/>
    <x v="15"/>
    <n v="0"/>
  </r>
  <r>
    <x v="19"/>
    <x v="15"/>
    <n v="0"/>
  </r>
  <r>
    <x v="20"/>
    <x v="15"/>
    <n v="0"/>
  </r>
  <r>
    <x v="21"/>
    <x v="15"/>
    <n v="0"/>
  </r>
  <r>
    <x v="22"/>
    <x v="15"/>
    <n v="0"/>
  </r>
  <r>
    <x v="23"/>
    <x v="15"/>
    <n v="0"/>
  </r>
  <r>
    <x v="24"/>
    <x v="15"/>
    <n v="0"/>
  </r>
  <r>
    <x v="25"/>
    <x v="15"/>
    <n v="0"/>
  </r>
  <r>
    <x v="26"/>
    <x v="15"/>
    <n v="3084"/>
  </r>
  <r>
    <x v="27"/>
    <x v="15"/>
    <n v="12222"/>
  </r>
  <r>
    <x v="28"/>
    <x v="15"/>
    <n v="0"/>
  </r>
  <r>
    <x v="29"/>
    <x v="15"/>
    <n v="5678"/>
  </r>
  <r>
    <x v="30"/>
    <x v="15"/>
    <n v="9282"/>
  </r>
  <r>
    <x v="0"/>
    <x v="16"/>
    <n v="13507"/>
  </r>
  <r>
    <x v="1"/>
    <x v="16"/>
    <n v="8294"/>
  </r>
  <r>
    <x v="2"/>
    <x v="16"/>
    <n v="16056"/>
  </r>
  <r>
    <x v="3"/>
    <x v="16"/>
    <n v="11074"/>
  </r>
  <r>
    <x v="4"/>
    <x v="16"/>
    <n v="9156"/>
  </r>
  <r>
    <x v="5"/>
    <x v="16"/>
    <n v="23998"/>
  </r>
  <r>
    <x v="6"/>
    <x v="16"/>
    <n v="13733"/>
  </r>
  <r>
    <x v="7"/>
    <x v="16"/>
    <n v="26561"/>
  </r>
  <r>
    <x v="8"/>
    <x v="16"/>
    <n v="0"/>
  </r>
  <r>
    <x v="9"/>
    <x v="16"/>
    <n v="12064"/>
  </r>
  <r>
    <x v="10"/>
    <x v="16"/>
    <n v="3895"/>
  </r>
  <r>
    <x v="11"/>
    <x v="16"/>
    <n v="1495"/>
  </r>
  <r>
    <x v="12"/>
    <x v="16"/>
    <n v="275"/>
  </r>
  <r>
    <x v="13"/>
    <x v="16"/>
    <n v="0"/>
  </r>
  <r>
    <x v="14"/>
    <x v="16"/>
    <n v="20918"/>
  </r>
  <r>
    <x v="15"/>
    <x v="16"/>
    <n v="2938"/>
  </r>
  <r>
    <x v="16"/>
    <x v="16"/>
    <n v="822"/>
  </r>
  <r>
    <x v="17"/>
    <x v="16"/>
    <n v="0"/>
  </r>
  <r>
    <x v="18"/>
    <x v="16"/>
    <n v="0"/>
  </r>
  <r>
    <x v="19"/>
    <x v="16"/>
    <n v="0"/>
  </r>
  <r>
    <x v="20"/>
    <x v="16"/>
    <n v="0"/>
  </r>
  <r>
    <x v="21"/>
    <x v="16"/>
    <n v="0"/>
  </r>
  <r>
    <x v="22"/>
    <x v="16"/>
    <n v="0"/>
  </r>
  <r>
    <x v="23"/>
    <x v="16"/>
    <n v="0"/>
  </r>
  <r>
    <x v="24"/>
    <x v="16"/>
    <n v="0"/>
  </r>
  <r>
    <x v="25"/>
    <x v="16"/>
    <n v="0"/>
  </r>
  <r>
    <x v="26"/>
    <x v="16"/>
    <n v="2912"/>
  </r>
  <r>
    <x v="27"/>
    <x v="16"/>
    <n v="13301"/>
  </r>
  <r>
    <x v="28"/>
    <x v="16"/>
    <n v="0"/>
  </r>
  <r>
    <x v="29"/>
    <x v="16"/>
    <n v="5309"/>
  </r>
  <r>
    <x v="30"/>
    <x v="16"/>
    <n v="8124"/>
  </r>
  <r>
    <x v="0"/>
    <x v="17"/>
    <n v="0"/>
  </r>
  <r>
    <x v="1"/>
    <x v="17"/>
    <n v="0"/>
  </r>
  <r>
    <x v="2"/>
    <x v="17"/>
    <n v="0"/>
  </r>
  <r>
    <x v="3"/>
    <x v="17"/>
    <n v="0"/>
  </r>
  <r>
    <x v="4"/>
    <x v="17"/>
    <n v="0"/>
  </r>
  <r>
    <x v="5"/>
    <x v="17"/>
    <n v="0"/>
  </r>
  <r>
    <x v="6"/>
    <x v="17"/>
    <n v="0"/>
  </r>
  <r>
    <x v="7"/>
    <x v="17"/>
    <n v="0"/>
  </r>
  <r>
    <x v="8"/>
    <x v="17"/>
    <n v="0"/>
  </r>
  <r>
    <x v="9"/>
    <x v="17"/>
    <n v="0"/>
  </r>
  <r>
    <x v="10"/>
    <x v="17"/>
    <n v="0"/>
  </r>
  <r>
    <x v="11"/>
    <x v="17"/>
    <n v="0"/>
  </r>
  <r>
    <x v="12"/>
    <x v="17"/>
    <n v="0"/>
  </r>
  <r>
    <x v="13"/>
    <x v="17"/>
    <n v="0"/>
  </r>
  <r>
    <x v="14"/>
    <x v="17"/>
    <n v="0"/>
  </r>
  <r>
    <x v="15"/>
    <x v="17"/>
    <n v="0"/>
  </r>
  <r>
    <x v="16"/>
    <x v="17"/>
    <n v="0"/>
  </r>
  <r>
    <x v="17"/>
    <x v="17"/>
    <n v="0"/>
  </r>
  <r>
    <x v="18"/>
    <x v="17"/>
    <n v="0"/>
  </r>
  <r>
    <x v="19"/>
    <x v="17"/>
    <n v="0"/>
  </r>
  <r>
    <x v="20"/>
    <x v="17"/>
    <n v="0"/>
  </r>
  <r>
    <x v="21"/>
    <x v="17"/>
    <n v="0"/>
  </r>
  <r>
    <x v="22"/>
    <x v="17"/>
    <n v="0"/>
  </r>
  <r>
    <x v="23"/>
    <x v="17"/>
    <n v="0"/>
  </r>
  <r>
    <x v="24"/>
    <x v="17"/>
    <n v="0"/>
  </r>
  <r>
    <x v="25"/>
    <x v="17"/>
    <n v="0"/>
  </r>
  <r>
    <x v="26"/>
    <x v="17"/>
    <n v="0"/>
  </r>
  <r>
    <x v="27"/>
    <x v="17"/>
    <n v="0"/>
  </r>
  <r>
    <x v="28"/>
    <x v="17"/>
    <n v="0"/>
  </r>
  <r>
    <x v="29"/>
    <x v="17"/>
    <n v="0"/>
  </r>
  <r>
    <x v="30"/>
    <x v="17"/>
    <n v="0"/>
  </r>
  <r>
    <x v="0"/>
    <x v="18"/>
    <n v="0"/>
  </r>
  <r>
    <x v="1"/>
    <x v="18"/>
    <n v="0"/>
  </r>
  <r>
    <x v="2"/>
    <x v="18"/>
    <n v="0"/>
  </r>
  <r>
    <x v="3"/>
    <x v="18"/>
    <n v="0"/>
  </r>
  <r>
    <x v="4"/>
    <x v="18"/>
    <n v="0"/>
  </r>
  <r>
    <x v="5"/>
    <x v="18"/>
    <n v="0"/>
  </r>
  <r>
    <x v="6"/>
    <x v="18"/>
    <n v="0"/>
  </r>
  <r>
    <x v="7"/>
    <x v="18"/>
    <n v="0"/>
  </r>
  <r>
    <x v="8"/>
    <x v="18"/>
    <n v="0"/>
  </r>
  <r>
    <x v="9"/>
    <x v="18"/>
    <n v="0"/>
  </r>
  <r>
    <x v="10"/>
    <x v="18"/>
    <n v="0"/>
  </r>
  <r>
    <x v="11"/>
    <x v="18"/>
    <n v="0"/>
  </r>
  <r>
    <x v="12"/>
    <x v="18"/>
    <n v="0"/>
  </r>
  <r>
    <x v="13"/>
    <x v="18"/>
    <n v="0"/>
  </r>
  <r>
    <x v="14"/>
    <x v="18"/>
    <n v="0"/>
  </r>
  <r>
    <x v="15"/>
    <x v="18"/>
    <n v="0"/>
  </r>
  <r>
    <x v="16"/>
    <x v="18"/>
    <n v="0"/>
  </r>
  <r>
    <x v="17"/>
    <x v="18"/>
    <n v="0"/>
  </r>
  <r>
    <x v="18"/>
    <x v="18"/>
    <n v="0"/>
  </r>
  <r>
    <x v="19"/>
    <x v="18"/>
    <n v="0"/>
  </r>
  <r>
    <x v="20"/>
    <x v="18"/>
    <n v="0"/>
  </r>
  <r>
    <x v="21"/>
    <x v="18"/>
    <n v="0"/>
  </r>
  <r>
    <x v="22"/>
    <x v="18"/>
    <n v="0"/>
  </r>
  <r>
    <x v="23"/>
    <x v="18"/>
    <n v="0"/>
  </r>
  <r>
    <x v="24"/>
    <x v="18"/>
    <n v="0"/>
  </r>
  <r>
    <x v="25"/>
    <x v="18"/>
    <n v="0"/>
  </r>
  <r>
    <x v="26"/>
    <x v="18"/>
    <n v="0"/>
  </r>
  <r>
    <x v="27"/>
    <x v="18"/>
    <n v="0"/>
  </r>
  <r>
    <x v="28"/>
    <x v="18"/>
    <n v="0"/>
  </r>
  <r>
    <x v="29"/>
    <x v="18"/>
    <n v="0"/>
  </r>
  <r>
    <x v="30"/>
    <x v="18"/>
    <n v="0"/>
  </r>
  <r>
    <x v="0"/>
    <x v="19"/>
    <n v="0"/>
  </r>
  <r>
    <x v="1"/>
    <x v="19"/>
    <n v="0"/>
  </r>
  <r>
    <x v="2"/>
    <x v="19"/>
    <n v="0"/>
  </r>
  <r>
    <x v="3"/>
    <x v="19"/>
    <n v="0"/>
  </r>
  <r>
    <x v="4"/>
    <x v="19"/>
    <n v="0"/>
  </r>
  <r>
    <x v="5"/>
    <x v="19"/>
    <n v="0"/>
  </r>
  <r>
    <x v="6"/>
    <x v="19"/>
    <n v="0"/>
  </r>
  <r>
    <x v="7"/>
    <x v="19"/>
    <n v="0"/>
  </r>
  <r>
    <x v="8"/>
    <x v="19"/>
    <n v="0"/>
  </r>
  <r>
    <x v="9"/>
    <x v="19"/>
    <n v="0"/>
  </r>
  <r>
    <x v="10"/>
    <x v="19"/>
    <n v="0"/>
  </r>
  <r>
    <x v="11"/>
    <x v="19"/>
    <n v="0"/>
  </r>
  <r>
    <x v="12"/>
    <x v="19"/>
    <n v="0"/>
  </r>
  <r>
    <x v="13"/>
    <x v="19"/>
    <n v="0"/>
  </r>
  <r>
    <x v="14"/>
    <x v="19"/>
    <n v="0"/>
  </r>
  <r>
    <x v="15"/>
    <x v="19"/>
    <n v="0"/>
  </r>
  <r>
    <x v="16"/>
    <x v="19"/>
    <n v="0"/>
  </r>
  <r>
    <x v="17"/>
    <x v="19"/>
    <n v="0"/>
  </r>
  <r>
    <x v="18"/>
    <x v="19"/>
    <n v="0"/>
  </r>
  <r>
    <x v="19"/>
    <x v="19"/>
    <n v="0"/>
  </r>
  <r>
    <x v="20"/>
    <x v="19"/>
    <n v="0"/>
  </r>
  <r>
    <x v="21"/>
    <x v="19"/>
    <n v="0"/>
  </r>
  <r>
    <x v="22"/>
    <x v="19"/>
    <n v="0"/>
  </r>
  <r>
    <x v="23"/>
    <x v="19"/>
    <n v="0"/>
  </r>
  <r>
    <x v="24"/>
    <x v="19"/>
    <n v="0"/>
  </r>
  <r>
    <x v="25"/>
    <x v="19"/>
    <n v="0"/>
  </r>
  <r>
    <x v="26"/>
    <x v="19"/>
    <n v="0"/>
  </r>
  <r>
    <x v="27"/>
    <x v="19"/>
    <n v="0"/>
  </r>
  <r>
    <x v="28"/>
    <x v="19"/>
    <n v="0"/>
  </r>
  <r>
    <x v="29"/>
    <x v="19"/>
    <n v="0"/>
  </r>
  <r>
    <x v="30"/>
    <x v="19"/>
    <n v="0"/>
  </r>
  <r>
    <x v="0"/>
    <x v="20"/>
    <n v="19614"/>
  </r>
  <r>
    <x v="1"/>
    <x v="20"/>
    <n v="16804"/>
  </r>
  <r>
    <x v="2"/>
    <x v="20"/>
    <n v="35372"/>
  </r>
  <r>
    <x v="3"/>
    <x v="20"/>
    <n v="28543"/>
  </r>
  <r>
    <x v="4"/>
    <x v="20"/>
    <n v="39324"/>
  </r>
  <r>
    <x v="5"/>
    <x v="20"/>
    <n v="65268"/>
  </r>
  <r>
    <x v="6"/>
    <x v="20"/>
    <n v="29860"/>
  </r>
  <r>
    <x v="7"/>
    <x v="20"/>
    <n v="46218"/>
  </r>
  <r>
    <x v="8"/>
    <x v="20"/>
    <n v="0"/>
  </r>
  <r>
    <x v="9"/>
    <x v="20"/>
    <n v="1752"/>
  </r>
  <r>
    <x v="10"/>
    <x v="20"/>
    <n v="0"/>
  </r>
  <r>
    <x v="11"/>
    <x v="20"/>
    <n v="3892"/>
  </r>
  <r>
    <x v="12"/>
    <x v="20"/>
    <n v="0"/>
  </r>
  <r>
    <x v="13"/>
    <x v="20"/>
    <n v="0"/>
  </r>
  <r>
    <x v="14"/>
    <x v="20"/>
    <n v="54722"/>
  </r>
  <r>
    <x v="15"/>
    <x v="20"/>
    <n v="18722"/>
  </r>
  <r>
    <x v="16"/>
    <x v="20"/>
    <n v="1637"/>
  </r>
  <r>
    <x v="17"/>
    <x v="20"/>
    <n v="0"/>
  </r>
  <r>
    <x v="18"/>
    <x v="20"/>
    <n v="0"/>
  </r>
  <r>
    <x v="19"/>
    <x v="20"/>
    <n v="0"/>
  </r>
  <r>
    <x v="20"/>
    <x v="20"/>
    <n v="0"/>
  </r>
  <r>
    <x v="21"/>
    <x v="20"/>
    <n v="0"/>
  </r>
  <r>
    <x v="22"/>
    <x v="20"/>
    <n v="0"/>
  </r>
  <r>
    <x v="23"/>
    <x v="20"/>
    <n v="57"/>
  </r>
  <r>
    <x v="24"/>
    <x v="20"/>
    <n v="76"/>
  </r>
  <r>
    <x v="25"/>
    <x v="20"/>
    <n v="110"/>
  </r>
  <r>
    <x v="26"/>
    <x v="20"/>
    <n v="14225"/>
  </r>
  <r>
    <x v="27"/>
    <x v="20"/>
    <n v="12783"/>
  </r>
  <r>
    <x v="28"/>
    <x v="20"/>
    <n v="5421"/>
  </r>
  <r>
    <x v="29"/>
    <x v="20"/>
    <n v="7020"/>
  </r>
  <r>
    <x v="30"/>
    <x v="20"/>
    <n v="24458"/>
  </r>
  <r>
    <x v="31"/>
    <x v="2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C6CA29-0E94-41B1-BC66-A4B05A44FA85}" name="数据透视表1" cacheId="2"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1">
  <location ref="I1:EA35" firstHeaderRow="1" firstDataRow="3" firstDataCol="1"/>
  <pivotFields count="6">
    <pivotField showAll="0"/>
    <pivotField axis="axisRow" showAll="0">
      <items count="33">
        <item x="9"/>
        <item x="4"/>
        <item x="24"/>
        <item x="23"/>
        <item x="12"/>
        <item x="13"/>
        <item x="25"/>
        <item x="20"/>
        <item x="17"/>
        <item x="18"/>
        <item x="30"/>
        <item x="21"/>
        <item x="22"/>
        <item x="5"/>
        <item x="15"/>
        <item x="16"/>
        <item x="26"/>
        <item x="3"/>
        <item x="8"/>
        <item x="29"/>
        <item x="2"/>
        <item x="10"/>
        <item x="11"/>
        <item x="28"/>
        <item x="0"/>
        <item x="6"/>
        <item x="7"/>
        <item x="14"/>
        <item x="1"/>
        <item x="19"/>
        <item x="27"/>
        <item x="31"/>
        <item t="default"/>
      </items>
    </pivotField>
    <pivotField axis="axisCol" showAll="0">
      <items count="19">
        <item h="1" x="1"/>
        <item h="1" x="2"/>
        <item h="1" x="3"/>
        <item h="1" x="4"/>
        <item h="1" x="5"/>
        <item h="1" x="6"/>
        <item x="7"/>
        <item x="8"/>
        <item x="9"/>
        <item x="10"/>
        <item x="11"/>
        <item x="12"/>
        <item x="13"/>
        <item x="14"/>
        <item x="15"/>
        <item x="16"/>
        <item x="0"/>
        <item h="1" x="17"/>
        <item t="default"/>
      </items>
    </pivotField>
    <pivotField axis="axisCol" showAll="0" defaultSubtotal="0">
      <items count="12">
        <item x="0"/>
        <item x="1"/>
        <item x="2"/>
        <item x="3"/>
        <item x="4"/>
        <item x="5"/>
        <item x="6"/>
        <item x="7"/>
        <item x="8"/>
        <item x="9"/>
        <item x="10"/>
        <item x="11"/>
      </items>
    </pivotField>
    <pivotField showAll="0"/>
    <pivotField dataField="1"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3"/>
    <field x="2"/>
  </colFields>
  <colItems count="122">
    <i>
      <x/>
      <x v="6"/>
    </i>
    <i r="1">
      <x v="7"/>
    </i>
    <i r="1">
      <x v="8"/>
    </i>
    <i r="1">
      <x v="9"/>
    </i>
    <i r="1">
      <x v="10"/>
    </i>
    <i r="1">
      <x v="11"/>
    </i>
    <i r="1">
      <x v="12"/>
    </i>
    <i r="1">
      <x v="13"/>
    </i>
    <i r="1">
      <x v="14"/>
    </i>
    <i r="1">
      <x v="15"/>
    </i>
    <i r="1">
      <x v="16"/>
    </i>
    <i>
      <x v="1"/>
      <x v="6"/>
    </i>
    <i r="1">
      <x v="7"/>
    </i>
    <i r="1">
      <x v="8"/>
    </i>
    <i r="1">
      <x v="9"/>
    </i>
    <i r="1">
      <x v="10"/>
    </i>
    <i r="1">
      <x v="11"/>
    </i>
    <i r="1">
      <x v="12"/>
    </i>
    <i r="1">
      <x v="13"/>
    </i>
    <i r="1">
      <x v="14"/>
    </i>
    <i r="1">
      <x v="15"/>
    </i>
    <i r="1">
      <x v="16"/>
    </i>
    <i>
      <x v="2"/>
      <x v="6"/>
    </i>
    <i r="1">
      <x v="7"/>
    </i>
    <i r="1">
      <x v="8"/>
    </i>
    <i r="1">
      <x v="9"/>
    </i>
    <i r="1">
      <x v="10"/>
    </i>
    <i r="1">
      <x v="11"/>
    </i>
    <i r="1">
      <x v="12"/>
    </i>
    <i r="1">
      <x v="13"/>
    </i>
    <i r="1">
      <x v="14"/>
    </i>
    <i r="1">
      <x v="15"/>
    </i>
    <i r="1">
      <x v="16"/>
    </i>
    <i>
      <x v="3"/>
      <x v="6"/>
    </i>
    <i r="1">
      <x v="7"/>
    </i>
    <i r="1">
      <x v="8"/>
    </i>
    <i r="1">
      <x v="9"/>
    </i>
    <i r="1">
      <x v="10"/>
    </i>
    <i r="1">
      <x v="11"/>
    </i>
    <i r="1">
      <x v="12"/>
    </i>
    <i r="1">
      <x v="13"/>
    </i>
    <i r="1">
      <x v="14"/>
    </i>
    <i r="1">
      <x v="15"/>
    </i>
    <i r="1">
      <x v="16"/>
    </i>
    <i>
      <x v="4"/>
      <x v="6"/>
    </i>
    <i r="1">
      <x v="7"/>
    </i>
    <i r="1">
      <x v="8"/>
    </i>
    <i r="1">
      <x v="9"/>
    </i>
    <i r="1">
      <x v="10"/>
    </i>
    <i r="1">
      <x v="11"/>
    </i>
    <i r="1">
      <x v="12"/>
    </i>
    <i r="1">
      <x v="13"/>
    </i>
    <i r="1">
      <x v="14"/>
    </i>
    <i r="1">
      <x v="15"/>
    </i>
    <i r="1">
      <x v="16"/>
    </i>
    <i>
      <x v="5"/>
      <x v="6"/>
    </i>
    <i r="1">
      <x v="7"/>
    </i>
    <i r="1">
      <x v="8"/>
    </i>
    <i r="1">
      <x v="9"/>
    </i>
    <i r="1">
      <x v="10"/>
    </i>
    <i r="1">
      <x v="11"/>
    </i>
    <i r="1">
      <x v="12"/>
    </i>
    <i r="1">
      <x v="13"/>
    </i>
    <i r="1">
      <x v="14"/>
    </i>
    <i r="1">
      <x v="15"/>
    </i>
    <i r="1">
      <x v="16"/>
    </i>
    <i>
      <x v="6"/>
      <x v="6"/>
    </i>
    <i r="1">
      <x v="7"/>
    </i>
    <i r="1">
      <x v="8"/>
    </i>
    <i r="1">
      <x v="9"/>
    </i>
    <i r="1">
      <x v="10"/>
    </i>
    <i r="1">
      <x v="11"/>
    </i>
    <i r="1">
      <x v="12"/>
    </i>
    <i r="1">
      <x v="13"/>
    </i>
    <i r="1">
      <x v="14"/>
    </i>
    <i r="1">
      <x v="15"/>
    </i>
    <i r="1">
      <x v="16"/>
    </i>
    <i>
      <x v="7"/>
      <x v="6"/>
    </i>
    <i r="1">
      <x v="7"/>
    </i>
    <i r="1">
      <x v="8"/>
    </i>
    <i r="1">
      <x v="9"/>
    </i>
    <i r="1">
      <x v="10"/>
    </i>
    <i r="1">
      <x v="11"/>
    </i>
    <i r="1">
      <x v="12"/>
    </i>
    <i r="1">
      <x v="13"/>
    </i>
    <i r="1">
      <x v="14"/>
    </i>
    <i r="1">
      <x v="15"/>
    </i>
    <i r="1">
      <x v="16"/>
    </i>
    <i>
      <x v="8"/>
      <x v="6"/>
    </i>
    <i r="1">
      <x v="7"/>
    </i>
    <i r="1">
      <x v="8"/>
    </i>
    <i r="1">
      <x v="9"/>
    </i>
    <i r="1">
      <x v="10"/>
    </i>
    <i r="1">
      <x v="11"/>
    </i>
    <i r="1">
      <x v="12"/>
    </i>
    <i r="1">
      <x v="13"/>
    </i>
    <i r="1">
      <x v="14"/>
    </i>
    <i r="1">
      <x v="15"/>
    </i>
    <i r="1">
      <x v="16"/>
    </i>
    <i>
      <x v="9"/>
      <x v="6"/>
    </i>
    <i r="1">
      <x v="7"/>
    </i>
    <i r="1">
      <x v="8"/>
    </i>
    <i r="1">
      <x v="9"/>
    </i>
    <i r="1">
      <x v="10"/>
    </i>
    <i r="1">
      <x v="11"/>
    </i>
    <i r="1">
      <x v="12"/>
    </i>
    <i r="1">
      <x v="13"/>
    </i>
    <i r="1">
      <x v="14"/>
    </i>
    <i r="1">
      <x v="15"/>
    </i>
    <i r="1">
      <x v="16"/>
    </i>
    <i>
      <x v="10"/>
      <x v="6"/>
    </i>
    <i r="1">
      <x v="7"/>
    </i>
    <i r="1">
      <x v="8"/>
    </i>
    <i r="1">
      <x v="9"/>
    </i>
    <i r="1">
      <x v="10"/>
    </i>
    <i r="1">
      <x v="11"/>
    </i>
    <i r="1">
      <x v="12"/>
    </i>
    <i r="1">
      <x v="13"/>
    </i>
    <i r="1">
      <x v="14"/>
    </i>
    <i r="1">
      <x v="15"/>
    </i>
    <i r="1">
      <x v="16"/>
    </i>
    <i t="grand">
      <x/>
    </i>
  </colItems>
  <dataFields count="1">
    <dataField name="求和项:实物消费量" fld="5" baseField="0" baseItem="0"/>
  </dataFields>
  <formats count="1">
    <format dxfId="0">
      <pivotArea collapsedLevelsAreSubtotals="1" fieldPosition="0">
        <references count="1">
          <reference field="1" count="31">
            <x v="0"/>
            <x v="1"/>
            <x v="2"/>
            <x v="3"/>
            <x v="4"/>
            <x v="5"/>
            <x v="6"/>
            <x v="7"/>
            <x v="8"/>
            <x v="9"/>
            <x v="10"/>
            <x v="11"/>
            <x v="12"/>
            <x v="13"/>
            <x v="14"/>
            <x v="15"/>
            <x v="16"/>
            <x v="17"/>
            <x v="18"/>
            <x v="19"/>
            <x v="20"/>
            <x v="21"/>
            <x v="22"/>
            <x v="23"/>
            <x v="24"/>
            <x v="25"/>
            <x v="26"/>
            <x v="27"/>
            <x v="28"/>
            <x v="29"/>
            <x v="30"/>
          </reference>
        </references>
      </pivotArea>
    </format>
  </formats>
  <chartFormats count="309">
    <chartFormat chart="0" format="0" series="1">
      <pivotArea type="data" outline="0" fieldPosition="0">
        <references count="2">
          <reference field="2" count="1" selected="0">
            <x v="0"/>
          </reference>
          <reference field="3" count="1" selected="0">
            <x v="0"/>
          </reference>
        </references>
      </pivotArea>
    </chartFormat>
    <chartFormat chart="0" format="1" series="1">
      <pivotArea type="data" outline="0" fieldPosition="0">
        <references count="2">
          <reference field="2" count="1" selected="0">
            <x v="0"/>
          </reference>
          <reference field="3" count="1" selected="0">
            <x v="1"/>
          </reference>
        </references>
      </pivotArea>
    </chartFormat>
    <chartFormat chart="0" format="2" series="1">
      <pivotArea type="data" outline="0" fieldPosition="0">
        <references count="2">
          <reference field="2" count="1" selected="0">
            <x v="0"/>
          </reference>
          <reference field="3" count="1" selected="0">
            <x v="2"/>
          </reference>
        </references>
      </pivotArea>
    </chartFormat>
    <chartFormat chart="0" format="3" series="1">
      <pivotArea type="data" outline="0" fieldPosition="0">
        <references count="2">
          <reference field="2" count="1" selected="0">
            <x v="0"/>
          </reference>
          <reference field="3" count="1" selected="0">
            <x v="3"/>
          </reference>
        </references>
      </pivotArea>
    </chartFormat>
    <chartFormat chart="0" format="4" series="1">
      <pivotArea type="data" outline="0" fieldPosition="0">
        <references count="2">
          <reference field="2" count="1" selected="0">
            <x v="0"/>
          </reference>
          <reference field="3" count="1" selected="0">
            <x v="4"/>
          </reference>
        </references>
      </pivotArea>
    </chartFormat>
    <chartFormat chart="0" format="5" series="1">
      <pivotArea type="data" outline="0" fieldPosition="0">
        <references count="2">
          <reference field="2" count="1" selected="0">
            <x v="0"/>
          </reference>
          <reference field="3" count="1" selected="0">
            <x v="5"/>
          </reference>
        </references>
      </pivotArea>
    </chartFormat>
    <chartFormat chart="0" format="6" series="1">
      <pivotArea type="data" outline="0" fieldPosition="0">
        <references count="2">
          <reference field="2" count="1" selected="0">
            <x v="0"/>
          </reference>
          <reference field="3" count="1" selected="0">
            <x v="6"/>
          </reference>
        </references>
      </pivotArea>
    </chartFormat>
    <chartFormat chart="0" format="7" series="1">
      <pivotArea type="data" outline="0" fieldPosition="0">
        <references count="2">
          <reference field="2" count="1" selected="0">
            <x v="0"/>
          </reference>
          <reference field="3" count="1" selected="0">
            <x v="7"/>
          </reference>
        </references>
      </pivotArea>
    </chartFormat>
    <chartFormat chart="0" format="8" series="1">
      <pivotArea type="data" outline="0" fieldPosition="0">
        <references count="2">
          <reference field="2" count="1" selected="0">
            <x v="0"/>
          </reference>
          <reference field="3" count="1" selected="0">
            <x v="8"/>
          </reference>
        </references>
      </pivotArea>
    </chartFormat>
    <chartFormat chart="0" format="9" series="1">
      <pivotArea type="data" outline="0" fieldPosition="0">
        <references count="2">
          <reference field="2" count="1" selected="0">
            <x v="0"/>
          </reference>
          <reference field="3" count="1" selected="0">
            <x v="9"/>
          </reference>
        </references>
      </pivotArea>
    </chartFormat>
    <chartFormat chart="0" format="10" series="1">
      <pivotArea type="data" outline="0" fieldPosition="0">
        <references count="2">
          <reference field="2" count="1" selected="0">
            <x v="0"/>
          </reference>
          <reference field="3" count="1" selected="0">
            <x v="10"/>
          </reference>
        </references>
      </pivotArea>
    </chartFormat>
    <chartFormat chart="0" format="11" series="1">
      <pivotArea type="data" outline="0" fieldPosition="0">
        <references count="2">
          <reference field="2" count="1" selected="0">
            <x v="1"/>
          </reference>
          <reference field="3" count="1" selected="0">
            <x v="0"/>
          </reference>
        </references>
      </pivotArea>
    </chartFormat>
    <chartFormat chart="0" format="12" series="1">
      <pivotArea type="data" outline="0" fieldPosition="0">
        <references count="2">
          <reference field="2" count="1" selected="0">
            <x v="1"/>
          </reference>
          <reference field="3" count="1" selected="0">
            <x v="1"/>
          </reference>
        </references>
      </pivotArea>
    </chartFormat>
    <chartFormat chart="0" format="13" series="1">
      <pivotArea type="data" outline="0" fieldPosition="0">
        <references count="2">
          <reference field="2" count="1" selected="0">
            <x v="1"/>
          </reference>
          <reference field="3" count="1" selected="0">
            <x v="2"/>
          </reference>
        </references>
      </pivotArea>
    </chartFormat>
    <chartFormat chart="0" format="14" series="1">
      <pivotArea type="data" outline="0" fieldPosition="0">
        <references count="2">
          <reference field="2" count="1" selected="0">
            <x v="1"/>
          </reference>
          <reference field="3" count="1" selected="0">
            <x v="3"/>
          </reference>
        </references>
      </pivotArea>
    </chartFormat>
    <chartFormat chart="0" format="15" series="1">
      <pivotArea type="data" outline="0" fieldPosition="0">
        <references count="2">
          <reference field="2" count="1" selected="0">
            <x v="1"/>
          </reference>
          <reference field="3" count="1" selected="0">
            <x v="4"/>
          </reference>
        </references>
      </pivotArea>
    </chartFormat>
    <chartFormat chart="0" format="16" series="1">
      <pivotArea type="data" outline="0" fieldPosition="0">
        <references count="2">
          <reference field="2" count="1" selected="0">
            <x v="1"/>
          </reference>
          <reference field="3" count="1" selected="0">
            <x v="5"/>
          </reference>
        </references>
      </pivotArea>
    </chartFormat>
    <chartFormat chart="0" format="17" series="1">
      <pivotArea type="data" outline="0" fieldPosition="0">
        <references count="2">
          <reference field="2" count="1" selected="0">
            <x v="1"/>
          </reference>
          <reference field="3" count="1" selected="0">
            <x v="6"/>
          </reference>
        </references>
      </pivotArea>
    </chartFormat>
    <chartFormat chart="0" format="18" series="1">
      <pivotArea type="data" outline="0" fieldPosition="0">
        <references count="2">
          <reference field="2" count="1" selected="0">
            <x v="1"/>
          </reference>
          <reference field="3" count="1" selected="0">
            <x v="7"/>
          </reference>
        </references>
      </pivotArea>
    </chartFormat>
    <chartFormat chart="0" format="19" series="1">
      <pivotArea type="data" outline="0" fieldPosition="0">
        <references count="2">
          <reference field="2" count="1" selected="0">
            <x v="1"/>
          </reference>
          <reference field="3" count="1" selected="0">
            <x v="8"/>
          </reference>
        </references>
      </pivotArea>
    </chartFormat>
    <chartFormat chart="0" format="20" series="1">
      <pivotArea type="data" outline="0" fieldPosition="0">
        <references count="2">
          <reference field="2" count="1" selected="0">
            <x v="1"/>
          </reference>
          <reference field="3" count="1" selected="0">
            <x v="9"/>
          </reference>
        </references>
      </pivotArea>
    </chartFormat>
    <chartFormat chart="0" format="21" series="1">
      <pivotArea type="data" outline="0" fieldPosition="0">
        <references count="2">
          <reference field="2" count="1" selected="0">
            <x v="1"/>
          </reference>
          <reference field="3" count="1" selected="0">
            <x v="10"/>
          </reference>
        </references>
      </pivotArea>
    </chartFormat>
    <chartFormat chart="0" format="22" series="1">
      <pivotArea type="data" outline="0" fieldPosition="0">
        <references count="2">
          <reference field="2" count="1" selected="0">
            <x v="2"/>
          </reference>
          <reference field="3" count="1" selected="0">
            <x v="0"/>
          </reference>
        </references>
      </pivotArea>
    </chartFormat>
    <chartFormat chart="0" format="23" series="1">
      <pivotArea type="data" outline="0" fieldPosition="0">
        <references count="2">
          <reference field="2" count="1" selected="0">
            <x v="2"/>
          </reference>
          <reference field="3" count="1" selected="0">
            <x v="1"/>
          </reference>
        </references>
      </pivotArea>
    </chartFormat>
    <chartFormat chart="0" format="24" series="1">
      <pivotArea type="data" outline="0" fieldPosition="0">
        <references count="2">
          <reference field="2" count="1" selected="0">
            <x v="2"/>
          </reference>
          <reference field="3" count="1" selected="0">
            <x v="2"/>
          </reference>
        </references>
      </pivotArea>
    </chartFormat>
    <chartFormat chart="0" format="25" series="1">
      <pivotArea type="data" outline="0" fieldPosition="0">
        <references count="2">
          <reference field="2" count="1" selected="0">
            <x v="2"/>
          </reference>
          <reference field="3" count="1" selected="0">
            <x v="3"/>
          </reference>
        </references>
      </pivotArea>
    </chartFormat>
    <chartFormat chart="0" format="26" series="1">
      <pivotArea type="data" outline="0" fieldPosition="0">
        <references count="2">
          <reference field="2" count="1" selected="0">
            <x v="2"/>
          </reference>
          <reference field="3" count="1" selected="0">
            <x v="4"/>
          </reference>
        </references>
      </pivotArea>
    </chartFormat>
    <chartFormat chart="0" format="27" series="1">
      <pivotArea type="data" outline="0" fieldPosition="0">
        <references count="2">
          <reference field="2" count="1" selected="0">
            <x v="2"/>
          </reference>
          <reference field="3" count="1" selected="0">
            <x v="5"/>
          </reference>
        </references>
      </pivotArea>
    </chartFormat>
    <chartFormat chart="0" format="28" series="1">
      <pivotArea type="data" outline="0" fieldPosition="0">
        <references count="2">
          <reference field="2" count="1" selected="0">
            <x v="2"/>
          </reference>
          <reference field="3" count="1" selected="0">
            <x v="6"/>
          </reference>
        </references>
      </pivotArea>
    </chartFormat>
    <chartFormat chart="0" format="29" series="1">
      <pivotArea type="data" outline="0" fieldPosition="0">
        <references count="2">
          <reference field="2" count="1" selected="0">
            <x v="2"/>
          </reference>
          <reference field="3" count="1" selected="0">
            <x v="7"/>
          </reference>
        </references>
      </pivotArea>
    </chartFormat>
    <chartFormat chart="0" format="30" series="1">
      <pivotArea type="data" outline="0" fieldPosition="0">
        <references count="2">
          <reference field="2" count="1" selected="0">
            <x v="2"/>
          </reference>
          <reference field="3" count="1" selected="0">
            <x v="8"/>
          </reference>
        </references>
      </pivotArea>
    </chartFormat>
    <chartFormat chart="0" format="31" series="1">
      <pivotArea type="data" outline="0" fieldPosition="0">
        <references count="2">
          <reference field="2" count="1" selected="0">
            <x v="2"/>
          </reference>
          <reference field="3" count="1" selected="0">
            <x v="9"/>
          </reference>
        </references>
      </pivotArea>
    </chartFormat>
    <chartFormat chart="0" format="32" series="1">
      <pivotArea type="data" outline="0" fieldPosition="0">
        <references count="2">
          <reference field="2" count="1" selected="0">
            <x v="2"/>
          </reference>
          <reference field="3" count="1" selected="0">
            <x v="10"/>
          </reference>
        </references>
      </pivotArea>
    </chartFormat>
    <chartFormat chart="0" format="33" series="1">
      <pivotArea type="data" outline="0" fieldPosition="0">
        <references count="2">
          <reference field="2" count="1" selected="0">
            <x v="3"/>
          </reference>
          <reference field="3" count="1" selected="0">
            <x v="0"/>
          </reference>
        </references>
      </pivotArea>
    </chartFormat>
    <chartFormat chart="0" format="34" series="1">
      <pivotArea type="data" outline="0" fieldPosition="0">
        <references count="2">
          <reference field="2" count="1" selected="0">
            <x v="3"/>
          </reference>
          <reference field="3" count="1" selected="0">
            <x v="1"/>
          </reference>
        </references>
      </pivotArea>
    </chartFormat>
    <chartFormat chart="0" format="35" series="1">
      <pivotArea type="data" outline="0" fieldPosition="0">
        <references count="2">
          <reference field="2" count="1" selected="0">
            <x v="3"/>
          </reference>
          <reference field="3" count="1" selected="0">
            <x v="2"/>
          </reference>
        </references>
      </pivotArea>
    </chartFormat>
    <chartFormat chart="0" format="36" series="1">
      <pivotArea type="data" outline="0" fieldPosition="0">
        <references count="2">
          <reference field="2" count="1" selected="0">
            <x v="3"/>
          </reference>
          <reference field="3" count="1" selected="0">
            <x v="3"/>
          </reference>
        </references>
      </pivotArea>
    </chartFormat>
    <chartFormat chart="0" format="37" series="1">
      <pivotArea type="data" outline="0" fieldPosition="0">
        <references count="2">
          <reference field="2" count="1" selected="0">
            <x v="3"/>
          </reference>
          <reference field="3" count="1" selected="0">
            <x v="4"/>
          </reference>
        </references>
      </pivotArea>
    </chartFormat>
    <chartFormat chart="0" format="38" series="1">
      <pivotArea type="data" outline="0" fieldPosition="0">
        <references count="2">
          <reference field="2" count="1" selected="0">
            <x v="3"/>
          </reference>
          <reference field="3" count="1" selected="0">
            <x v="5"/>
          </reference>
        </references>
      </pivotArea>
    </chartFormat>
    <chartFormat chart="0" format="39" series="1">
      <pivotArea type="data" outline="0" fieldPosition="0">
        <references count="2">
          <reference field="2" count="1" selected="0">
            <x v="3"/>
          </reference>
          <reference field="3" count="1" selected="0">
            <x v="6"/>
          </reference>
        </references>
      </pivotArea>
    </chartFormat>
    <chartFormat chart="0" format="40" series="1">
      <pivotArea type="data" outline="0" fieldPosition="0">
        <references count="2">
          <reference field="2" count="1" selected="0">
            <x v="3"/>
          </reference>
          <reference field="3" count="1" selected="0">
            <x v="7"/>
          </reference>
        </references>
      </pivotArea>
    </chartFormat>
    <chartFormat chart="0" format="41" series="1">
      <pivotArea type="data" outline="0" fieldPosition="0">
        <references count="2">
          <reference field="2" count="1" selected="0">
            <x v="3"/>
          </reference>
          <reference field="3" count="1" selected="0">
            <x v="8"/>
          </reference>
        </references>
      </pivotArea>
    </chartFormat>
    <chartFormat chart="0" format="42" series="1">
      <pivotArea type="data" outline="0" fieldPosition="0">
        <references count="2">
          <reference field="2" count="1" selected="0">
            <x v="3"/>
          </reference>
          <reference field="3" count="1" selected="0">
            <x v="9"/>
          </reference>
        </references>
      </pivotArea>
    </chartFormat>
    <chartFormat chart="0" format="43" series="1">
      <pivotArea type="data" outline="0" fieldPosition="0">
        <references count="2">
          <reference field="2" count="1" selected="0">
            <x v="3"/>
          </reference>
          <reference field="3" count="1" selected="0">
            <x v="10"/>
          </reference>
        </references>
      </pivotArea>
    </chartFormat>
    <chartFormat chart="0" format="44" series="1">
      <pivotArea type="data" outline="0" fieldPosition="0">
        <references count="2">
          <reference field="2" count="1" selected="0">
            <x v="4"/>
          </reference>
          <reference field="3" count="1" selected="0">
            <x v="0"/>
          </reference>
        </references>
      </pivotArea>
    </chartFormat>
    <chartFormat chart="0" format="45" series="1">
      <pivotArea type="data" outline="0" fieldPosition="0">
        <references count="2">
          <reference field="2" count="1" selected="0">
            <x v="4"/>
          </reference>
          <reference field="3" count="1" selected="0">
            <x v="1"/>
          </reference>
        </references>
      </pivotArea>
    </chartFormat>
    <chartFormat chart="0" format="46" series="1">
      <pivotArea type="data" outline="0" fieldPosition="0">
        <references count="2">
          <reference field="2" count="1" selected="0">
            <x v="4"/>
          </reference>
          <reference field="3" count="1" selected="0">
            <x v="2"/>
          </reference>
        </references>
      </pivotArea>
    </chartFormat>
    <chartFormat chart="0" format="47" series="1">
      <pivotArea type="data" outline="0" fieldPosition="0">
        <references count="2">
          <reference field="2" count="1" selected="0">
            <x v="4"/>
          </reference>
          <reference field="3" count="1" selected="0">
            <x v="3"/>
          </reference>
        </references>
      </pivotArea>
    </chartFormat>
    <chartFormat chart="0" format="48" series="1">
      <pivotArea type="data" outline="0" fieldPosition="0">
        <references count="2">
          <reference field="2" count="1" selected="0">
            <x v="4"/>
          </reference>
          <reference field="3" count="1" selected="0">
            <x v="4"/>
          </reference>
        </references>
      </pivotArea>
    </chartFormat>
    <chartFormat chart="0" format="49" series="1">
      <pivotArea type="data" outline="0" fieldPosition="0">
        <references count="2">
          <reference field="2" count="1" selected="0">
            <x v="4"/>
          </reference>
          <reference field="3" count="1" selected="0">
            <x v="5"/>
          </reference>
        </references>
      </pivotArea>
    </chartFormat>
    <chartFormat chart="0" format="50" series="1">
      <pivotArea type="data" outline="0" fieldPosition="0">
        <references count="2">
          <reference field="2" count="1" selected="0">
            <x v="4"/>
          </reference>
          <reference field="3" count="1" selected="0">
            <x v="6"/>
          </reference>
        </references>
      </pivotArea>
    </chartFormat>
    <chartFormat chart="0" format="51" series="1">
      <pivotArea type="data" outline="0" fieldPosition="0">
        <references count="2">
          <reference field="2" count="1" selected="0">
            <x v="4"/>
          </reference>
          <reference field="3" count="1" selected="0">
            <x v="7"/>
          </reference>
        </references>
      </pivotArea>
    </chartFormat>
    <chartFormat chart="0" format="52" series="1">
      <pivotArea type="data" outline="0" fieldPosition="0">
        <references count="2">
          <reference field="2" count="1" selected="0">
            <x v="4"/>
          </reference>
          <reference field="3" count="1" selected="0">
            <x v="8"/>
          </reference>
        </references>
      </pivotArea>
    </chartFormat>
    <chartFormat chart="0" format="53" series="1">
      <pivotArea type="data" outline="0" fieldPosition="0">
        <references count="2">
          <reference field="2" count="1" selected="0">
            <x v="4"/>
          </reference>
          <reference field="3" count="1" selected="0">
            <x v="9"/>
          </reference>
        </references>
      </pivotArea>
    </chartFormat>
    <chartFormat chart="0" format="54" series="1">
      <pivotArea type="data" outline="0" fieldPosition="0">
        <references count="2">
          <reference field="2" count="1" selected="0">
            <x v="4"/>
          </reference>
          <reference field="3" count="1" selected="0">
            <x v="10"/>
          </reference>
        </references>
      </pivotArea>
    </chartFormat>
    <chartFormat chart="0" format="55" series="1">
      <pivotArea type="data" outline="0" fieldPosition="0">
        <references count="2">
          <reference field="2" count="1" selected="0">
            <x v="5"/>
          </reference>
          <reference field="3" count="1" selected="0">
            <x v="0"/>
          </reference>
        </references>
      </pivotArea>
    </chartFormat>
    <chartFormat chart="0" format="56" series="1">
      <pivotArea type="data" outline="0" fieldPosition="0">
        <references count="2">
          <reference field="2" count="1" selected="0">
            <x v="5"/>
          </reference>
          <reference field="3" count="1" selected="0">
            <x v="1"/>
          </reference>
        </references>
      </pivotArea>
    </chartFormat>
    <chartFormat chart="0" format="57" series="1">
      <pivotArea type="data" outline="0" fieldPosition="0">
        <references count="2">
          <reference field="2" count="1" selected="0">
            <x v="5"/>
          </reference>
          <reference field="3" count="1" selected="0">
            <x v="2"/>
          </reference>
        </references>
      </pivotArea>
    </chartFormat>
    <chartFormat chart="0" format="58" series="1">
      <pivotArea type="data" outline="0" fieldPosition="0">
        <references count="2">
          <reference field="2" count="1" selected="0">
            <x v="5"/>
          </reference>
          <reference field="3" count="1" selected="0">
            <x v="3"/>
          </reference>
        </references>
      </pivotArea>
    </chartFormat>
    <chartFormat chart="0" format="59" series="1">
      <pivotArea type="data" outline="0" fieldPosition="0">
        <references count="2">
          <reference field="2" count="1" selected="0">
            <x v="5"/>
          </reference>
          <reference field="3" count="1" selected="0">
            <x v="4"/>
          </reference>
        </references>
      </pivotArea>
    </chartFormat>
    <chartFormat chart="0" format="60" series="1">
      <pivotArea type="data" outline="0" fieldPosition="0">
        <references count="2">
          <reference field="2" count="1" selected="0">
            <x v="5"/>
          </reference>
          <reference field="3" count="1" selected="0">
            <x v="5"/>
          </reference>
        </references>
      </pivotArea>
    </chartFormat>
    <chartFormat chart="0" format="61" series="1">
      <pivotArea type="data" outline="0" fieldPosition="0">
        <references count="2">
          <reference field="2" count="1" selected="0">
            <x v="5"/>
          </reference>
          <reference field="3" count="1" selected="0">
            <x v="6"/>
          </reference>
        </references>
      </pivotArea>
    </chartFormat>
    <chartFormat chart="0" format="62" series="1">
      <pivotArea type="data" outline="0" fieldPosition="0">
        <references count="2">
          <reference field="2" count="1" selected="0">
            <x v="5"/>
          </reference>
          <reference field="3" count="1" selected="0">
            <x v="7"/>
          </reference>
        </references>
      </pivotArea>
    </chartFormat>
    <chartFormat chart="0" format="63" series="1">
      <pivotArea type="data" outline="0" fieldPosition="0">
        <references count="2">
          <reference field="2" count="1" selected="0">
            <x v="5"/>
          </reference>
          <reference field="3" count="1" selected="0">
            <x v="8"/>
          </reference>
        </references>
      </pivotArea>
    </chartFormat>
    <chartFormat chart="0" format="64" series="1">
      <pivotArea type="data" outline="0" fieldPosition="0">
        <references count="2">
          <reference field="2" count="1" selected="0">
            <x v="5"/>
          </reference>
          <reference field="3" count="1" selected="0">
            <x v="9"/>
          </reference>
        </references>
      </pivotArea>
    </chartFormat>
    <chartFormat chart="0" format="65" series="1">
      <pivotArea type="data" outline="0" fieldPosition="0">
        <references count="2">
          <reference field="2" count="1" selected="0">
            <x v="5"/>
          </reference>
          <reference field="3" count="1" selected="0">
            <x v="10"/>
          </reference>
        </references>
      </pivotArea>
    </chartFormat>
    <chartFormat chart="0" format="66" series="1">
      <pivotArea type="data" outline="0" fieldPosition="0">
        <references count="2">
          <reference field="2" count="1" selected="0">
            <x v="6"/>
          </reference>
          <reference field="3" count="1" selected="0">
            <x v="0"/>
          </reference>
        </references>
      </pivotArea>
    </chartFormat>
    <chartFormat chart="0" format="67" series="1">
      <pivotArea type="data" outline="0" fieldPosition="0">
        <references count="2">
          <reference field="2" count="1" selected="0">
            <x v="6"/>
          </reference>
          <reference field="3" count="1" selected="0">
            <x v="1"/>
          </reference>
        </references>
      </pivotArea>
    </chartFormat>
    <chartFormat chart="0" format="68" series="1">
      <pivotArea type="data" outline="0" fieldPosition="0">
        <references count="2">
          <reference field="2" count="1" selected="0">
            <x v="6"/>
          </reference>
          <reference field="3" count="1" selected="0">
            <x v="2"/>
          </reference>
        </references>
      </pivotArea>
    </chartFormat>
    <chartFormat chart="0" format="69" series="1">
      <pivotArea type="data" outline="0" fieldPosition="0">
        <references count="2">
          <reference field="2" count="1" selected="0">
            <x v="6"/>
          </reference>
          <reference field="3" count="1" selected="0">
            <x v="3"/>
          </reference>
        </references>
      </pivotArea>
    </chartFormat>
    <chartFormat chart="0" format="70" series="1">
      <pivotArea type="data" outline="0" fieldPosition="0">
        <references count="2">
          <reference field="2" count="1" selected="0">
            <x v="6"/>
          </reference>
          <reference field="3" count="1" selected="0">
            <x v="4"/>
          </reference>
        </references>
      </pivotArea>
    </chartFormat>
    <chartFormat chart="0" format="71" series="1">
      <pivotArea type="data" outline="0" fieldPosition="0">
        <references count="2">
          <reference field="2" count="1" selected="0">
            <x v="6"/>
          </reference>
          <reference field="3" count="1" selected="0">
            <x v="5"/>
          </reference>
        </references>
      </pivotArea>
    </chartFormat>
    <chartFormat chart="0" format="72" series="1">
      <pivotArea type="data" outline="0" fieldPosition="0">
        <references count="2">
          <reference field="2" count="1" selected="0">
            <x v="6"/>
          </reference>
          <reference field="3" count="1" selected="0">
            <x v="6"/>
          </reference>
        </references>
      </pivotArea>
    </chartFormat>
    <chartFormat chart="0" format="73" series="1">
      <pivotArea type="data" outline="0" fieldPosition="0">
        <references count="2">
          <reference field="2" count="1" selected="0">
            <x v="6"/>
          </reference>
          <reference field="3" count="1" selected="0">
            <x v="7"/>
          </reference>
        </references>
      </pivotArea>
    </chartFormat>
    <chartFormat chart="0" format="74" series="1">
      <pivotArea type="data" outline="0" fieldPosition="0">
        <references count="2">
          <reference field="2" count="1" selected="0">
            <x v="6"/>
          </reference>
          <reference field="3" count="1" selected="0">
            <x v="8"/>
          </reference>
        </references>
      </pivotArea>
    </chartFormat>
    <chartFormat chart="0" format="75" series="1">
      <pivotArea type="data" outline="0" fieldPosition="0">
        <references count="2">
          <reference field="2" count="1" selected="0">
            <x v="6"/>
          </reference>
          <reference field="3" count="1" selected="0">
            <x v="9"/>
          </reference>
        </references>
      </pivotArea>
    </chartFormat>
    <chartFormat chart="0" format="76" series="1">
      <pivotArea type="data" outline="0" fieldPosition="0">
        <references count="2">
          <reference field="2" count="1" selected="0">
            <x v="6"/>
          </reference>
          <reference field="3" count="1" selected="0">
            <x v="10"/>
          </reference>
        </references>
      </pivotArea>
    </chartFormat>
    <chartFormat chart="0" format="77" series="1">
      <pivotArea type="data" outline="0" fieldPosition="0">
        <references count="2">
          <reference field="2" count="1" selected="0">
            <x v="7"/>
          </reference>
          <reference field="3" count="1" selected="0">
            <x v="0"/>
          </reference>
        </references>
      </pivotArea>
    </chartFormat>
    <chartFormat chart="0" format="78" series="1">
      <pivotArea type="data" outline="0" fieldPosition="0">
        <references count="2">
          <reference field="2" count="1" selected="0">
            <x v="7"/>
          </reference>
          <reference field="3" count="1" selected="0">
            <x v="1"/>
          </reference>
        </references>
      </pivotArea>
    </chartFormat>
    <chartFormat chart="0" format="79" series="1">
      <pivotArea type="data" outline="0" fieldPosition="0">
        <references count="2">
          <reference field="2" count="1" selected="0">
            <x v="7"/>
          </reference>
          <reference field="3" count="1" selected="0">
            <x v="2"/>
          </reference>
        </references>
      </pivotArea>
    </chartFormat>
    <chartFormat chart="0" format="80" series="1">
      <pivotArea type="data" outline="0" fieldPosition="0">
        <references count="2">
          <reference field="2" count="1" selected="0">
            <x v="7"/>
          </reference>
          <reference field="3" count="1" selected="0">
            <x v="3"/>
          </reference>
        </references>
      </pivotArea>
    </chartFormat>
    <chartFormat chart="0" format="81" series="1">
      <pivotArea type="data" outline="0" fieldPosition="0">
        <references count="2">
          <reference field="2" count="1" selected="0">
            <x v="7"/>
          </reference>
          <reference field="3" count="1" selected="0">
            <x v="4"/>
          </reference>
        </references>
      </pivotArea>
    </chartFormat>
    <chartFormat chart="0" format="82" series="1">
      <pivotArea type="data" outline="0" fieldPosition="0">
        <references count="2">
          <reference field="2" count="1" selected="0">
            <x v="7"/>
          </reference>
          <reference field="3" count="1" selected="0">
            <x v="5"/>
          </reference>
        </references>
      </pivotArea>
    </chartFormat>
    <chartFormat chart="0" format="83" series="1">
      <pivotArea type="data" outline="0" fieldPosition="0">
        <references count="2">
          <reference field="2" count="1" selected="0">
            <x v="7"/>
          </reference>
          <reference field="3" count="1" selected="0">
            <x v="6"/>
          </reference>
        </references>
      </pivotArea>
    </chartFormat>
    <chartFormat chart="0" format="84" series="1">
      <pivotArea type="data" outline="0" fieldPosition="0">
        <references count="2">
          <reference field="2" count="1" selected="0">
            <x v="7"/>
          </reference>
          <reference field="3" count="1" selected="0">
            <x v="7"/>
          </reference>
        </references>
      </pivotArea>
    </chartFormat>
    <chartFormat chart="0" format="85" series="1">
      <pivotArea type="data" outline="0" fieldPosition="0">
        <references count="2">
          <reference field="2" count="1" selected="0">
            <x v="7"/>
          </reference>
          <reference field="3" count="1" selected="0">
            <x v="8"/>
          </reference>
        </references>
      </pivotArea>
    </chartFormat>
    <chartFormat chart="0" format="86" series="1">
      <pivotArea type="data" outline="0" fieldPosition="0">
        <references count="2">
          <reference field="2" count="1" selected="0">
            <x v="7"/>
          </reference>
          <reference field="3" count="1" selected="0">
            <x v="9"/>
          </reference>
        </references>
      </pivotArea>
    </chartFormat>
    <chartFormat chart="0" format="87" series="1">
      <pivotArea type="data" outline="0" fieldPosition="0">
        <references count="2">
          <reference field="2" count="1" selected="0">
            <x v="7"/>
          </reference>
          <reference field="3" count="1" selected="0">
            <x v="10"/>
          </reference>
        </references>
      </pivotArea>
    </chartFormat>
    <chartFormat chart="0" format="88" series="1">
      <pivotArea type="data" outline="0" fieldPosition="0">
        <references count="2">
          <reference field="2" count="1" selected="0">
            <x v="8"/>
          </reference>
          <reference field="3" count="1" selected="0">
            <x v="0"/>
          </reference>
        </references>
      </pivotArea>
    </chartFormat>
    <chartFormat chart="0" format="89" series="1">
      <pivotArea type="data" outline="0" fieldPosition="0">
        <references count="2">
          <reference field="2" count="1" selected="0">
            <x v="8"/>
          </reference>
          <reference field="3" count="1" selected="0">
            <x v="1"/>
          </reference>
        </references>
      </pivotArea>
    </chartFormat>
    <chartFormat chart="0" format="90" series="1">
      <pivotArea type="data" outline="0" fieldPosition="0">
        <references count="2">
          <reference field="2" count="1" selected="0">
            <x v="8"/>
          </reference>
          <reference field="3" count="1" selected="0">
            <x v="2"/>
          </reference>
        </references>
      </pivotArea>
    </chartFormat>
    <chartFormat chart="0" format="91" series="1">
      <pivotArea type="data" outline="0" fieldPosition="0">
        <references count="2">
          <reference field="2" count="1" selected="0">
            <x v="8"/>
          </reference>
          <reference field="3" count="1" selected="0">
            <x v="3"/>
          </reference>
        </references>
      </pivotArea>
    </chartFormat>
    <chartFormat chart="0" format="92" series="1">
      <pivotArea type="data" outline="0" fieldPosition="0">
        <references count="2">
          <reference field="2" count="1" selected="0">
            <x v="8"/>
          </reference>
          <reference field="3" count="1" selected="0">
            <x v="4"/>
          </reference>
        </references>
      </pivotArea>
    </chartFormat>
    <chartFormat chart="0" format="93" series="1">
      <pivotArea type="data" outline="0" fieldPosition="0">
        <references count="2">
          <reference field="2" count="1" selected="0">
            <x v="8"/>
          </reference>
          <reference field="3" count="1" selected="0">
            <x v="5"/>
          </reference>
        </references>
      </pivotArea>
    </chartFormat>
    <chartFormat chart="0" format="94" series="1">
      <pivotArea type="data" outline="0" fieldPosition="0">
        <references count="2">
          <reference field="2" count="1" selected="0">
            <x v="8"/>
          </reference>
          <reference field="3" count="1" selected="0">
            <x v="6"/>
          </reference>
        </references>
      </pivotArea>
    </chartFormat>
    <chartFormat chart="0" format="95" series="1">
      <pivotArea type="data" outline="0" fieldPosition="0">
        <references count="2">
          <reference field="2" count="1" selected="0">
            <x v="8"/>
          </reference>
          <reference field="3" count="1" selected="0">
            <x v="7"/>
          </reference>
        </references>
      </pivotArea>
    </chartFormat>
    <chartFormat chart="0" format="96" series="1">
      <pivotArea type="data" outline="0" fieldPosition="0">
        <references count="2">
          <reference field="2" count="1" selected="0">
            <x v="8"/>
          </reference>
          <reference field="3" count="1" selected="0">
            <x v="8"/>
          </reference>
        </references>
      </pivotArea>
    </chartFormat>
    <chartFormat chart="0" format="97" series="1">
      <pivotArea type="data" outline="0" fieldPosition="0">
        <references count="2">
          <reference field="2" count="1" selected="0">
            <x v="8"/>
          </reference>
          <reference field="3" count="1" selected="0">
            <x v="9"/>
          </reference>
        </references>
      </pivotArea>
    </chartFormat>
    <chartFormat chart="0" format="98" series="1">
      <pivotArea type="data" outline="0" fieldPosition="0">
        <references count="2">
          <reference field="2" count="1" selected="0">
            <x v="8"/>
          </reference>
          <reference field="3" count="1" selected="0">
            <x v="10"/>
          </reference>
        </references>
      </pivotArea>
    </chartFormat>
    <chartFormat chart="0" format="99" series="1">
      <pivotArea type="data" outline="0" fieldPosition="0">
        <references count="2">
          <reference field="2" count="1" selected="0">
            <x v="9"/>
          </reference>
          <reference field="3" count="1" selected="0">
            <x v="0"/>
          </reference>
        </references>
      </pivotArea>
    </chartFormat>
    <chartFormat chart="0" format="100" series="1">
      <pivotArea type="data" outline="0" fieldPosition="0">
        <references count="2">
          <reference field="2" count="1" selected="0">
            <x v="9"/>
          </reference>
          <reference field="3" count="1" selected="0">
            <x v="1"/>
          </reference>
        </references>
      </pivotArea>
    </chartFormat>
    <chartFormat chart="0" format="101" series="1">
      <pivotArea type="data" outline="0" fieldPosition="0">
        <references count="2">
          <reference field="2" count="1" selected="0">
            <x v="9"/>
          </reference>
          <reference field="3" count="1" selected="0">
            <x v="2"/>
          </reference>
        </references>
      </pivotArea>
    </chartFormat>
    <chartFormat chart="0" format="102" series="1">
      <pivotArea type="data" outline="0" fieldPosition="0">
        <references count="2">
          <reference field="2" count="1" selected="0">
            <x v="9"/>
          </reference>
          <reference field="3" count="1" selected="0">
            <x v="3"/>
          </reference>
        </references>
      </pivotArea>
    </chartFormat>
    <chartFormat chart="0" format="103" series="1">
      <pivotArea type="data" outline="0" fieldPosition="0">
        <references count="2">
          <reference field="2" count="1" selected="0">
            <x v="9"/>
          </reference>
          <reference field="3" count="1" selected="0">
            <x v="4"/>
          </reference>
        </references>
      </pivotArea>
    </chartFormat>
    <chartFormat chart="0" format="104" series="1">
      <pivotArea type="data" outline="0" fieldPosition="0">
        <references count="2">
          <reference field="2" count="1" selected="0">
            <x v="9"/>
          </reference>
          <reference field="3" count="1" selected="0">
            <x v="5"/>
          </reference>
        </references>
      </pivotArea>
    </chartFormat>
    <chartFormat chart="0" format="105" series="1">
      <pivotArea type="data" outline="0" fieldPosition="0">
        <references count="2">
          <reference field="2" count="1" selected="0">
            <x v="9"/>
          </reference>
          <reference field="3" count="1" selected="0">
            <x v="6"/>
          </reference>
        </references>
      </pivotArea>
    </chartFormat>
    <chartFormat chart="0" format="106" series="1">
      <pivotArea type="data" outline="0" fieldPosition="0">
        <references count="2">
          <reference field="2" count="1" selected="0">
            <x v="9"/>
          </reference>
          <reference field="3" count="1" selected="0">
            <x v="7"/>
          </reference>
        </references>
      </pivotArea>
    </chartFormat>
    <chartFormat chart="0" format="107" series="1">
      <pivotArea type="data" outline="0" fieldPosition="0">
        <references count="2">
          <reference field="2" count="1" selected="0">
            <x v="9"/>
          </reference>
          <reference field="3" count="1" selected="0">
            <x v="8"/>
          </reference>
        </references>
      </pivotArea>
    </chartFormat>
    <chartFormat chart="0" format="108" series="1">
      <pivotArea type="data" outline="0" fieldPosition="0">
        <references count="2">
          <reference field="2" count="1" selected="0">
            <x v="9"/>
          </reference>
          <reference field="3" count="1" selected="0">
            <x v="9"/>
          </reference>
        </references>
      </pivotArea>
    </chartFormat>
    <chartFormat chart="0" format="109" series="1">
      <pivotArea type="data" outline="0" fieldPosition="0">
        <references count="2">
          <reference field="2" count="1" selected="0">
            <x v="9"/>
          </reference>
          <reference field="3" count="1" selected="0">
            <x v="10"/>
          </reference>
        </references>
      </pivotArea>
    </chartFormat>
    <chartFormat chart="0" format="110" series="1">
      <pivotArea type="data" outline="0" fieldPosition="0">
        <references count="2">
          <reference field="2" count="1" selected="0">
            <x v="10"/>
          </reference>
          <reference field="3" count="1" selected="0">
            <x v="0"/>
          </reference>
        </references>
      </pivotArea>
    </chartFormat>
    <chartFormat chart="0" format="111" series="1">
      <pivotArea type="data" outline="0" fieldPosition="0">
        <references count="2">
          <reference field="2" count="1" selected="0">
            <x v="10"/>
          </reference>
          <reference field="3" count="1" selected="0">
            <x v="1"/>
          </reference>
        </references>
      </pivotArea>
    </chartFormat>
    <chartFormat chart="0" format="112" series="1">
      <pivotArea type="data" outline="0" fieldPosition="0">
        <references count="2">
          <reference field="2" count="1" selected="0">
            <x v="10"/>
          </reference>
          <reference field="3" count="1" selected="0">
            <x v="2"/>
          </reference>
        </references>
      </pivotArea>
    </chartFormat>
    <chartFormat chart="0" format="113" series="1">
      <pivotArea type="data" outline="0" fieldPosition="0">
        <references count="2">
          <reference field="2" count="1" selected="0">
            <x v="10"/>
          </reference>
          <reference field="3" count="1" selected="0">
            <x v="3"/>
          </reference>
        </references>
      </pivotArea>
    </chartFormat>
    <chartFormat chart="0" format="114" series="1">
      <pivotArea type="data" outline="0" fieldPosition="0">
        <references count="2">
          <reference field="2" count="1" selected="0">
            <x v="10"/>
          </reference>
          <reference field="3" count="1" selected="0">
            <x v="4"/>
          </reference>
        </references>
      </pivotArea>
    </chartFormat>
    <chartFormat chart="0" format="115" series="1">
      <pivotArea type="data" outline="0" fieldPosition="0">
        <references count="2">
          <reference field="2" count="1" selected="0">
            <x v="10"/>
          </reference>
          <reference field="3" count="1" selected="0">
            <x v="5"/>
          </reference>
        </references>
      </pivotArea>
    </chartFormat>
    <chartFormat chart="0" format="116" series="1">
      <pivotArea type="data" outline="0" fieldPosition="0">
        <references count="2">
          <reference field="2" count="1" selected="0">
            <x v="10"/>
          </reference>
          <reference field="3" count="1" selected="0">
            <x v="6"/>
          </reference>
        </references>
      </pivotArea>
    </chartFormat>
    <chartFormat chart="0" format="117" series="1">
      <pivotArea type="data" outline="0" fieldPosition="0">
        <references count="2">
          <reference field="2" count="1" selected="0">
            <x v="10"/>
          </reference>
          <reference field="3" count="1" selected="0">
            <x v="7"/>
          </reference>
        </references>
      </pivotArea>
    </chartFormat>
    <chartFormat chart="0" format="118" series="1">
      <pivotArea type="data" outline="0" fieldPosition="0">
        <references count="2">
          <reference field="2" count="1" selected="0">
            <x v="10"/>
          </reference>
          <reference field="3" count="1" selected="0">
            <x v="8"/>
          </reference>
        </references>
      </pivotArea>
    </chartFormat>
    <chartFormat chart="0" format="119" series="1">
      <pivotArea type="data" outline="0" fieldPosition="0">
        <references count="2">
          <reference field="2" count="1" selected="0">
            <x v="10"/>
          </reference>
          <reference field="3" count="1" selected="0">
            <x v="9"/>
          </reference>
        </references>
      </pivotArea>
    </chartFormat>
    <chartFormat chart="0" format="120" series="1">
      <pivotArea type="data" outline="0" fieldPosition="0">
        <references count="2">
          <reference field="2" count="1" selected="0">
            <x v="10"/>
          </reference>
          <reference field="3" count="1" selected="0">
            <x v="10"/>
          </reference>
        </references>
      </pivotArea>
    </chartFormat>
    <chartFormat chart="0" format="121" series="1">
      <pivotArea type="data" outline="0" fieldPosition="0">
        <references count="2">
          <reference field="2" count="1" selected="0">
            <x v="11"/>
          </reference>
          <reference field="3" count="1" selected="0">
            <x v="0"/>
          </reference>
        </references>
      </pivotArea>
    </chartFormat>
    <chartFormat chart="0" format="122" series="1">
      <pivotArea type="data" outline="0" fieldPosition="0">
        <references count="2">
          <reference field="2" count="1" selected="0">
            <x v="11"/>
          </reference>
          <reference field="3" count="1" selected="0">
            <x v="1"/>
          </reference>
        </references>
      </pivotArea>
    </chartFormat>
    <chartFormat chart="0" format="123" series="1">
      <pivotArea type="data" outline="0" fieldPosition="0">
        <references count="2">
          <reference field="2" count="1" selected="0">
            <x v="11"/>
          </reference>
          <reference field="3" count="1" selected="0">
            <x v="2"/>
          </reference>
        </references>
      </pivotArea>
    </chartFormat>
    <chartFormat chart="0" format="124" series="1">
      <pivotArea type="data" outline="0" fieldPosition="0">
        <references count="2">
          <reference field="2" count="1" selected="0">
            <x v="11"/>
          </reference>
          <reference field="3" count="1" selected="0">
            <x v="3"/>
          </reference>
        </references>
      </pivotArea>
    </chartFormat>
    <chartFormat chart="0" format="125" series="1">
      <pivotArea type="data" outline="0" fieldPosition="0">
        <references count="2">
          <reference field="2" count="1" selected="0">
            <x v="11"/>
          </reference>
          <reference field="3" count="1" selected="0">
            <x v="4"/>
          </reference>
        </references>
      </pivotArea>
    </chartFormat>
    <chartFormat chart="0" format="126" series="1">
      <pivotArea type="data" outline="0" fieldPosition="0">
        <references count="2">
          <reference field="2" count="1" selected="0">
            <x v="11"/>
          </reference>
          <reference field="3" count="1" selected="0">
            <x v="5"/>
          </reference>
        </references>
      </pivotArea>
    </chartFormat>
    <chartFormat chart="0" format="127" series="1">
      <pivotArea type="data" outline="0" fieldPosition="0">
        <references count="2">
          <reference field="2" count="1" selected="0">
            <x v="11"/>
          </reference>
          <reference field="3" count="1" selected="0">
            <x v="6"/>
          </reference>
        </references>
      </pivotArea>
    </chartFormat>
    <chartFormat chart="0" format="128" series="1">
      <pivotArea type="data" outline="0" fieldPosition="0">
        <references count="2">
          <reference field="2" count="1" selected="0">
            <x v="11"/>
          </reference>
          <reference field="3" count="1" selected="0">
            <x v="7"/>
          </reference>
        </references>
      </pivotArea>
    </chartFormat>
    <chartFormat chart="0" format="129" series="1">
      <pivotArea type="data" outline="0" fieldPosition="0">
        <references count="2">
          <reference field="2" count="1" selected="0">
            <x v="11"/>
          </reference>
          <reference field="3" count="1" selected="0">
            <x v="8"/>
          </reference>
        </references>
      </pivotArea>
    </chartFormat>
    <chartFormat chart="0" format="130" series="1">
      <pivotArea type="data" outline="0" fieldPosition="0">
        <references count="2">
          <reference field="2" count="1" selected="0">
            <x v="11"/>
          </reference>
          <reference field="3" count="1" selected="0">
            <x v="9"/>
          </reference>
        </references>
      </pivotArea>
    </chartFormat>
    <chartFormat chart="0" format="131" series="1">
      <pivotArea type="data" outline="0" fieldPosition="0">
        <references count="2">
          <reference field="2" count="1" selected="0">
            <x v="11"/>
          </reference>
          <reference field="3" count="1" selected="0">
            <x v="10"/>
          </reference>
        </references>
      </pivotArea>
    </chartFormat>
    <chartFormat chart="0" format="132" series="1">
      <pivotArea type="data" outline="0" fieldPosition="0">
        <references count="2">
          <reference field="2" count="1" selected="0">
            <x v="12"/>
          </reference>
          <reference field="3" count="1" selected="0">
            <x v="0"/>
          </reference>
        </references>
      </pivotArea>
    </chartFormat>
    <chartFormat chart="0" format="133" series="1">
      <pivotArea type="data" outline="0" fieldPosition="0">
        <references count="2">
          <reference field="2" count="1" selected="0">
            <x v="12"/>
          </reference>
          <reference field="3" count="1" selected="0">
            <x v="1"/>
          </reference>
        </references>
      </pivotArea>
    </chartFormat>
    <chartFormat chart="0" format="134" series="1">
      <pivotArea type="data" outline="0" fieldPosition="0">
        <references count="2">
          <reference field="2" count="1" selected="0">
            <x v="12"/>
          </reference>
          <reference field="3" count="1" selected="0">
            <x v="2"/>
          </reference>
        </references>
      </pivotArea>
    </chartFormat>
    <chartFormat chart="0" format="135" series="1">
      <pivotArea type="data" outline="0" fieldPosition="0">
        <references count="2">
          <reference field="2" count="1" selected="0">
            <x v="12"/>
          </reference>
          <reference field="3" count="1" selected="0">
            <x v="3"/>
          </reference>
        </references>
      </pivotArea>
    </chartFormat>
    <chartFormat chart="0" format="136" series="1">
      <pivotArea type="data" outline="0" fieldPosition="0">
        <references count="2">
          <reference field="2" count="1" selected="0">
            <x v="12"/>
          </reference>
          <reference field="3" count="1" selected="0">
            <x v="4"/>
          </reference>
        </references>
      </pivotArea>
    </chartFormat>
    <chartFormat chart="0" format="137" series="1">
      <pivotArea type="data" outline="0" fieldPosition="0">
        <references count="2">
          <reference field="2" count="1" selected="0">
            <x v="12"/>
          </reference>
          <reference field="3" count="1" selected="0">
            <x v="5"/>
          </reference>
        </references>
      </pivotArea>
    </chartFormat>
    <chartFormat chart="0" format="138" series="1">
      <pivotArea type="data" outline="0" fieldPosition="0">
        <references count="2">
          <reference field="2" count="1" selected="0">
            <x v="12"/>
          </reference>
          <reference field="3" count="1" selected="0">
            <x v="6"/>
          </reference>
        </references>
      </pivotArea>
    </chartFormat>
    <chartFormat chart="0" format="139" series="1">
      <pivotArea type="data" outline="0" fieldPosition="0">
        <references count="2">
          <reference field="2" count="1" selected="0">
            <x v="12"/>
          </reference>
          <reference field="3" count="1" selected="0">
            <x v="7"/>
          </reference>
        </references>
      </pivotArea>
    </chartFormat>
    <chartFormat chart="0" format="140" series="1">
      <pivotArea type="data" outline="0" fieldPosition="0">
        <references count="2">
          <reference field="2" count="1" selected="0">
            <x v="12"/>
          </reference>
          <reference field="3" count="1" selected="0">
            <x v="8"/>
          </reference>
        </references>
      </pivotArea>
    </chartFormat>
    <chartFormat chart="0" format="141" series="1">
      <pivotArea type="data" outline="0" fieldPosition="0">
        <references count="2">
          <reference field="2" count="1" selected="0">
            <x v="12"/>
          </reference>
          <reference field="3" count="1" selected="0">
            <x v="9"/>
          </reference>
        </references>
      </pivotArea>
    </chartFormat>
    <chartFormat chart="0" format="142" series="1">
      <pivotArea type="data" outline="0" fieldPosition="0">
        <references count="2">
          <reference field="2" count="1" selected="0">
            <x v="12"/>
          </reference>
          <reference field="3" count="1" selected="0">
            <x v="10"/>
          </reference>
        </references>
      </pivotArea>
    </chartFormat>
    <chartFormat chart="0" format="143" series="1">
      <pivotArea type="data" outline="0" fieldPosition="0">
        <references count="2">
          <reference field="2" count="1" selected="0">
            <x v="13"/>
          </reference>
          <reference field="3" count="1" selected="0">
            <x v="0"/>
          </reference>
        </references>
      </pivotArea>
    </chartFormat>
    <chartFormat chart="0" format="144" series="1">
      <pivotArea type="data" outline="0" fieldPosition="0">
        <references count="2">
          <reference field="2" count="1" selected="0">
            <x v="13"/>
          </reference>
          <reference field="3" count="1" selected="0">
            <x v="1"/>
          </reference>
        </references>
      </pivotArea>
    </chartFormat>
    <chartFormat chart="0" format="145" series="1">
      <pivotArea type="data" outline="0" fieldPosition="0">
        <references count="2">
          <reference field="2" count="1" selected="0">
            <x v="13"/>
          </reference>
          <reference field="3" count="1" selected="0">
            <x v="2"/>
          </reference>
        </references>
      </pivotArea>
    </chartFormat>
    <chartFormat chart="0" format="146" series="1">
      <pivotArea type="data" outline="0" fieldPosition="0">
        <references count="2">
          <reference field="2" count="1" selected="0">
            <x v="13"/>
          </reference>
          <reference field="3" count="1" selected="0">
            <x v="3"/>
          </reference>
        </references>
      </pivotArea>
    </chartFormat>
    <chartFormat chart="0" format="147" series="1">
      <pivotArea type="data" outline="0" fieldPosition="0">
        <references count="2">
          <reference field="2" count="1" selected="0">
            <x v="13"/>
          </reference>
          <reference field="3" count="1" selected="0">
            <x v="4"/>
          </reference>
        </references>
      </pivotArea>
    </chartFormat>
    <chartFormat chart="0" format="148" series="1">
      <pivotArea type="data" outline="0" fieldPosition="0">
        <references count="2">
          <reference field="2" count="1" selected="0">
            <x v="13"/>
          </reference>
          <reference field="3" count="1" selected="0">
            <x v="5"/>
          </reference>
        </references>
      </pivotArea>
    </chartFormat>
    <chartFormat chart="0" format="149" series="1">
      <pivotArea type="data" outline="0" fieldPosition="0">
        <references count="2">
          <reference field="2" count="1" selected="0">
            <x v="13"/>
          </reference>
          <reference field="3" count="1" selected="0">
            <x v="6"/>
          </reference>
        </references>
      </pivotArea>
    </chartFormat>
    <chartFormat chart="0" format="150" series="1">
      <pivotArea type="data" outline="0" fieldPosition="0">
        <references count="2">
          <reference field="2" count="1" selected="0">
            <x v="13"/>
          </reference>
          <reference field="3" count="1" selected="0">
            <x v="7"/>
          </reference>
        </references>
      </pivotArea>
    </chartFormat>
    <chartFormat chart="0" format="151" series="1">
      <pivotArea type="data" outline="0" fieldPosition="0">
        <references count="2">
          <reference field="2" count="1" selected="0">
            <x v="13"/>
          </reference>
          <reference field="3" count="1" selected="0">
            <x v="8"/>
          </reference>
        </references>
      </pivotArea>
    </chartFormat>
    <chartFormat chart="0" format="152" series="1">
      <pivotArea type="data" outline="0" fieldPosition="0">
        <references count="2">
          <reference field="2" count="1" selected="0">
            <x v="13"/>
          </reference>
          <reference field="3" count="1" selected="0">
            <x v="9"/>
          </reference>
        </references>
      </pivotArea>
    </chartFormat>
    <chartFormat chart="0" format="153" series="1">
      <pivotArea type="data" outline="0" fieldPosition="0">
        <references count="2">
          <reference field="2" count="1" selected="0">
            <x v="13"/>
          </reference>
          <reference field="3" count="1" selected="0">
            <x v="10"/>
          </reference>
        </references>
      </pivotArea>
    </chartFormat>
    <chartFormat chart="0" format="154" series="1">
      <pivotArea type="data" outline="0" fieldPosition="0">
        <references count="2">
          <reference field="2" count="1" selected="0">
            <x v="14"/>
          </reference>
          <reference field="3" count="1" selected="0">
            <x v="0"/>
          </reference>
        </references>
      </pivotArea>
    </chartFormat>
    <chartFormat chart="0" format="155" series="1">
      <pivotArea type="data" outline="0" fieldPosition="0">
        <references count="2">
          <reference field="2" count="1" selected="0">
            <x v="14"/>
          </reference>
          <reference field="3" count="1" selected="0">
            <x v="1"/>
          </reference>
        </references>
      </pivotArea>
    </chartFormat>
    <chartFormat chart="0" format="156" series="1">
      <pivotArea type="data" outline="0" fieldPosition="0">
        <references count="2">
          <reference field="2" count="1" selected="0">
            <x v="14"/>
          </reference>
          <reference field="3" count="1" selected="0">
            <x v="2"/>
          </reference>
        </references>
      </pivotArea>
    </chartFormat>
    <chartFormat chart="0" format="157" series="1">
      <pivotArea type="data" outline="0" fieldPosition="0">
        <references count="2">
          <reference field="2" count="1" selected="0">
            <x v="14"/>
          </reference>
          <reference field="3" count="1" selected="0">
            <x v="3"/>
          </reference>
        </references>
      </pivotArea>
    </chartFormat>
    <chartFormat chart="0" format="158" series="1">
      <pivotArea type="data" outline="0" fieldPosition="0">
        <references count="2">
          <reference field="2" count="1" selected="0">
            <x v="14"/>
          </reference>
          <reference field="3" count="1" selected="0">
            <x v="4"/>
          </reference>
        </references>
      </pivotArea>
    </chartFormat>
    <chartFormat chart="0" format="159" series="1">
      <pivotArea type="data" outline="0" fieldPosition="0">
        <references count="2">
          <reference field="2" count="1" selected="0">
            <x v="14"/>
          </reference>
          <reference field="3" count="1" selected="0">
            <x v="5"/>
          </reference>
        </references>
      </pivotArea>
    </chartFormat>
    <chartFormat chart="0" format="160" series="1">
      <pivotArea type="data" outline="0" fieldPosition="0">
        <references count="2">
          <reference field="2" count="1" selected="0">
            <x v="14"/>
          </reference>
          <reference field="3" count="1" selected="0">
            <x v="6"/>
          </reference>
        </references>
      </pivotArea>
    </chartFormat>
    <chartFormat chart="0" format="161" series="1">
      <pivotArea type="data" outline="0" fieldPosition="0">
        <references count="2">
          <reference field="2" count="1" selected="0">
            <x v="14"/>
          </reference>
          <reference field="3" count="1" selected="0">
            <x v="7"/>
          </reference>
        </references>
      </pivotArea>
    </chartFormat>
    <chartFormat chart="0" format="162" series="1">
      <pivotArea type="data" outline="0" fieldPosition="0">
        <references count="2">
          <reference field="2" count="1" selected="0">
            <x v="14"/>
          </reference>
          <reference field="3" count="1" selected="0">
            <x v="8"/>
          </reference>
        </references>
      </pivotArea>
    </chartFormat>
    <chartFormat chart="0" format="163" series="1">
      <pivotArea type="data" outline="0" fieldPosition="0">
        <references count="2">
          <reference field="2" count="1" selected="0">
            <x v="14"/>
          </reference>
          <reference field="3" count="1" selected="0">
            <x v="9"/>
          </reference>
        </references>
      </pivotArea>
    </chartFormat>
    <chartFormat chart="0" format="164" series="1">
      <pivotArea type="data" outline="0" fieldPosition="0">
        <references count="2">
          <reference field="2" count="1" selected="0">
            <x v="14"/>
          </reference>
          <reference field="3" count="1" selected="0">
            <x v="10"/>
          </reference>
        </references>
      </pivotArea>
    </chartFormat>
    <chartFormat chart="0" format="165" series="1">
      <pivotArea type="data" outline="0" fieldPosition="0">
        <references count="2">
          <reference field="2" count="1" selected="0">
            <x v="15"/>
          </reference>
          <reference field="3" count="1" selected="0">
            <x v="0"/>
          </reference>
        </references>
      </pivotArea>
    </chartFormat>
    <chartFormat chart="0" format="166" series="1">
      <pivotArea type="data" outline="0" fieldPosition="0">
        <references count="2">
          <reference field="2" count="1" selected="0">
            <x v="15"/>
          </reference>
          <reference field="3" count="1" selected="0">
            <x v="1"/>
          </reference>
        </references>
      </pivotArea>
    </chartFormat>
    <chartFormat chart="0" format="167" series="1">
      <pivotArea type="data" outline="0" fieldPosition="0">
        <references count="2">
          <reference field="2" count="1" selected="0">
            <x v="15"/>
          </reference>
          <reference field="3" count="1" selected="0">
            <x v="2"/>
          </reference>
        </references>
      </pivotArea>
    </chartFormat>
    <chartFormat chart="0" format="168" series="1">
      <pivotArea type="data" outline="0" fieldPosition="0">
        <references count="2">
          <reference field="2" count="1" selected="0">
            <x v="15"/>
          </reference>
          <reference field="3" count="1" selected="0">
            <x v="3"/>
          </reference>
        </references>
      </pivotArea>
    </chartFormat>
    <chartFormat chart="0" format="169" series="1">
      <pivotArea type="data" outline="0" fieldPosition="0">
        <references count="2">
          <reference field="2" count="1" selected="0">
            <x v="15"/>
          </reference>
          <reference field="3" count="1" selected="0">
            <x v="4"/>
          </reference>
        </references>
      </pivotArea>
    </chartFormat>
    <chartFormat chart="0" format="170" series="1">
      <pivotArea type="data" outline="0" fieldPosition="0">
        <references count="2">
          <reference field="2" count="1" selected="0">
            <x v="15"/>
          </reference>
          <reference field="3" count="1" selected="0">
            <x v="5"/>
          </reference>
        </references>
      </pivotArea>
    </chartFormat>
    <chartFormat chart="0" format="171" series="1">
      <pivotArea type="data" outline="0" fieldPosition="0">
        <references count="2">
          <reference field="2" count="1" selected="0">
            <x v="15"/>
          </reference>
          <reference field="3" count="1" selected="0">
            <x v="6"/>
          </reference>
        </references>
      </pivotArea>
    </chartFormat>
    <chartFormat chart="0" format="172" series="1">
      <pivotArea type="data" outline="0" fieldPosition="0">
        <references count="2">
          <reference field="2" count="1" selected="0">
            <x v="15"/>
          </reference>
          <reference field="3" count="1" selected="0">
            <x v="7"/>
          </reference>
        </references>
      </pivotArea>
    </chartFormat>
    <chartFormat chart="0" format="173" series="1">
      <pivotArea type="data" outline="0" fieldPosition="0">
        <references count="2">
          <reference field="2" count="1" selected="0">
            <x v="15"/>
          </reference>
          <reference field="3" count="1" selected="0">
            <x v="8"/>
          </reference>
        </references>
      </pivotArea>
    </chartFormat>
    <chartFormat chart="0" format="174" series="1">
      <pivotArea type="data" outline="0" fieldPosition="0">
        <references count="2">
          <reference field="2" count="1" selected="0">
            <x v="15"/>
          </reference>
          <reference field="3" count="1" selected="0">
            <x v="9"/>
          </reference>
        </references>
      </pivotArea>
    </chartFormat>
    <chartFormat chart="0" format="175" series="1">
      <pivotArea type="data" outline="0" fieldPosition="0">
        <references count="2">
          <reference field="2" count="1" selected="0">
            <x v="15"/>
          </reference>
          <reference field="3" count="1" selected="0">
            <x v="10"/>
          </reference>
        </references>
      </pivotArea>
    </chartFormat>
    <chartFormat chart="0" format="176" series="1">
      <pivotArea type="data" outline="0" fieldPosition="0">
        <references count="2">
          <reference field="2" count="1" selected="0">
            <x v="16"/>
          </reference>
          <reference field="3" count="1" selected="0">
            <x v="0"/>
          </reference>
        </references>
      </pivotArea>
    </chartFormat>
    <chartFormat chart="0" format="177" series="1">
      <pivotArea type="data" outline="0" fieldPosition="0">
        <references count="2">
          <reference field="2" count="1" selected="0">
            <x v="16"/>
          </reference>
          <reference field="3" count="1" selected="0">
            <x v="1"/>
          </reference>
        </references>
      </pivotArea>
    </chartFormat>
    <chartFormat chart="0" format="178" series="1">
      <pivotArea type="data" outline="0" fieldPosition="0">
        <references count="2">
          <reference field="2" count="1" selected="0">
            <x v="16"/>
          </reference>
          <reference field="3" count="1" selected="0">
            <x v="2"/>
          </reference>
        </references>
      </pivotArea>
    </chartFormat>
    <chartFormat chart="0" format="179" series="1">
      <pivotArea type="data" outline="0" fieldPosition="0">
        <references count="2">
          <reference field="2" count="1" selected="0">
            <x v="16"/>
          </reference>
          <reference field="3" count="1" selected="0">
            <x v="3"/>
          </reference>
        </references>
      </pivotArea>
    </chartFormat>
    <chartFormat chart="0" format="180" series="1">
      <pivotArea type="data" outline="0" fieldPosition="0">
        <references count="2">
          <reference field="2" count="1" selected="0">
            <x v="16"/>
          </reference>
          <reference field="3" count="1" selected="0">
            <x v="4"/>
          </reference>
        </references>
      </pivotArea>
    </chartFormat>
    <chartFormat chart="0" format="181" series="1">
      <pivotArea type="data" outline="0" fieldPosition="0">
        <references count="2">
          <reference field="2" count="1" selected="0">
            <x v="16"/>
          </reference>
          <reference field="3" count="1" selected="0">
            <x v="5"/>
          </reference>
        </references>
      </pivotArea>
    </chartFormat>
    <chartFormat chart="0" format="182" series="1">
      <pivotArea type="data" outline="0" fieldPosition="0">
        <references count="2">
          <reference field="2" count="1" selected="0">
            <x v="16"/>
          </reference>
          <reference field="3" count="1" selected="0">
            <x v="6"/>
          </reference>
        </references>
      </pivotArea>
    </chartFormat>
    <chartFormat chart="0" format="183" series="1">
      <pivotArea type="data" outline="0" fieldPosition="0">
        <references count="2">
          <reference field="2" count="1" selected="0">
            <x v="16"/>
          </reference>
          <reference field="3" count="1" selected="0">
            <x v="7"/>
          </reference>
        </references>
      </pivotArea>
    </chartFormat>
    <chartFormat chart="0" format="184" series="1">
      <pivotArea type="data" outline="0" fieldPosition="0">
        <references count="2">
          <reference field="2" count="1" selected="0">
            <x v="16"/>
          </reference>
          <reference field="3" count="1" selected="0">
            <x v="8"/>
          </reference>
        </references>
      </pivotArea>
    </chartFormat>
    <chartFormat chart="0" format="185" series="1">
      <pivotArea type="data" outline="0" fieldPosition="0">
        <references count="2">
          <reference field="2" count="1" selected="0">
            <x v="16"/>
          </reference>
          <reference field="3" count="1" selected="0">
            <x v="9"/>
          </reference>
        </references>
      </pivotArea>
    </chartFormat>
    <chartFormat chart="0" format="186" series="1">
      <pivotArea type="data" outline="0" fieldPosition="0">
        <references count="2">
          <reference field="2" count="1" selected="0">
            <x v="16"/>
          </reference>
          <reference field="3" count="1" selected="0">
            <x v="10"/>
          </reference>
        </references>
      </pivotArea>
    </chartFormat>
    <chartFormat chart="0" format="187" series="1">
      <pivotArea type="data" outline="0" fieldPosition="0">
        <references count="2">
          <reference field="2" count="1" selected="0">
            <x v="17"/>
          </reference>
          <reference field="3" count="1" selected="0">
            <x v="11"/>
          </reference>
        </references>
      </pivotArea>
    </chartFormat>
    <chartFormat chart="0" format="551" series="1">
      <pivotArea type="data" outline="0" fieldPosition="0">
        <references count="3">
          <reference field="4294967294" count="1" selected="0">
            <x v="0"/>
          </reference>
          <reference field="2" count="1" selected="0">
            <x v="6"/>
          </reference>
          <reference field="3" count="1" selected="0">
            <x v="0"/>
          </reference>
        </references>
      </pivotArea>
    </chartFormat>
    <chartFormat chart="0" format="552" series="1">
      <pivotArea type="data" outline="0" fieldPosition="0">
        <references count="3">
          <reference field="4294967294" count="1" selected="0">
            <x v="0"/>
          </reference>
          <reference field="2" count="1" selected="0">
            <x v="7"/>
          </reference>
          <reference field="3" count="1" selected="0">
            <x v="0"/>
          </reference>
        </references>
      </pivotArea>
    </chartFormat>
    <chartFormat chart="0" format="553" series="1">
      <pivotArea type="data" outline="0" fieldPosition="0">
        <references count="3">
          <reference field="4294967294" count="1" selected="0">
            <x v="0"/>
          </reference>
          <reference field="2" count="1" selected="0">
            <x v="8"/>
          </reference>
          <reference field="3" count="1" selected="0">
            <x v="0"/>
          </reference>
        </references>
      </pivotArea>
    </chartFormat>
    <chartFormat chart="0" format="554" series="1">
      <pivotArea type="data" outline="0" fieldPosition="0">
        <references count="3">
          <reference field="4294967294" count="1" selected="0">
            <x v="0"/>
          </reference>
          <reference field="2" count="1" selected="0">
            <x v="9"/>
          </reference>
          <reference field="3" count="1" selected="0">
            <x v="0"/>
          </reference>
        </references>
      </pivotArea>
    </chartFormat>
    <chartFormat chart="0" format="555" series="1">
      <pivotArea type="data" outline="0" fieldPosition="0">
        <references count="3">
          <reference field="4294967294" count="1" selected="0">
            <x v="0"/>
          </reference>
          <reference field="2" count="1" selected="0">
            <x v="10"/>
          </reference>
          <reference field="3" count="1" selected="0">
            <x v="0"/>
          </reference>
        </references>
      </pivotArea>
    </chartFormat>
    <chartFormat chart="0" format="556" series="1">
      <pivotArea type="data" outline="0" fieldPosition="0">
        <references count="3">
          <reference field="4294967294" count="1" selected="0">
            <x v="0"/>
          </reference>
          <reference field="2" count="1" selected="0">
            <x v="11"/>
          </reference>
          <reference field="3" count="1" selected="0">
            <x v="0"/>
          </reference>
        </references>
      </pivotArea>
    </chartFormat>
    <chartFormat chart="0" format="557" series="1">
      <pivotArea type="data" outline="0" fieldPosition="0">
        <references count="3">
          <reference field="4294967294" count="1" selected="0">
            <x v="0"/>
          </reference>
          <reference field="2" count="1" selected="0">
            <x v="12"/>
          </reference>
          <reference field="3" count="1" selected="0">
            <x v="0"/>
          </reference>
        </references>
      </pivotArea>
    </chartFormat>
    <chartFormat chart="0" format="558" series="1">
      <pivotArea type="data" outline="0" fieldPosition="0">
        <references count="3">
          <reference field="4294967294" count="1" selected="0">
            <x v="0"/>
          </reference>
          <reference field="2" count="1" selected="0">
            <x v="13"/>
          </reference>
          <reference field="3" count="1" selected="0">
            <x v="0"/>
          </reference>
        </references>
      </pivotArea>
    </chartFormat>
    <chartFormat chart="0" format="559" series="1">
      <pivotArea type="data" outline="0" fieldPosition="0">
        <references count="3">
          <reference field="4294967294" count="1" selected="0">
            <x v="0"/>
          </reference>
          <reference field="2" count="1" selected="0">
            <x v="14"/>
          </reference>
          <reference field="3" count="1" selected="0">
            <x v="0"/>
          </reference>
        </references>
      </pivotArea>
    </chartFormat>
    <chartFormat chart="0" format="560" series="1">
      <pivotArea type="data" outline="0" fieldPosition="0">
        <references count="3">
          <reference field="4294967294" count="1" selected="0">
            <x v="0"/>
          </reference>
          <reference field="2" count="1" selected="0">
            <x v="15"/>
          </reference>
          <reference field="3" count="1" selected="0">
            <x v="0"/>
          </reference>
        </references>
      </pivotArea>
    </chartFormat>
    <chartFormat chart="0" format="561" series="1">
      <pivotArea type="data" outline="0" fieldPosition="0">
        <references count="3">
          <reference field="4294967294" count="1" selected="0">
            <x v="0"/>
          </reference>
          <reference field="2" count="1" selected="0">
            <x v="16"/>
          </reference>
          <reference field="3" count="1" selected="0">
            <x v="0"/>
          </reference>
        </references>
      </pivotArea>
    </chartFormat>
    <chartFormat chart="0" format="562" series="1">
      <pivotArea type="data" outline="0" fieldPosition="0">
        <references count="3">
          <reference field="4294967294" count="1" selected="0">
            <x v="0"/>
          </reference>
          <reference field="2" count="1" selected="0">
            <x v="6"/>
          </reference>
          <reference field="3" count="1" selected="0">
            <x v="1"/>
          </reference>
        </references>
      </pivotArea>
    </chartFormat>
    <chartFormat chart="0" format="563" series="1">
      <pivotArea type="data" outline="0" fieldPosition="0">
        <references count="3">
          <reference field="4294967294" count="1" selected="0">
            <x v="0"/>
          </reference>
          <reference field="2" count="1" selected="0">
            <x v="7"/>
          </reference>
          <reference field="3" count="1" selected="0">
            <x v="1"/>
          </reference>
        </references>
      </pivotArea>
    </chartFormat>
    <chartFormat chart="0" format="564" series="1">
      <pivotArea type="data" outline="0" fieldPosition="0">
        <references count="3">
          <reference field="4294967294" count="1" selected="0">
            <x v="0"/>
          </reference>
          <reference field="2" count="1" selected="0">
            <x v="8"/>
          </reference>
          <reference field="3" count="1" selected="0">
            <x v="1"/>
          </reference>
        </references>
      </pivotArea>
    </chartFormat>
    <chartFormat chart="0" format="565" series="1">
      <pivotArea type="data" outline="0" fieldPosition="0">
        <references count="3">
          <reference field="4294967294" count="1" selected="0">
            <x v="0"/>
          </reference>
          <reference field="2" count="1" selected="0">
            <x v="9"/>
          </reference>
          <reference field="3" count="1" selected="0">
            <x v="1"/>
          </reference>
        </references>
      </pivotArea>
    </chartFormat>
    <chartFormat chart="0" format="566" series="1">
      <pivotArea type="data" outline="0" fieldPosition="0">
        <references count="3">
          <reference field="4294967294" count="1" selected="0">
            <x v="0"/>
          </reference>
          <reference field="2" count="1" selected="0">
            <x v="10"/>
          </reference>
          <reference field="3" count="1" selected="0">
            <x v="1"/>
          </reference>
        </references>
      </pivotArea>
    </chartFormat>
    <chartFormat chart="0" format="567" series="1">
      <pivotArea type="data" outline="0" fieldPosition="0">
        <references count="3">
          <reference field="4294967294" count="1" selected="0">
            <x v="0"/>
          </reference>
          <reference field="2" count="1" selected="0">
            <x v="11"/>
          </reference>
          <reference field="3" count="1" selected="0">
            <x v="1"/>
          </reference>
        </references>
      </pivotArea>
    </chartFormat>
    <chartFormat chart="0" format="568" series="1">
      <pivotArea type="data" outline="0" fieldPosition="0">
        <references count="3">
          <reference field="4294967294" count="1" selected="0">
            <x v="0"/>
          </reference>
          <reference field="2" count="1" selected="0">
            <x v="12"/>
          </reference>
          <reference field="3" count="1" selected="0">
            <x v="1"/>
          </reference>
        </references>
      </pivotArea>
    </chartFormat>
    <chartFormat chart="0" format="569" series="1">
      <pivotArea type="data" outline="0" fieldPosition="0">
        <references count="3">
          <reference field="4294967294" count="1" selected="0">
            <x v="0"/>
          </reference>
          <reference field="2" count="1" selected="0">
            <x v="13"/>
          </reference>
          <reference field="3" count="1" selected="0">
            <x v="1"/>
          </reference>
        </references>
      </pivotArea>
    </chartFormat>
    <chartFormat chart="0" format="570" series="1">
      <pivotArea type="data" outline="0" fieldPosition="0">
        <references count="3">
          <reference field="4294967294" count="1" selected="0">
            <x v="0"/>
          </reference>
          <reference field="2" count="1" selected="0">
            <x v="14"/>
          </reference>
          <reference field="3" count="1" selected="0">
            <x v="1"/>
          </reference>
        </references>
      </pivotArea>
    </chartFormat>
    <chartFormat chart="0" format="571" series="1">
      <pivotArea type="data" outline="0" fieldPosition="0">
        <references count="3">
          <reference field="4294967294" count="1" selected="0">
            <x v="0"/>
          </reference>
          <reference field="2" count="1" selected="0">
            <x v="15"/>
          </reference>
          <reference field="3" count="1" selected="0">
            <x v="1"/>
          </reference>
        </references>
      </pivotArea>
    </chartFormat>
    <chartFormat chart="0" format="572" series="1">
      <pivotArea type="data" outline="0" fieldPosition="0">
        <references count="3">
          <reference field="4294967294" count="1" selected="0">
            <x v="0"/>
          </reference>
          <reference field="2" count="1" selected="0">
            <x v="16"/>
          </reference>
          <reference field="3" count="1" selected="0">
            <x v="1"/>
          </reference>
        </references>
      </pivotArea>
    </chartFormat>
    <chartFormat chart="0" format="573" series="1">
      <pivotArea type="data" outline="0" fieldPosition="0">
        <references count="3">
          <reference field="4294967294" count="1" selected="0">
            <x v="0"/>
          </reference>
          <reference field="2" count="1" selected="0">
            <x v="6"/>
          </reference>
          <reference field="3" count="1" selected="0">
            <x v="2"/>
          </reference>
        </references>
      </pivotArea>
    </chartFormat>
    <chartFormat chart="0" format="574" series="1">
      <pivotArea type="data" outline="0" fieldPosition="0">
        <references count="3">
          <reference field="4294967294" count="1" selected="0">
            <x v="0"/>
          </reference>
          <reference field="2" count="1" selected="0">
            <x v="7"/>
          </reference>
          <reference field="3" count="1" selected="0">
            <x v="2"/>
          </reference>
        </references>
      </pivotArea>
    </chartFormat>
    <chartFormat chart="0" format="575" series="1">
      <pivotArea type="data" outline="0" fieldPosition="0">
        <references count="3">
          <reference field="4294967294" count="1" selected="0">
            <x v="0"/>
          </reference>
          <reference field="2" count="1" selected="0">
            <x v="8"/>
          </reference>
          <reference field="3" count="1" selected="0">
            <x v="2"/>
          </reference>
        </references>
      </pivotArea>
    </chartFormat>
    <chartFormat chart="0" format="576" series="1">
      <pivotArea type="data" outline="0" fieldPosition="0">
        <references count="3">
          <reference field="4294967294" count="1" selected="0">
            <x v="0"/>
          </reference>
          <reference field="2" count="1" selected="0">
            <x v="9"/>
          </reference>
          <reference field="3" count="1" selected="0">
            <x v="2"/>
          </reference>
        </references>
      </pivotArea>
    </chartFormat>
    <chartFormat chart="0" format="577" series="1">
      <pivotArea type="data" outline="0" fieldPosition="0">
        <references count="3">
          <reference field="4294967294" count="1" selected="0">
            <x v="0"/>
          </reference>
          <reference field="2" count="1" selected="0">
            <x v="10"/>
          </reference>
          <reference field="3" count="1" selected="0">
            <x v="2"/>
          </reference>
        </references>
      </pivotArea>
    </chartFormat>
    <chartFormat chart="0" format="578" series="1">
      <pivotArea type="data" outline="0" fieldPosition="0">
        <references count="3">
          <reference field="4294967294" count="1" selected="0">
            <x v="0"/>
          </reference>
          <reference field="2" count="1" selected="0">
            <x v="11"/>
          </reference>
          <reference field="3" count="1" selected="0">
            <x v="2"/>
          </reference>
        </references>
      </pivotArea>
    </chartFormat>
    <chartFormat chart="0" format="579" series="1">
      <pivotArea type="data" outline="0" fieldPosition="0">
        <references count="3">
          <reference field="4294967294" count="1" selected="0">
            <x v="0"/>
          </reference>
          <reference field="2" count="1" selected="0">
            <x v="12"/>
          </reference>
          <reference field="3" count="1" selected="0">
            <x v="2"/>
          </reference>
        </references>
      </pivotArea>
    </chartFormat>
    <chartFormat chart="0" format="580" series="1">
      <pivotArea type="data" outline="0" fieldPosition="0">
        <references count="3">
          <reference field="4294967294" count="1" selected="0">
            <x v="0"/>
          </reference>
          <reference field="2" count="1" selected="0">
            <x v="13"/>
          </reference>
          <reference field="3" count="1" selected="0">
            <x v="2"/>
          </reference>
        </references>
      </pivotArea>
    </chartFormat>
    <chartFormat chart="0" format="581" series="1">
      <pivotArea type="data" outline="0" fieldPosition="0">
        <references count="3">
          <reference field="4294967294" count="1" selected="0">
            <x v="0"/>
          </reference>
          <reference field="2" count="1" selected="0">
            <x v="14"/>
          </reference>
          <reference field="3" count="1" selected="0">
            <x v="2"/>
          </reference>
        </references>
      </pivotArea>
    </chartFormat>
    <chartFormat chart="0" format="582" series="1">
      <pivotArea type="data" outline="0" fieldPosition="0">
        <references count="3">
          <reference field="4294967294" count="1" selected="0">
            <x v="0"/>
          </reference>
          <reference field="2" count="1" selected="0">
            <x v="15"/>
          </reference>
          <reference field="3" count="1" selected="0">
            <x v="2"/>
          </reference>
        </references>
      </pivotArea>
    </chartFormat>
    <chartFormat chart="0" format="583" series="1">
      <pivotArea type="data" outline="0" fieldPosition="0">
        <references count="3">
          <reference field="4294967294" count="1" selected="0">
            <x v="0"/>
          </reference>
          <reference field="2" count="1" selected="0">
            <x v="16"/>
          </reference>
          <reference field="3" count="1" selected="0">
            <x v="2"/>
          </reference>
        </references>
      </pivotArea>
    </chartFormat>
    <chartFormat chart="0" format="584" series="1">
      <pivotArea type="data" outline="0" fieldPosition="0">
        <references count="3">
          <reference field="4294967294" count="1" selected="0">
            <x v="0"/>
          </reference>
          <reference field="2" count="1" selected="0">
            <x v="6"/>
          </reference>
          <reference field="3" count="1" selected="0">
            <x v="3"/>
          </reference>
        </references>
      </pivotArea>
    </chartFormat>
    <chartFormat chart="0" format="585" series="1">
      <pivotArea type="data" outline="0" fieldPosition="0">
        <references count="3">
          <reference field="4294967294" count="1" selected="0">
            <x v="0"/>
          </reference>
          <reference field="2" count="1" selected="0">
            <x v="7"/>
          </reference>
          <reference field="3" count="1" selected="0">
            <x v="3"/>
          </reference>
        </references>
      </pivotArea>
    </chartFormat>
    <chartFormat chart="0" format="586" series="1">
      <pivotArea type="data" outline="0" fieldPosition="0">
        <references count="3">
          <reference field="4294967294" count="1" selected="0">
            <x v="0"/>
          </reference>
          <reference field="2" count="1" selected="0">
            <x v="8"/>
          </reference>
          <reference field="3" count="1" selected="0">
            <x v="3"/>
          </reference>
        </references>
      </pivotArea>
    </chartFormat>
    <chartFormat chart="0" format="587" series="1">
      <pivotArea type="data" outline="0" fieldPosition="0">
        <references count="3">
          <reference field="4294967294" count="1" selected="0">
            <x v="0"/>
          </reference>
          <reference field="2" count="1" selected="0">
            <x v="9"/>
          </reference>
          <reference field="3" count="1" selected="0">
            <x v="3"/>
          </reference>
        </references>
      </pivotArea>
    </chartFormat>
    <chartFormat chart="0" format="588" series="1">
      <pivotArea type="data" outline="0" fieldPosition="0">
        <references count="3">
          <reference field="4294967294" count="1" selected="0">
            <x v="0"/>
          </reference>
          <reference field="2" count="1" selected="0">
            <x v="10"/>
          </reference>
          <reference field="3" count="1" selected="0">
            <x v="3"/>
          </reference>
        </references>
      </pivotArea>
    </chartFormat>
    <chartFormat chart="0" format="589" series="1">
      <pivotArea type="data" outline="0" fieldPosition="0">
        <references count="3">
          <reference field="4294967294" count="1" selected="0">
            <x v="0"/>
          </reference>
          <reference field="2" count="1" selected="0">
            <x v="11"/>
          </reference>
          <reference field="3" count="1" selected="0">
            <x v="3"/>
          </reference>
        </references>
      </pivotArea>
    </chartFormat>
    <chartFormat chart="0" format="590" series="1">
      <pivotArea type="data" outline="0" fieldPosition="0">
        <references count="3">
          <reference field="4294967294" count="1" selected="0">
            <x v="0"/>
          </reference>
          <reference field="2" count="1" selected="0">
            <x v="12"/>
          </reference>
          <reference field="3" count="1" selected="0">
            <x v="3"/>
          </reference>
        </references>
      </pivotArea>
    </chartFormat>
    <chartFormat chart="0" format="591" series="1">
      <pivotArea type="data" outline="0" fieldPosition="0">
        <references count="3">
          <reference field="4294967294" count="1" selected="0">
            <x v="0"/>
          </reference>
          <reference field="2" count="1" selected="0">
            <x v="13"/>
          </reference>
          <reference field="3" count="1" selected="0">
            <x v="3"/>
          </reference>
        </references>
      </pivotArea>
    </chartFormat>
    <chartFormat chart="0" format="592" series="1">
      <pivotArea type="data" outline="0" fieldPosition="0">
        <references count="3">
          <reference field="4294967294" count="1" selected="0">
            <x v="0"/>
          </reference>
          <reference field="2" count="1" selected="0">
            <x v="14"/>
          </reference>
          <reference field="3" count="1" selected="0">
            <x v="3"/>
          </reference>
        </references>
      </pivotArea>
    </chartFormat>
    <chartFormat chart="0" format="593" series="1">
      <pivotArea type="data" outline="0" fieldPosition="0">
        <references count="3">
          <reference field="4294967294" count="1" selected="0">
            <x v="0"/>
          </reference>
          <reference field="2" count="1" selected="0">
            <x v="15"/>
          </reference>
          <reference field="3" count="1" selected="0">
            <x v="3"/>
          </reference>
        </references>
      </pivotArea>
    </chartFormat>
    <chartFormat chart="0" format="594" series="1">
      <pivotArea type="data" outline="0" fieldPosition="0">
        <references count="3">
          <reference field="4294967294" count="1" selected="0">
            <x v="0"/>
          </reference>
          <reference field="2" count="1" selected="0">
            <x v="16"/>
          </reference>
          <reference field="3" count="1" selected="0">
            <x v="3"/>
          </reference>
        </references>
      </pivotArea>
    </chartFormat>
    <chartFormat chart="0" format="595" series="1">
      <pivotArea type="data" outline="0" fieldPosition="0">
        <references count="3">
          <reference field="4294967294" count="1" selected="0">
            <x v="0"/>
          </reference>
          <reference field="2" count="1" selected="0">
            <x v="6"/>
          </reference>
          <reference field="3" count="1" selected="0">
            <x v="4"/>
          </reference>
        </references>
      </pivotArea>
    </chartFormat>
    <chartFormat chart="0" format="596" series="1">
      <pivotArea type="data" outline="0" fieldPosition="0">
        <references count="3">
          <reference field="4294967294" count="1" selected="0">
            <x v="0"/>
          </reference>
          <reference field="2" count="1" selected="0">
            <x v="7"/>
          </reference>
          <reference field="3" count="1" selected="0">
            <x v="4"/>
          </reference>
        </references>
      </pivotArea>
    </chartFormat>
    <chartFormat chart="0" format="597" series="1">
      <pivotArea type="data" outline="0" fieldPosition="0">
        <references count="3">
          <reference field="4294967294" count="1" selected="0">
            <x v="0"/>
          </reference>
          <reference field="2" count="1" selected="0">
            <x v="8"/>
          </reference>
          <reference field="3" count="1" selected="0">
            <x v="4"/>
          </reference>
        </references>
      </pivotArea>
    </chartFormat>
    <chartFormat chart="0" format="598" series="1">
      <pivotArea type="data" outline="0" fieldPosition="0">
        <references count="3">
          <reference field="4294967294" count="1" selected="0">
            <x v="0"/>
          </reference>
          <reference field="2" count="1" selected="0">
            <x v="9"/>
          </reference>
          <reference field="3" count="1" selected="0">
            <x v="4"/>
          </reference>
        </references>
      </pivotArea>
    </chartFormat>
    <chartFormat chart="0" format="599" series="1">
      <pivotArea type="data" outline="0" fieldPosition="0">
        <references count="3">
          <reference field="4294967294" count="1" selected="0">
            <x v="0"/>
          </reference>
          <reference field="2" count="1" selected="0">
            <x v="10"/>
          </reference>
          <reference field="3" count="1" selected="0">
            <x v="4"/>
          </reference>
        </references>
      </pivotArea>
    </chartFormat>
    <chartFormat chart="0" format="600" series="1">
      <pivotArea type="data" outline="0" fieldPosition="0">
        <references count="3">
          <reference field="4294967294" count="1" selected="0">
            <x v="0"/>
          </reference>
          <reference field="2" count="1" selected="0">
            <x v="11"/>
          </reference>
          <reference field="3" count="1" selected="0">
            <x v="4"/>
          </reference>
        </references>
      </pivotArea>
    </chartFormat>
    <chartFormat chart="0" format="601" series="1">
      <pivotArea type="data" outline="0" fieldPosition="0">
        <references count="3">
          <reference field="4294967294" count="1" selected="0">
            <x v="0"/>
          </reference>
          <reference field="2" count="1" selected="0">
            <x v="12"/>
          </reference>
          <reference field="3" count="1" selected="0">
            <x v="4"/>
          </reference>
        </references>
      </pivotArea>
    </chartFormat>
    <chartFormat chart="0" format="602" series="1">
      <pivotArea type="data" outline="0" fieldPosition="0">
        <references count="3">
          <reference field="4294967294" count="1" selected="0">
            <x v="0"/>
          </reference>
          <reference field="2" count="1" selected="0">
            <x v="13"/>
          </reference>
          <reference field="3" count="1" selected="0">
            <x v="4"/>
          </reference>
        </references>
      </pivotArea>
    </chartFormat>
    <chartFormat chart="0" format="603" series="1">
      <pivotArea type="data" outline="0" fieldPosition="0">
        <references count="3">
          <reference field="4294967294" count="1" selected="0">
            <x v="0"/>
          </reference>
          <reference field="2" count="1" selected="0">
            <x v="14"/>
          </reference>
          <reference field="3" count="1" selected="0">
            <x v="4"/>
          </reference>
        </references>
      </pivotArea>
    </chartFormat>
    <chartFormat chart="0" format="604" series="1">
      <pivotArea type="data" outline="0" fieldPosition="0">
        <references count="3">
          <reference field="4294967294" count="1" selected="0">
            <x v="0"/>
          </reference>
          <reference field="2" count="1" selected="0">
            <x v="15"/>
          </reference>
          <reference field="3" count="1" selected="0">
            <x v="4"/>
          </reference>
        </references>
      </pivotArea>
    </chartFormat>
    <chartFormat chart="0" format="605" series="1">
      <pivotArea type="data" outline="0" fieldPosition="0">
        <references count="3">
          <reference field="4294967294" count="1" selected="0">
            <x v="0"/>
          </reference>
          <reference field="2" count="1" selected="0">
            <x v="16"/>
          </reference>
          <reference field="3" count="1" selected="0">
            <x v="4"/>
          </reference>
        </references>
      </pivotArea>
    </chartFormat>
    <chartFormat chart="0" format="606" series="1">
      <pivotArea type="data" outline="0" fieldPosition="0">
        <references count="3">
          <reference field="4294967294" count="1" selected="0">
            <x v="0"/>
          </reference>
          <reference field="2" count="1" selected="0">
            <x v="6"/>
          </reference>
          <reference field="3" count="1" selected="0">
            <x v="5"/>
          </reference>
        </references>
      </pivotArea>
    </chartFormat>
    <chartFormat chart="0" format="607" series="1">
      <pivotArea type="data" outline="0" fieldPosition="0">
        <references count="3">
          <reference field="4294967294" count="1" selected="0">
            <x v="0"/>
          </reference>
          <reference field="2" count="1" selected="0">
            <x v="7"/>
          </reference>
          <reference field="3" count="1" selected="0">
            <x v="5"/>
          </reference>
        </references>
      </pivotArea>
    </chartFormat>
    <chartFormat chart="0" format="608" series="1">
      <pivotArea type="data" outline="0" fieldPosition="0">
        <references count="3">
          <reference field="4294967294" count="1" selected="0">
            <x v="0"/>
          </reference>
          <reference field="2" count="1" selected="0">
            <x v="8"/>
          </reference>
          <reference field="3" count="1" selected="0">
            <x v="5"/>
          </reference>
        </references>
      </pivotArea>
    </chartFormat>
    <chartFormat chart="0" format="609" series="1">
      <pivotArea type="data" outline="0" fieldPosition="0">
        <references count="3">
          <reference field="4294967294" count="1" selected="0">
            <x v="0"/>
          </reference>
          <reference field="2" count="1" selected="0">
            <x v="9"/>
          </reference>
          <reference field="3" count="1" selected="0">
            <x v="5"/>
          </reference>
        </references>
      </pivotArea>
    </chartFormat>
    <chartFormat chart="0" format="610" series="1">
      <pivotArea type="data" outline="0" fieldPosition="0">
        <references count="3">
          <reference field="4294967294" count="1" selected="0">
            <x v="0"/>
          </reference>
          <reference field="2" count="1" selected="0">
            <x v="10"/>
          </reference>
          <reference field="3" count="1" selected="0">
            <x v="5"/>
          </reference>
        </references>
      </pivotArea>
    </chartFormat>
    <chartFormat chart="0" format="611" series="1">
      <pivotArea type="data" outline="0" fieldPosition="0">
        <references count="3">
          <reference field="4294967294" count="1" selected="0">
            <x v="0"/>
          </reference>
          <reference field="2" count="1" selected="0">
            <x v="11"/>
          </reference>
          <reference field="3" count="1" selected="0">
            <x v="5"/>
          </reference>
        </references>
      </pivotArea>
    </chartFormat>
    <chartFormat chart="0" format="612" series="1">
      <pivotArea type="data" outline="0" fieldPosition="0">
        <references count="3">
          <reference field="4294967294" count="1" selected="0">
            <x v="0"/>
          </reference>
          <reference field="2" count="1" selected="0">
            <x v="12"/>
          </reference>
          <reference field="3" count="1" selected="0">
            <x v="5"/>
          </reference>
        </references>
      </pivotArea>
    </chartFormat>
    <chartFormat chart="0" format="613" series="1">
      <pivotArea type="data" outline="0" fieldPosition="0">
        <references count="3">
          <reference field="4294967294" count="1" selected="0">
            <x v="0"/>
          </reference>
          <reference field="2" count="1" selected="0">
            <x v="13"/>
          </reference>
          <reference field="3" count="1" selected="0">
            <x v="5"/>
          </reference>
        </references>
      </pivotArea>
    </chartFormat>
    <chartFormat chart="0" format="614" series="1">
      <pivotArea type="data" outline="0" fieldPosition="0">
        <references count="3">
          <reference field="4294967294" count="1" selected="0">
            <x v="0"/>
          </reference>
          <reference field="2" count="1" selected="0">
            <x v="14"/>
          </reference>
          <reference field="3" count="1" selected="0">
            <x v="5"/>
          </reference>
        </references>
      </pivotArea>
    </chartFormat>
    <chartFormat chart="0" format="615" series="1">
      <pivotArea type="data" outline="0" fieldPosition="0">
        <references count="3">
          <reference field="4294967294" count="1" selected="0">
            <x v="0"/>
          </reference>
          <reference field="2" count="1" selected="0">
            <x v="15"/>
          </reference>
          <reference field="3" count="1" selected="0">
            <x v="5"/>
          </reference>
        </references>
      </pivotArea>
    </chartFormat>
    <chartFormat chart="0" format="616" series="1">
      <pivotArea type="data" outline="0" fieldPosition="0">
        <references count="3">
          <reference field="4294967294" count="1" selected="0">
            <x v="0"/>
          </reference>
          <reference field="2" count="1" selected="0">
            <x v="16"/>
          </reference>
          <reference field="3" count="1" selected="0">
            <x v="5"/>
          </reference>
        </references>
      </pivotArea>
    </chartFormat>
    <chartFormat chart="0" format="617" series="1">
      <pivotArea type="data" outline="0" fieldPosition="0">
        <references count="3">
          <reference field="4294967294" count="1" selected="0">
            <x v="0"/>
          </reference>
          <reference field="2" count="1" selected="0">
            <x v="6"/>
          </reference>
          <reference field="3" count="1" selected="0">
            <x v="6"/>
          </reference>
        </references>
      </pivotArea>
    </chartFormat>
    <chartFormat chart="0" format="618" series="1">
      <pivotArea type="data" outline="0" fieldPosition="0">
        <references count="3">
          <reference field="4294967294" count="1" selected="0">
            <x v="0"/>
          </reference>
          <reference field="2" count="1" selected="0">
            <x v="7"/>
          </reference>
          <reference field="3" count="1" selected="0">
            <x v="6"/>
          </reference>
        </references>
      </pivotArea>
    </chartFormat>
    <chartFormat chart="0" format="619" series="1">
      <pivotArea type="data" outline="0" fieldPosition="0">
        <references count="3">
          <reference field="4294967294" count="1" selected="0">
            <x v="0"/>
          </reference>
          <reference field="2" count="1" selected="0">
            <x v="8"/>
          </reference>
          <reference field="3" count="1" selected="0">
            <x v="6"/>
          </reference>
        </references>
      </pivotArea>
    </chartFormat>
    <chartFormat chart="0" format="620" series="1">
      <pivotArea type="data" outline="0" fieldPosition="0">
        <references count="3">
          <reference field="4294967294" count="1" selected="0">
            <x v="0"/>
          </reference>
          <reference field="2" count="1" selected="0">
            <x v="9"/>
          </reference>
          <reference field="3" count="1" selected="0">
            <x v="6"/>
          </reference>
        </references>
      </pivotArea>
    </chartFormat>
    <chartFormat chart="0" format="621" series="1">
      <pivotArea type="data" outline="0" fieldPosition="0">
        <references count="3">
          <reference field="4294967294" count="1" selected="0">
            <x v="0"/>
          </reference>
          <reference field="2" count="1" selected="0">
            <x v="10"/>
          </reference>
          <reference field="3" count="1" selected="0">
            <x v="6"/>
          </reference>
        </references>
      </pivotArea>
    </chartFormat>
    <chartFormat chart="0" format="622" series="1">
      <pivotArea type="data" outline="0" fieldPosition="0">
        <references count="3">
          <reference field="4294967294" count="1" selected="0">
            <x v="0"/>
          </reference>
          <reference field="2" count="1" selected="0">
            <x v="11"/>
          </reference>
          <reference field="3" count="1" selected="0">
            <x v="6"/>
          </reference>
        </references>
      </pivotArea>
    </chartFormat>
    <chartFormat chart="0" format="623" series="1">
      <pivotArea type="data" outline="0" fieldPosition="0">
        <references count="3">
          <reference field="4294967294" count="1" selected="0">
            <x v="0"/>
          </reference>
          <reference field="2" count="1" selected="0">
            <x v="12"/>
          </reference>
          <reference field="3" count="1" selected="0">
            <x v="6"/>
          </reference>
        </references>
      </pivotArea>
    </chartFormat>
    <chartFormat chart="0" format="624" series="1">
      <pivotArea type="data" outline="0" fieldPosition="0">
        <references count="3">
          <reference field="4294967294" count="1" selected="0">
            <x v="0"/>
          </reference>
          <reference field="2" count="1" selected="0">
            <x v="13"/>
          </reference>
          <reference field="3" count="1" selected="0">
            <x v="6"/>
          </reference>
        </references>
      </pivotArea>
    </chartFormat>
    <chartFormat chart="0" format="625" series="1">
      <pivotArea type="data" outline="0" fieldPosition="0">
        <references count="3">
          <reference field="4294967294" count="1" selected="0">
            <x v="0"/>
          </reference>
          <reference field="2" count="1" selected="0">
            <x v="14"/>
          </reference>
          <reference field="3" count="1" selected="0">
            <x v="6"/>
          </reference>
        </references>
      </pivotArea>
    </chartFormat>
    <chartFormat chart="0" format="626" series="1">
      <pivotArea type="data" outline="0" fieldPosition="0">
        <references count="3">
          <reference field="4294967294" count="1" selected="0">
            <x v="0"/>
          </reference>
          <reference field="2" count="1" selected="0">
            <x v="15"/>
          </reference>
          <reference field="3" count="1" selected="0">
            <x v="6"/>
          </reference>
        </references>
      </pivotArea>
    </chartFormat>
    <chartFormat chart="0" format="627" series="1">
      <pivotArea type="data" outline="0" fieldPosition="0">
        <references count="3">
          <reference field="4294967294" count="1" selected="0">
            <x v="0"/>
          </reference>
          <reference field="2" count="1" selected="0">
            <x v="16"/>
          </reference>
          <reference field="3" count="1" selected="0">
            <x v="6"/>
          </reference>
        </references>
      </pivotArea>
    </chartFormat>
    <chartFormat chart="0" format="628" series="1">
      <pivotArea type="data" outline="0" fieldPosition="0">
        <references count="3">
          <reference field="4294967294" count="1" selected="0">
            <x v="0"/>
          </reference>
          <reference field="2" count="1" selected="0">
            <x v="6"/>
          </reference>
          <reference field="3" count="1" selected="0">
            <x v="7"/>
          </reference>
        </references>
      </pivotArea>
    </chartFormat>
    <chartFormat chart="0" format="629" series="1">
      <pivotArea type="data" outline="0" fieldPosition="0">
        <references count="3">
          <reference field="4294967294" count="1" selected="0">
            <x v="0"/>
          </reference>
          <reference field="2" count="1" selected="0">
            <x v="7"/>
          </reference>
          <reference field="3" count="1" selected="0">
            <x v="7"/>
          </reference>
        </references>
      </pivotArea>
    </chartFormat>
    <chartFormat chart="0" format="630" series="1">
      <pivotArea type="data" outline="0" fieldPosition="0">
        <references count="3">
          <reference field="4294967294" count="1" selected="0">
            <x v="0"/>
          </reference>
          <reference field="2" count="1" selected="0">
            <x v="8"/>
          </reference>
          <reference field="3" count="1" selected="0">
            <x v="7"/>
          </reference>
        </references>
      </pivotArea>
    </chartFormat>
    <chartFormat chart="0" format="631" series="1">
      <pivotArea type="data" outline="0" fieldPosition="0">
        <references count="3">
          <reference field="4294967294" count="1" selected="0">
            <x v="0"/>
          </reference>
          <reference field="2" count="1" selected="0">
            <x v="9"/>
          </reference>
          <reference field="3" count="1" selected="0">
            <x v="7"/>
          </reference>
        </references>
      </pivotArea>
    </chartFormat>
    <chartFormat chart="0" format="632" series="1">
      <pivotArea type="data" outline="0" fieldPosition="0">
        <references count="3">
          <reference field="4294967294" count="1" selected="0">
            <x v="0"/>
          </reference>
          <reference field="2" count="1" selected="0">
            <x v="10"/>
          </reference>
          <reference field="3" count="1" selected="0">
            <x v="7"/>
          </reference>
        </references>
      </pivotArea>
    </chartFormat>
    <chartFormat chart="0" format="633" series="1">
      <pivotArea type="data" outline="0" fieldPosition="0">
        <references count="3">
          <reference field="4294967294" count="1" selected="0">
            <x v="0"/>
          </reference>
          <reference field="2" count="1" selected="0">
            <x v="11"/>
          </reference>
          <reference field="3" count="1" selected="0">
            <x v="7"/>
          </reference>
        </references>
      </pivotArea>
    </chartFormat>
    <chartFormat chart="0" format="634" series="1">
      <pivotArea type="data" outline="0" fieldPosition="0">
        <references count="3">
          <reference field="4294967294" count="1" selected="0">
            <x v="0"/>
          </reference>
          <reference field="2" count="1" selected="0">
            <x v="12"/>
          </reference>
          <reference field="3" count="1" selected="0">
            <x v="7"/>
          </reference>
        </references>
      </pivotArea>
    </chartFormat>
    <chartFormat chart="0" format="635" series="1">
      <pivotArea type="data" outline="0" fieldPosition="0">
        <references count="3">
          <reference field="4294967294" count="1" selected="0">
            <x v="0"/>
          </reference>
          <reference field="2" count="1" selected="0">
            <x v="13"/>
          </reference>
          <reference field="3" count="1" selected="0">
            <x v="7"/>
          </reference>
        </references>
      </pivotArea>
    </chartFormat>
    <chartFormat chart="0" format="636" series="1">
      <pivotArea type="data" outline="0" fieldPosition="0">
        <references count="3">
          <reference field="4294967294" count="1" selected="0">
            <x v="0"/>
          </reference>
          <reference field="2" count="1" selected="0">
            <x v="14"/>
          </reference>
          <reference field="3" count="1" selected="0">
            <x v="7"/>
          </reference>
        </references>
      </pivotArea>
    </chartFormat>
    <chartFormat chart="0" format="637" series="1">
      <pivotArea type="data" outline="0" fieldPosition="0">
        <references count="3">
          <reference field="4294967294" count="1" selected="0">
            <x v="0"/>
          </reference>
          <reference field="2" count="1" selected="0">
            <x v="15"/>
          </reference>
          <reference field="3" count="1" selected="0">
            <x v="7"/>
          </reference>
        </references>
      </pivotArea>
    </chartFormat>
    <chartFormat chart="0" format="638" series="1">
      <pivotArea type="data" outline="0" fieldPosition="0">
        <references count="3">
          <reference field="4294967294" count="1" selected="0">
            <x v="0"/>
          </reference>
          <reference field="2" count="1" selected="0">
            <x v="16"/>
          </reference>
          <reference field="3" count="1" selected="0">
            <x v="7"/>
          </reference>
        </references>
      </pivotArea>
    </chartFormat>
    <chartFormat chart="0" format="639" series="1">
      <pivotArea type="data" outline="0" fieldPosition="0">
        <references count="3">
          <reference field="4294967294" count="1" selected="0">
            <x v="0"/>
          </reference>
          <reference field="2" count="1" selected="0">
            <x v="6"/>
          </reference>
          <reference field="3" count="1" selected="0">
            <x v="8"/>
          </reference>
        </references>
      </pivotArea>
    </chartFormat>
    <chartFormat chart="0" format="640" series="1">
      <pivotArea type="data" outline="0" fieldPosition="0">
        <references count="3">
          <reference field="4294967294" count="1" selected="0">
            <x v="0"/>
          </reference>
          <reference field="2" count="1" selected="0">
            <x v="7"/>
          </reference>
          <reference field="3" count="1" selected="0">
            <x v="8"/>
          </reference>
        </references>
      </pivotArea>
    </chartFormat>
    <chartFormat chart="0" format="641" series="1">
      <pivotArea type="data" outline="0" fieldPosition="0">
        <references count="3">
          <reference field="4294967294" count="1" selected="0">
            <x v="0"/>
          </reference>
          <reference field="2" count="1" selected="0">
            <x v="8"/>
          </reference>
          <reference field="3" count="1" selected="0">
            <x v="8"/>
          </reference>
        </references>
      </pivotArea>
    </chartFormat>
    <chartFormat chart="0" format="642" series="1">
      <pivotArea type="data" outline="0" fieldPosition="0">
        <references count="3">
          <reference field="4294967294" count="1" selected="0">
            <x v="0"/>
          </reference>
          <reference field="2" count="1" selected="0">
            <x v="9"/>
          </reference>
          <reference field="3" count="1" selected="0">
            <x v="8"/>
          </reference>
        </references>
      </pivotArea>
    </chartFormat>
    <chartFormat chart="0" format="643" series="1">
      <pivotArea type="data" outline="0" fieldPosition="0">
        <references count="3">
          <reference field="4294967294" count="1" selected="0">
            <x v="0"/>
          </reference>
          <reference field="2" count="1" selected="0">
            <x v="10"/>
          </reference>
          <reference field="3" count="1" selected="0">
            <x v="8"/>
          </reference>
        </references>
      </pivotArea>
    </chartFormat>
    <chartFormat chart="0" format="644" series="1">
      <pivotArea type="data" outline="0" fieldPosition="0">
        <references count="3">
          <reference field="4294967294" count="1" selected="0">
            <x v="0"/>
          </reference>
          <reference field="2" count="1" selected="0">
            <x v="11"/>
          </reference>
          <reference field="3" count="1" selected="0">
            <x v="8"/>
          </reference>
        </references>
      </pivotArea>
    </chartFormat>
    <chartFormat chart="0" format="645" series="1">
      <pivotArea type="data" outline="0" fieldPosition="0">
        <references count="3">
          <reference field="4294967294" count="1" selected="0">
            <x v="0"/>
          </reference>
          <reference field="2" count="1" selected="0">
            <x v="12"/>
          </reference>
          <reference field="3" count="1" selected="0">
            <x v="8"/>
          </reference>
        </references>
      </pivotArea>
    </chartFormat>
    <chartFormat chart="0" format="646" series="1">
      <pivotArea type="data" outline="0" fieldPosition="0">
        <references count="3">
          <reference field="4294967294" count="1" selected="0">
            <x v="0"/>
          </reference>
          <reference field="2" count="1" selected="0">
            <x v="13"/>
          </reference>
          <reference field="3" count="1" selected="0">
            <x v="8"/>
          </reference>
        </references>
      </pivotArea>
    </chartFormat>
    <chartFormat chart="0" format="647" series="1">
      <pivotArea type="data" outline="0" fieldPosition="0">
        <references count="3">
          <reference field="4294967294" count="1" selected="0">
            <x v="0"/>
          </reference>
          <reference field="2" count="1" selected="0">
            <x v="14"/>
          </reference>
          <reference field="3" count="1" selected="0">
            <x v="8"/>
          </reference>
        </references>
      </pivotArea>
    </chartFormat>
    <chartFormat chart="0" format="648" series="1">
      <pivotArea type="data" outline="0" fieldPosition="0">
        <references count="3">
          <reference field="4294967294" count="1" selected="0">
            <x v="0"/>
          </reference>
          <reference field="2" count="1" selected="0">
            <x v="15"/>
          </reference>
          <reference field="3" count="1" selected="0">
            <x v="8"/>
          </reference>
        </references>
      </pivotArea>
    </chartFormat>
    <chartFormat chart="0" format="649" series="1">
      <pivotArea type="data" outline="0" fieldPosition="0">
        <references count="3">
          <reference field="4294967294" count="1" selected="0">
            <x v="0"/>
          </reference>
          <reference field="2" count="1" selected="0">
            <x v="16"/>
          </reference>
          <reference field="3" count="1" selected="0">
            <x v="8"/>
          </reference>
        </references>
      </pivotArea>
    </chartFormat>
    <chartFormat chart="0" format="650" series="1">
      <pivotArea type="data" outline="0" fieldPosition="0">
        <references count="3">
          <reference field="4294967294" count="1" selected="0">
            <x v="0"/>
          </reference>
          <reference field="2" count="1" selected="0">
            <x v="6"/>
          </reference>
          <reference field="3" count="1" selected="0">
            <x v="9"/>
          </reference>
        </references>
      </pivotArea>
    </chartFormat>
    <chartFormat chart="0" format="651" series="1">
      <pivotArea type="data" outline="0" fieldPosition="0">
        <references count="3">
          <reference field="4294967294" count="1" selected="0">
            <x v="0"/>
          </reference>
          <reference field="2" count="1" selected="0">
            <x v="7"/>
          </reference>
          <reference field="3" count="1" selected="0">
            <x v="9"/>
          </reference>
        </references>
      </pivotArea>
    </chartFormat>
    <chartFormat chart="0" format="652" series="1">
      <pivotArea type="data" outline="0" fieldPosition="0">
        <references count="3">
          <reference field="4294967294" count="1" selected="0">
            <x v="0"/>
          </reference>
          <reference field="2" count="1" selected="0">
            <x v="8"/>
          </reference>
          <reference field="3" count="1" selected="0">
            <x v="9"/>
          </reference>
        </references>
      </pivotArea>
    </chartFormat>
    <chartFormat chart="0" format="653" series="1">
      <pivotArea type="data" outline="0" fieldPosition="0">
        <references count="3">
          <reference field="4294967294" count="1" selected="0">
            <x v="0"/>
          </reference>
          <reference field="2" count="1" selected="0">
            <x v="9"/>
          </reference>
          <reference field="3" count="1" selected="0">
            <x v="9"/>
          </reference>
        </references>
      </pivotArea>
    </chartFormat>
    <chartFormat chart="0" format="654" series="1">
      <pivotArea type="data" outline="0" fieldPosition="0">
        <references count="3">
          <reference field="4294967294" count="1" selected="0">
            <x v="0"/>
          </reference>
          <reference field="2" count="1" selected="0">
            <x v="10"/>
          </reference>
          <reference field="3" count="1" selected="0">
            <x v="9"/>
          </reference>
        </references>
      </pivotArea>
    </chartFormat>
    <chartFormat chart="0" format="655" series="1">
      <pivotArea type="data" outline="0" fieldPosition="0">
        <references count="3">
          <reference field="4294967294" count="1" selected="0">
            <x v="0"/>
          </reference>
          <reference field="2" count="1" selected="0">
            <x v="11"/>
          </reference>
          <reference field="3" count="1" selected="0">
            <x v="9"/>
          </reference>
        </references>
      </pivotArea>
    </chartFormat>
    <chartFormat chart="0" format="656" series="1">
      <pivotArea type="data" outline="0" fieldPosition="0">
        <references count="3">
          <reference field="4294967294" count="1" selected="0">
            <x v="0"/>
          </reference>
          <reference field="2" count="1" selected="0">
            <x v="12"/>
          </reference>
          <reference field="3" count="1" selected="0">
            <x v="9"/>
          </reference>
        </references>
      </pivotArea>
    </chartFormat>
    <chartFormat chart="0" format="657" series="1">
      <pivotArea type="data" outline="0" fieldPosition="0">
        <references count="3">
          <reference field="4294967294" count="1" selected="0">
            <x v="0"/>
          </reference>
          <reference field="2" count="1" selected="0">
            <x v="13"/>
          </reference>
          <reference field="3" count="1" selected="0">
            <x v="9"/>
          </reference>
        </references>
      </pivotArea>
    </chartFormat>
    <chartFormat chart="0" format="658" series="1">
      <pivotArea type="data" outline="0" fieldPosition="0">
        <references count="3">
          <reference field="4294967294" count="1" selected="0">
            <x v="0"/>
          </reference>
          <reference field="2" count="1" selected="0">
            <x v="14"/>
          </reference>
          <reference field="3" count="1" selected="0">
            <x v="9"/>
          </reference>
        </references>
      </pivotArea>
    </chartFormat>
    <chartFormat chart="0" format="659" series="1">
      <pivotArea type="data" outline="0" fieldPosition="0">
        <references count="3">
          <reference field="4294967294" count="1" selected="0">
            <x v="0"/>
          </reference>
          <reference field="2" count="1" selected="0">
            <x v="15"/>
          </reference>
          <reference field="3" count="1" selected="0">
            <x v="9"/>
          </reference>
        </references>
      </pivotArea>
    </chartFormat>
    <chartFormat chart="0" format="660" series="1">
      <pivotArea type="data" outline="0" fieldPosition="0">
        <references count="3">
          <reference field="4294967294" count="1" selected="0">
            <x v="0"/>
          </reference>
          <reference field="2" count="1" selected="0">
            <x v="16"/>
          </reference>
          <reference field="3" count="1" selected="0">
            <x v="9"/>
          </reference>
        </references>
      </pivotArea>
    </chartFormat>
    <chartFormat chart="0" format="661" series="1">
      <pivotArea type="data" outline="0" fieldPosition="0">
        <references count="3">
          <reference field="4294967294" count="1" selected="0">
            <x v="0"/>
          </reference>
          <reference field="2" count="1" selected="0">
            <x v="6"/>
          </reference>
          <reference field="3" count="1" selected="0">
            <x v="10"/>
          </reference>
        </references>
      </pivotArea>
    </chartFormat>
    <chartFormat chart="0" format="662" series="1">
      <pivotArea type="data" outline="0" fieldPosition="0">
        <references count="3">
          <reference field="4294967294" count="1" selected="0">
            <x v="0"/>
          </reference>
          <reference field="2" count="1" selected="0">
            <x v="7"/>
          </reference>
          <reference field="3" count="1" selected="0">
            <x v="10"/>
          </reference>
        </references>
      </pivotArea>
    </chartFormat>
    <chartFormat chart="0" format="663" series="1">
      <pivotArea type="data" outline="0" fieldPosition="0">
        <references count="3">
          <reference field="4294967294" count="1" selected="0">
            <x v="0"/>
          </reference>
          <reference field="2" count="1" selected="0">
            <x v="8"/>
          </reference>
          <reference field="3" count="1" selected="0">
            <x v="10"/>
          </reference>
        </references>
      </pivotArea>
    </chartFormat>
    <chartFormat chart="0" format="664" series="1">
      <pivotArea type="data" outline="0" fieldPosition="0">
        <references count="3">
          <reference field="4294967294" count="1" selected="0">
            <x v="0"/>
          </reference>
          <reference field="2" count="1" selected="0">
            <x v="9"/>
          </reference>
          <reference field="3" count="1" selected="0">
            <x v="10"/>
          </reference>
        </references>
      </pivotArea>
    </chartFormat>
    <chartFormat chart="0" format="665" series="1">
      <pivotArea type="data" outline="0" fieldPosition="0">
        <references count="3">
          <reference field="4294967294" count="1" selected="0">
            <x v="0"/>
          </reference>
          <reference field="2" count="1" selected="0">
            <x v="10"/>
          </reference>
          <reference field="3" count="1" selected="0">
            <x v="10"/>
          </reference>
        </references>
      </pivotArea>
    </chartFormat>
    <chartFormat chart="0" format="666" series="1">
      <pivotArea type="data" outline="0" fieldPosition="0">
        <references count="3">
          <reference field="4294967294" count="1" selected="0">
            <x v="0"/>
          </reference>
          <reference field="2" count="1" selected="0">
            <x v="11"/>
          </reference>
          <reference field="3" count="1" selected="0">
            <x v="10"/>
          </reference>
        </references>
      </pivotArea>
    </chartFormat>
    <chartFormat chart="0" format="667" series="1">
      <pivotArea type="data" outline="0" fieldPosition="0">
        <references count="3">
          <reference field="4294967294" count="1" selected="0">
            <x v="0"/>
          </reference>
          <reference field="2" count="1" selected="0">
            <x v="12"/>
          </reference>
          <reference field="3" count="1" selected="0">
            <x v="10"/>
          </reference>
        </references>
      </pivotArea>
    </chartFormat>
    <chartFormat chart="0" format="668" series="1">
      <pivotArea type="data" outline="0" fieldPosition="0">
        <references count="3">
          <reference field="4294967294" count="1" selected="0">
            <x v="0"/>
          </reference>
          <reference field="2" count="1" selected="0">
            <x v="13"/>
          </reference>
          <reference field="3" count="1" selected="0">
            <x v="10"/>
          </reference>
        </references>
      </pivotArea>
    </chartFormat>
    <chartFormat chart="0" format="669" series="1">
      <pivotArea type="data" outline="0" fieldPosition="0">
        <references count="3">
          <reference field="4294967294" count="1" selected="0">
            <x v="0"/>
          </reference>
          <reference field="2" count="1" selected="0">
            <x v="14"/>
          </reference>
          <reference field="3" count="1" selected="0">
            <x v="10"/>
          </reference>
        </references>
      </pivotArea>
    </chartFormat>
    <chartFormat chart="0" format="670" series="1">
      <pivotArea type="data" outline="0" fieldPosition="0">
        <references count="3">
          <reference field="4294967294" count="1" selected="0">
            <x v="0"/>
          </reference>
          <reference field="2" count="1" selected="0">
            <x v="15"/>
          </reference>
          <reference field="3" count="1" selected="0">
            <x v="10"/>
          </reference>
        </references>
      </pivotArea>
    </chartFormat>
    <chartFormat chart="0" format="671" series="1">
      <pivotArea type="data" outline="0" fieldPosition="0">
        <references count="3">
          <reference field="4294967294" count="1" selected="0">
            <x v="0"/>
          </reference>
          <reference field="2" count="1" selected="0">
            <x v="16"/>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CBA2B-5265-4879-861B-04DB60B9BADA}" name="数据透视表3" cacheId="3"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1">
  <location ref="F1:R34" firstHeaderRow="1" firstDataRow="2" firstDataCol="1"/>
  <pivotFields count="3">
    <pivotField axis="axisRow" showAll="0">
      <items count="33">
        <item x="11"/>
        <item x="0"/>
        <item x="12"/>
        <item x="27"/>
        <item x="18"/>
        <item x="19"/>
        <item x="23"/>
        <item x="20"/>
        <item x="2"/>
        <item x="15"/>
        <item x="7"/>
        <item x="16"/>
        <item x="17"/>
        <item x="6"/>
        <item x="9"/>
        <item x="13"/>
        <item x="5"/>
        <item x="4"/>
        <item x="29"/>
        <item x="28"/>
        <item x="14"/>
        <item x="3"/>
        <item x="26"/>
        <item x="8"/>
        <item x="22"/>
        <item x="1"/>
        <item x="25"/>
        <item x="30"/>
        <item x="24"/>
        <item x="10"/>
        <item x="21"/>
        <item x="31"/>
        <item t="default"/>
      </items>
    </pivotField>
    <pivotField axis="axisCol" showAll="0">
      <items count="23">
        <item h="1" x="19"/>
        <item h="1" x="18"/>
        <item h="1" x="17"/>
        <item h="1" x="16"/>
        <item h="1" x="15"/>
        <item h="1" x="14"/>
        <item h="1" x="13"/>
        <item h="1" x="12"/>
        <item h="1" x="11"/>
        <item h="1" x="10"/>
        <item x="9"/>
        <item x="8"/>
        <item x="7"/>
        <item x="6"/>
        <item x="5"/>
        <item x="4"/>
        <item x="3"/>
        <item x="2"/>
        <item x="1"/>
        <item x="0"/>
        <item x="20"/>
        <item h="1" x="21"/>
        <item t="default"/>
      </items>
    </pivotField>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12">
    <i>
      <x v="10"/>
    </i>
    <i>
      <x v="11"/>
    </i>
    <i>
      <x v="12"/>
    </i>
    <i>
      <x v="13"/>
    </i>
    <i>
      <x v="14"/>
    </i>
    <i>
      <x v="15"/>
    </i>
    <i>
      <x v="16"/>
    </i>
    <i>
      <x v="17"/>
    </i>
    <i>
      <x v="18"/>
    </i>
    <i>
      <x v="19"/>
    </i>
    <i>
      <x v="20"/>
    </i>
    <i t="grand">
      <x/>
    </i>
  </colItems>
  <dataFields count="1">
    <dataField name="求和项:热值/万吉焦" fld="2" baseField="0" baseItem="0"/>
  </dataFields>
  <chartFormats count="33">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6" series="1">
      <pivotArea type="data" outline="0" fieldPosition="0">
        <references count="1">
          <reference field="1" count="1" selected="0">
            <x v="6"/>
          </reference>
        </references>
      </pivotArea>
    </chartFormat>
    <chartFormat chart="0" format="7" series="1">
      <pivotArea type="data" outline="0" fieldPosition="0">
        <references count="1">
          <reference field="1" count="1" selected="0">
            <x v="7"/>
          </reference>
        </references>
      </pivotArea>
    </chartFormat>
    <chartFormat chart="0" format="8" series="1">
      <pivotArea type="data" outline="0" fieldPosition="0">
        <references count="1">
          <reference field="1" count="1" selected="0">
            <x v="8"/>
          </reference>
        </references>
      </pivotArea>
    </chartFormat>
    <chartFormat chart="0" format="9" series="1">
      <pivotArea type="data" outline="0" fieldPosition="0">
        <references count="1">
          <reference field="1" count="1" selected="0">
            <x v="9"/>
          </reference>
        </references>
      </pivotArea>
    </chartFormat>
    <chartFormat chart="0" format="10" series="1">
      <pivotArea type="data" outline="0" fieldPosition="0">
        <references count="1">
          <reference field="1" count="1" selected="0">
            <x v="10"/>
          </reference>
        </references>
      </pivotArea>
    </chartFormat>
    <chartFormat chart="0" format="11" series="1">
      <pivotArea type="data" outline="0" fieldPosition="0">
        <references count="1">
          <reference field="1" count="1" selected="0">
            <x v="11"/>
          </reference>
        </references>
      </pivotArea>
    </chartFormat>
    <chartFormat chart="0" format="12" series="1">
      <pivotArea type="data" outline="0" fieldPosition="0">
        <references count="1">
          <reference field="1" count="1" selected="0">
            <x v="12"/>
          </reference>
        </references>
      </pivotArea>
    </chartFormat>
    <chartFormat chart="0" format="13" series="1">
      <pivotArea type="data" outline="0" fieldPosition="0">
        <references count="1">
          <reference field="1" count="1" selected="0">
            <x v="13"/>
          </reference>
        </references>
      </pivotArea>
    </chartFormat>
    <chartFormat chart="0" format="14" series="1">
      <pivotArea type="data" outline="0" fieldPosition="0">
        <references count="1">
          <reference field="1" count="1" selected="0">
            <x v="14"/>
          </reference>
        </references>
      </pivotArea>
    </chartFormat>
    <chartFormat chart="0" format="15" series="1">
      <pivotArea type="data" outline="0" fieldPosition="0">
        <references count="1">
          <reference field="1" count="1" selected="0">
            <x v="15"/>
          </reference>
        </references>
      </pivotArea>
    </chartFormat>
    <chartFormat chart="0" format="16" series="1">
      <pivotArea type="data" outline="0" fieldPosition="0">
        <references count="1">
          <reference field="1" count="1" selected="0">
            <x v="16"/>
          </reference>
        </references>
      </pivotArea>
    </chartFormat>
    <chartFormat chart="0" format="17" series="1">
      <pivotArea type="data" outline="0" fieldPosition="0">
        <references count="1">
          <reference field="1" count="1" selected="0">
            <x v="17"/>
          </reference>
        </references>
      </pivotArea>
    </chartFormat>
    <chartFormat chart="0" format="18" series="1">
      <pivotArea type="data" outline="0" fieldPosition="0">
        <references count="1">
          <reference field="1" count="1" selected="0">
            <x v="18"/>
          </reference>
        </references>
      </pivotArea>
    </chartFormat>
    <chartFormat chart="0" format="19" series="1">
      <pivotArea type="data" outline="0" fieldPosition="0">
        <references count="1">
          <reference field="1" count="1" selected="0">
            <x v="19"/>
          </reference>
        </references>
      </pivotArea>
    </chartFormat>
    <chartFormat chart="0" format="20" series="1">
      <pivotArea type="data" outline="0" fieldPosition="0">
        <references count="1">
          <reference field="1" count="1" selected="0">
            <x v="20"/>
          </reference>
        </references>
      </pivotArea>
    </chartFormat>
    <chartFormat chart="0" format="21" series="1">
      <pivotArea type="data" outline="0" fieldPosition="0">
        <references count="1">
          <reference field="1" count="1" selected="0">
            <x v="21"/>
          </reference>
        </references>
      </pivotArea>
    </chartFormat>
    <chartFormat chart="0" format="22" series="1">
      <pivotArea type="data" outline="0" fieldPosition="0">
        <references count="2">
          <reference field="4294967294" count="1" selected="0">
            <x v="0"/>
          </reference>
          <reference field="1" count="1" selected="0">
            <x v="10"/>
          </reference>
        </references>
      </pivotArea>
    </chartFormat>
    <chartFormat chart="0" format="23" series="1">
      <pivotArea type="data" outline="0" fieldPosition="0">
        <references count="2">
          <reference field="4294967294" count="1" selected="0">
            <x v="0"/>
          </reference>
          <reference field="1" count="1" selected="0">
            <x v="11"/>
          </reference>
        </references>
      </pivotArea>
    </chartFormat>
    <chartFormat chart="0" format="24" series="1">
      <pivotArea type="data" outline="0" fieldPosition="0">
        <references count="2">
          <reference field="4294967294" count="1" selected="0">
            <x v="0"/>
          </reference>
          <reference field="1" count="1" selected="0">
            <x v="12"/>
          </reference>
        </references>
      </pivotArea>
    </chartFormat>
    <chartFormat chart="0" format="25" series="1">
      <pivotArea type="data" outline="0" fieldPosition="0">
        <references count="2">
          <reference field="4294967294" count="1" selected="0">
            <x v="0"/>
          </reference>
          <reference field="1" count="1" selected="0">
            <x v="13"/>
          </reference>
        </references>
      </pivotArea>
    </chartFormat>
    <chartFormat chart="0" format="26" series="1">
      <pivotArea type="data" outline="0" fieldPosition="0">
        <references count="2">
          <reference field="4294967294" count="1" selected="0">
            <x v="0"/>
          </reference>
          <reference field="1" count="1" selected="0">
            <x v="14"/>
          </reference>
        </references>
      </pivotArea>
    </chartFormat>
    <chartFormat chart="0" format="27" series="1">
      <pivotArea type="data" outline="0" fieldPosition="0">
        <references count="2">
          <reference field="4294967294" count="1" selected="0">
            <x v="0"/>
          </reference>
          <reference field="1" count="1" selected="0">
            <x v="15"/>
          </reference>
        </references>
      </pivotArea>
    </chartFormat>
    <chartFormat chart="0" format="28" series="1">
      <pivotArea type="data" outline="0" fieldPosition="0">
        <references count="2">
          <reference field="4294967294" count="1" selected="0">
            <x v="0"/>
          </reference>
          <reference field="1" count="1" selected="0">
            <x v="16"/>
          </reference>
        </references>
      </pivotArea>
    </chartFormat>
    <chartFormat chart="0" format="29" series="1">
      <pivotArea type="data" outline="0" fieldPosition="0">
        <references count="2">
          <reference field="4294967294" count="1" selected="0">
            <x v="0"/>
          </reference>
          <reference field="1" count="1" selected="0">
            <x v="17"/>
          </reference>
        </references>
      </pivotArea>
    </chartFormat>
    <chartFormat chart="0" format="30" series="1">
      <pivotArea type="data" outline="0" fieldPosition="0">
        <references count="2">
          <reference field="4294967294" count="1" selected="0">
            <x v="0"/>
          </reference>
          <reference field="1" count="1" selected="0">
            <x v="18"/>
          </reference>
        </references>
      </pivotArea>
    </chartFormat>
    <chartFormat chart="0" format="31" series="1">
      <pivotArea type="data" outline="0" fieldPosition="0">
        <references count="2">
          <reference field="4294967294" count="1" selected="0">
            <x v="0"/>
          </reference>
          <reference field="1" count="1" selected="0">
            <x v="19"/>
          </reference>
        </references>
      </pivotArea>
    </chartFormat>
    <chartFormat chart="0" format="32" series="1">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3AB96-3255-4D87-8023-707A4A535970}">
  <dimension ref="A1:D31"/>
  <sheetViews>
    <sheetView topLeftCell="A15" workbookViewId="0">
      <selection activeCell="B35" sqref="B35"/>
    </sheetView>
  </sheetViews>
  <sheetFormatPr defaultColWidth="8.875" defaultRowHeight="14.25"/>
  <cols>
    <col min="1" max="1" width="8.875" style="129"/>
    <col min="2" max="2" width="50" style="129" customWidth="1"/>
    <col min="3" max="3" width="8.875" style="129"/>
    <col min="4" max="4" width="50" style="129" customWidth="1"/>
    <col min="5" max="16384" width="8.875" style="129"/>
  </cols>
  <sheetData>
    <row r="1" spans="1:4">
      <c r="A1" s="128" t="s">
        <v>222</v>
      </c>
    </row>
    <row r="4" spans="1:4">
      <c r="A4" s="128" t="s">
        <v>223</v>
      </c>
      <c r="B4" s="130" t="s">
        <v>228</v>
      </c>
      <c r="C4" s="131"/>
      <c r="D4" s="134" t="s">
        <v>240</v>
      </c>
    </row>
    <row r="5" spans="1:4">
      <c r="B5" s="132" t="s">
        <v>229</v>
      </c>
      <c r="C5" s="131"/>
      <c r="D5" s="131" t="s">
        <v>239</v>
      </c>
    </row>
    <row r="6" spans="1:4">
      <c r="B6" s="131" t="s">
        <v>233</v>
      </c>
      <c r="C6" s="131"/>
      <c r="D6" s="135" t="s">
        <v>244</v>
      </c>
    </row>
    <row r="7" spans="1:4">
      <c r="B7" s="133" t="s">
        <v>230</v>
      </c>
      <c r="C7" s="131"/>
      <c r="D7" s="131" t="s">
        <v>243</v>
      </c>
    </row>
    <row r="8" spans="1:4">
      <c r="B8" s="131" t="s">
        <v>231</v>
      </c>
      <c r="C8" s="131"/>
      <c r="D8" s="135" t="s">
        <v>242</v>
      </c>
    </row>
    <row r="9" spans="1:4">
      <c r="B9" s="131" t="s">
        <v>232</v>
      </c>
      <c r="C9" s="131"/>
      <c r="D9" s="135" t="s">
        <v>241</v>
      </c>
    </row>
    <row r="10" spans="1:4">
      <c r="B10" s="131"/>
      <c r="C10" s="131"/>
      <c r="D10" s="131"/>
    </row>
    <row r="11" spans="1:4">
      <c r="A11" s="128"/>
      <c r="B11" s="130" t="s">
        <v>234</v>
      </c>
      <c r="C11" s="131"/>
      <c r="D11" s="130" t="s">
        <v>245</v>
      </c>
    </row>
    <row r="12" spans="1:4">
      <c r="B12" s="132" t="s">
        <v>229</v>
      </c>
      <c r="C12" s="131"/>
      <c r="D12" s="132" t="s">
        <v>246</v>
      </c>
    </row>
    <row r="13" spans="1:4">
      <c r="B13" s="131" t="s">
        <v>235</v>
      </c>
      <c r="C13" s="131"/>
      <c r="D13" s="131" t="s">
        <v>247</v>
      </c>
    </row>
    <row r="14" spans="1:4">
      <c r="B14" s="133" t="s">
        <v>236</v>
      </c>
      <c r="C14" s="131"/>
      <c r="D14" s="131" t="s">
        <v>248</v>
      </c>
    </row>
    <row r="15" spans="1:4">
      <c r="B15" s="131" t="s">
        <v>231</v>
      </c>
      <c r="C15" s="131"/>
      <c r="D15" s="132">
        <v>2023</v>
      </c>
    </row>
    <row r="16" spans="1:4">
      <c r="B16" s="131" t="s">
        <v>237</v>
      </c>
      <c r="C16" s="131"/>
      <c r="D16" s="131" t="s">
        <v>249</v>
      </c>
    </row>
    <row r="17" spans="1:4">
      <c r="B17" s="131" t="s">
        <v>238</v>
      </c>
      <c r="C17" s="131"/>
      <c r="D17" s="131"/>
    </row>
    <row r="18" spans="1:4">
      <c r="B18" s="131"/>
      <c r="C18" s="131"/>
      <c r="D18" s="131"/>
    </row>
    <row r="19" spans="1:4">
      <c r="A19" s="128" t="s">
        <v>224</v>
      </c>
    </row>
    <row r="20" spans="1:4">
      <c r="A20" s="129" t="s">
        <v>225</v>
      </c>
    </row>
    <row r="21" spans="1:4">
      <c r="A21" s="129" t="s">
        <v>226</v>
      </c>
    </row>
    <row r="22" spans="1:4">
      <c r="A22" s="129" t="s">
        <v>227</v>
      </c>
    </row>
    <row r="24" spans="1:4">
      <c r="A24" s="129" t="s">
        <v>255</v>
      </c>
    </row>
    <row r="25" spans="1:4">
      <c r="A25" s="129" t="s">
        <v>256</v>
      </c>
    </row>
    <row r="26" spans="1:4">
      <c r="A26" s="129" t="s">
        <v>257</v>
      </c>
    </row>
    <row r="27" spans="1:4">
      <c r="A27" s="129" t="s">
        <v>258</v>
      </c>
    </row>
    <row r="29" spans="1:4">
      <c r="A29" s="139" t="s">
        <v>259</v>
      </c>
    </row>
    <row r="30" spans="1:4" ht="44.25" customHeight="1">
      <c r="A30" s="176" t="s">
        <v>301</v>
      </c>
      <c r="B30" s="176"/>
      <c r="C30" s="176"/>
      <c r="D30" s="176"/>
    </row>
    <row r="31" spans="1:4" ht="27.75" customHeight="1">
      <c r="A31" s="177" t="s">
        <v>302</v>
      </c>
      <c r="B31" s="177"/>
      <c r="C31" s="177"/>
      <c r="D31" s="177"/>
    </row>
  </sheetData>
  <mergeCells count="2">
    <mergeCell ref="A30:D30"/>
    <mergeCell ref="A31:D3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74794-C1F5-47CB-9090-1E10EF61D2B8}">
  <dimension ref="A1:EA5798"/>
  <sheetViews>
    <sheetView topLeftCell="H1" workbookViewId="0">
      <selection activeCell="DP1" sqref="I1:DP1048576"/>
    </sheetView>
  </sheetViews>
  <sheetFormatPr defaultRowHeight="14.25"/>
  <cols>
    <col min="1" max="1" width="6.5" bestFit="1" customWidth="1"/>
    <col min="2" max="2" width="17.25" bestFit="1" customWidth="1"/>
    <col min="3" max="3" width="5.5" bestFit="1" customWidth="1"/>
    <col min="4" max="4" width="31.25" bestFit="1" customWidth="1"/>
    <col min="5" max="5" width="16.25" bestFit="1" customWidth="1"/>
    <col min="6" max="6" width="11" bestFit="1" customWidth="1"/>
    <col min="9" max="9" width="17.75" bestFit="1" customWidth="1"/>
    <col min="10" max="10" width="12.75" bestFit="1" customWidth="1"/>
    <col min="11" max="11" width="10.5" bestFit="1" customWidth="1"/>
    <col min="12" max="13" width="12.75" bestFit="1" customWidth="1"/>
    <col min="14" max="14" width="10.5" bestFit="1" customWidth="1"/>
    <col min="15" max="15" width="12.75" bestFit="1" customWidth="1"/>
    <col min="16" max="20" width="11.625" bestFit="1" customWidth="1"/>
    <col min="21" max="21" width="12.75" bestFit="1" customWidth="1"/>
    <col min="22" max="22" width="9.5" bestFit="1" customWidth="1"/>
    <col min="23" max="24" width="12.75" bestFit="1" customWidth="1"/>
    <col min="25" max="25" width="10.5" bestFit="1" customWidth="1"/>
    <col min="26" max="26" width="12.75" bestFit="1" customWidth="1"/>
    <col min="27" max="29" width="10.5" bestFit="1" customWidth="1"/>
    <col min="30" max="30" width="8" bestFit="1" customWidth="1"/>
    <col min="31" max="31" width="10.5" bestFit="1" customWidth="1"/>
    <col min="32" max="32" width="14.875" bestFit="1" customWidth="1"/>
    <col min="33" max="33" width="10.5" bestFit="1" customWidth="1"/>
    <col min="34" max="35" width="12.75" bestFit="1" customWidth="1"/>
    <col min="36" max="36" width="9.5" bestFit="1" customWidth="1"/>
    <col min="37" max="37" width="12.75" bestFit="1" customWidth="1"/>
    <col min="38" max="42" width="11.625" bestFit="1" customWidth="1"/>
    <col min="43" max="43" width="22.875" bestFit="1" customWidth="1"/>
    <col min="44" max="44" width="7.5" bestFit="1" customWidth="1"/>
    <col min="45" max="45" width="12.75" bestFit="1" customWidth="1"/>
    <col min="46" max="46" width="10.5" bestFit="1" customWidth="1"/>
    <col min="47" max="52" width="7.5" bestFit="1" customWidth="1"/>
    <col min="53" max="53" width="6.5" bestFit="1" customWidth="1"/>
    <col min="54" max="54" width="12.75" bestFit="1" customWidth="1"/>
    <col min="55" max="55" width="9.5" bestFit="1" customWidth="1"/>
    <col min="56" max="57" width="12.75" bestFit="1" customWidth="1"/>
    <col min="58" max="58" width="10.5" bestFit="1" customWidth="1"/>
    <col min="59" max="59" width="12.75" bestFit="1" customWidth="1"/>
    <col min="60" max="62" width="10.5" bestFit="1" customWidth="1"/>
    <col min="63" max="64" width="11.625" bestFit="1" customWidth="1"/>
    <col min="65" max="65" width="12.75" bestFit="1" customWidth="1"/>
    <col min="66" max="66" width="8.5" bestFit="1" customWidth="1"/>
    <col min="67" max="68" width="12.75" bestFit="1" customWidth="1"/>
    <col min="69" max="69" width="7.5" bestFit="1" customWidth="1"/>
    <col min="70" max="70" width="12.75" bestFit="1" customWidth="1"/>
    <col min="71" max="75" width="8.5" bestFit="1" customWidth="1"/>
    <col min="76" max="76" width="29.125" bestFit="1" customWidth="1"/>
    <col min="77" max="77" width="8.5" bestFit="1" customWidth="1"/>
    <col min="78" max="79" width="12.75" bestFit="1" customWidth="1"/>
    <col min="80" max="80" width="8.5" bestFit="1" customWidth="1"/>
    <col min="81" max="81" width="12.75" bestFit="1" customWidth="1"/>
    <col min="82" max="82" width="8.5" bestFit="1" customWidth="1"/>
    <col min="83" max="83" width="9.5" bestFit="1" customWidth="1"/>
    <col min="84" max="84" width="8.5" bestFit="1" customWidth="1"/>
    <col min="85" max="86" width="9.5" bestFit="1" customWidth="1"/>
    <col min="87" max="87" width="33.25" bestFit="1" customWidth="1"/>
    <col min="88" max="88" width="9.5" bestFit="1" customWidth="1"/>
    <col min="89" max="90" width="12.75" bestFit="1" customWidth="1"/>
    <col min="91" max="91" width="9.5" bestFit="1" customWidth="1"/>
    <col min="92" max="92" width="12.75" bestFit="1" customWidth="1"/>
    <col min="93" max="97" width="9.5" bestFit="1" customWidth="1"/>
    <col min="98" max="98" width="12.75" bestFit="1" customWidth="1"/>
    <col min="99" max="99" width="8.5" bestFit="1" customWidth="1"/>
    <col min="100" max="101" width="12.75" bestFit="1" customWidth="1"/>
    <col min="102" max="102" width="9.5" bestFit="1" customWidth="1"/>
    <col min="103" max="103" width="12.75" bestFit="1" customWidth="1"/>
    <col min="104" max="108" width="9.5" bestFit="1" customWidth="1"/>
    <col min="109" max="109" width="14.5" bestFit="1" customWidth="1"/>
    <col min="110" max="110" width="10.5" bestFit="1" customWidth="1"/>
    <col min="111" max="112" width="12.75" bestFit="1" customWidth="1"/>
    <col min="113" max="113" width="7.5" bestFit="1" customWidth="1"/>
    <col min="114" max="114" width="12.75" bestFit="1" customWidth="1"/>
    <col min="115" max="119" width="10.5" bestFit="1" customWidth="1"/>
    <col min="120" max="120" width="14.875" bestFit="1" customWidth="1"/>
    <col min="121" max="121" width="10.5" bestFit="1" customWidth="1"/>
    <col min="122" max="123" width="12.75" bestFit="1" customWidth="1"/>
    <col min="124" max="124" width="11.625" bestFit="1" customWidth="1"/>
    <col min="125" max="125" width="12.75" bestFit="1" customWidth="1"/>
    <col min="126" max="128" width="11.625" bestFit="1" customWidth="1"/>
    <col min="129" max="129" width="10.5" bestFit="1" customWidth="1"/>
    <col min="130" max="130" width="11.625" bestFit="1" customWidth="1"/>
    <col min="131" max="133" width="12.75" bestFit="1" customWidth="1"/>
    <col min="134" max="134" width="11.625" bestFit="1" customWidth="1"/>
    <col min="135" max="135" width="12.75" bestFit="1" customWidth="1"/>
    <col min="136" max="138" width="11.625" bestFit="1" customWidth="1"/>
    <col min="139" max="139" width="10.5" bestFit="1" customWidth="1"/>
    <col min="140" max="140" width="11.625" bestFit="1" customWidth="1"/>
    <col min="141" max="141" width="17.875" bestFit="1" customWidth="1"/>
    <col min="142" max="142" width="12.75" bestFit="1" customWidth="1"/>
    <col min="143" max="143" width="9.5" bestFit="1" customWidth="1"/>
    <col min="144" max="145" width="12.75" bestFit="1" customWidth="1"/>
    <col min="146" max="146" width="9.5" bestFit="1" customWidth="1"/>
    <col min="147" max="147" width="12.75" bestFit="1" customWidth="1"/>
    <col min="148" max="152" width="9.5" bestFit="1" customWidth="1"/>
    <col min="153" max="153" width="36.25" bestFit="1" customWidth="1"/>
    <col min="154" max="154" width="10.5" bestFit="1" customWidth="1"/>
    <col min="155" max="156" width="9.5" bestFit="1" customWidth="1"/>
    <col min="157" max="160" width="12.75" bestFit="1" customWidth="1"/>
    <col min="161" max="161" width="8.5" bestFit="1" customWidth="1"/>
    <col min="162" max="163" width="12.75" bestFit="1" customWidth="1"/>
    <col min="164" max="164" width="9.5" bestFit="1" customWidth="1"/>
    <col min="165" max="165" width="12.75" bestFit="1" customWidth="1"/>
    <col min="166" max="170" width="9.5" bestFit="1" customWidth="1"/>
    <col min="171" max="171" width="13.375" bestFit="1" customWidth="1"/>
    <col min="172" max="172" width="14.5" bestFit="1" customWidth="1"/>
    <col min="173" max="174" width="10.5" bestFit="1" customWidth="1"/>
    <col min="175" max="178" width="12.75" bestFit="1" customWidth="1"/>
    <col min="179" max="179" width="10.5" bestFit="1" customWidth="1"/>
    <col min="180" max="181" width="12.75" bestFit="1" customWidth="1"/>
    <col min="182" max="182" width="9.5" bestFit="1" customWidth="1"/>
    <col min="183" max="183" width="12.75" bestFit="1" customWidth="1"/>
    <col min="184" max="188" width="10.5" bestFit="1" customWidth="1"/>
    <col min="189" max="189" width="17.5" bestFit="1" customWidth="1"/>
    <col min="190" max="190" width="14.875" bestFit="1" customWidth="1"/>
    <col min="191" max="191" width="12.75" bestFit="1" customWidth="1"/>
    <col min="192" max="192" width="10.5" bestFit="1" customWidth="1"/>
    <col min="193" max="196" width="12.75" bestFit="1" customWidth="1"/>
    <col min="197" max="197" width="10.5" bestFit="1" customWidth="1"/>
    <col min="198" max="199" width="12.75" bestFit="1" customWidth="1"/>
    <col min="200" max="200" width="11.625" bestFit="1" customWidth="1"/>
    <col min="201" max="201" width="12.75" bestFit="1" customWidth="1"/>
    <col min="202" max="204" width="11.625" bestFit="1" customWidth="1"/>
    <col min="205" max="205" width="10.5" bestFit="1" customWidth="1"/>
    <col min="206" max="206" width="11.625" bestFit="1" customWidth="1"/>
    <col min="207" max="207" width="17.875" bestFit="1" customWidth="1"/>
    <col min="208" max="208" width="8.25" bestFit="1" customWidth="1"/>
    <col min="209" max="209" width="10.875" bestFit="1" customWidth="1"/>
    <col min="210" max="211" width="12.75" bestFit="1" customWidth="1"/>
    <col min="212" max="212" width="13.125" bestFit="1" customWidth="1"/>
    <col min="213" max="213" width="11.625" bestFit="1" customWidth="1"/>
    <col min="214" max="214" width="8.25" bestFit="1" customWidth="1"/>
    <col min="215" max="215" width="10.875" bestFit="1" customWidth="1"/>
    <col min="216" max="216" width="12.75" bestFit="1" customWidth="1"/>
  </cols>
  <sheetData>
    <row r="1" spans="1:131">
      <c r="A1" s="54" t="s">
        <v>127</v>
      </c>
      <c r="B1" s="54" t="s">
        <v>35</v>
      </c>
      <c r="C1" s="54" t="s">
        <v>94</v>
      </c>
      <c r="D1" s="54" t="s">
        <v>128</v>
      </c>
      <c r="E1" s="54" t="s">
        <v>129</v>
      </c>
      <c r="F1" s="54" t="s">
        <v>130</v>
      </c>
      <c r="I1" s="56" t="s">
        <v>146</v>
      </c>
      <c r="J1" s="56" t="s">
        <v>143</v>
      </c>
    </row>
    <row r="2" spans="1:131">
      <c r="A2" s="54">
        <v>55172</v>
      </c>
      <c r="B2" s="54" t="s">
        <v>104</v>
      </c>
      <c r="C2" s="54">
        <v>2021</v>
      </c>
      <c r="D2" s="54" t="s">
        <v>131</v>
      </c>
      <c r="E2" s="54" t="s">
        <v>142</v>
      </c>
      <c r="F2" s="55">
        <v>6535.28</v>
      </c>
      <c r="J2" t="s">
        <v>131</v>
      </c>
      <c r="U2" t="s">
        <v>132</v>
      </c>
      <c r="AF2" t="s">
        <v>133</v>
      </c>
      <c r="AQ2" t="s">
        <v>134</v>
      </c>
      <c r="BB2" t="s">
        <v>135</v>
      </c>
      <c r="BM2" t="s">
        <v>136</v>
      </c>
      <c r="BX2" t="s">
        <v>137</v>
      </c>
      <c r="CI2" t="s">
        <v>138</v>
      </c>
      <c r="CT2" t="s">
        <v>139</v>
      </c>
      <c r="DE2" t="s">
        <v>140</v>
      </c>
      <c r="DP2" t="s">
        <v>141</v>
      </c>
      <c r="EA2" t="s">
        <v>144</v>
      </c>
    </row>
    <row r="3" spans="1:131">
      <c r="A3" s="54">
        <v>55181</v>
      </c>
      <c r="B3" s="54" t="s">
        <v>104</v>
      </c>
      <c r="C3" s="54">
        <v>2021</v>
      </c>
      <c r="D3" s="54" t="s">
        <v>132</v>
      </c>
      <c r="E3" s="54" t="s">
        <v>142</v>
      </c>
      <c r="F3" s="55">
        <v>4467.97</v>
      </c>
      <c r="I3" s="56" t="s">
        <v>145</v>
      </c>
      <c r="J3">
        <v>2011</v>
      </c>
      <c r="K3">
        <v>2012</v>
      </c>
      <c r="L3">
        <v>2013</v>
      </c>
      <c r="M3">
        <v>2014</v>
      </c>
      <c r="N3">
        <v>2015</v>
      </c>
      <c r="O3">
        <v>2016</v>
      </c>
      <c r="P3">
        <v>2017</v>
      </c>
      <c r="Q3">
        <v>2018</v>
      </c>
      <c r="R3">
        <v>2019</v>
      </c>
      <c r="S3">
        <v>2020</v>
      </c>
      <c r="T3">
        <v>2021</v>
      </c>
      <c r="U3">
        <v>2011</v>
      </c>
      <c r="V3">
        <v>2012</v>
      </c>
      <c r="W3">
        <v>2013</v>
      </c>
      <c r="X3">
        <v>2014</v>
      </c>
      <c r="Y3">
        <v>2015</v>
      </c>
      <c r="Z3">
        <v>2016</v>
      </c>
      <c r="AA3">
        <v>2017</v>
      </c>
      <c r="AB3">
        <v>2018</v>
      </c>
      <c r="AC3">
        <v>2019</v>
      </c>
      <c r="AD3">
        <v>2020</v>
      </c>
      <c r="AE3">
        <v>2021</v>
      </c>
      <c r="AF3">
        <v>2011</v>
      </c>
      <c r="AG3">
        <v>2012</v>
      </c>
      <c r="AH3">
        <v>2013</v>
      </c>
      <c r="AI3">
        <v>2014</v>
      </c>
      <c r="AJ3">
        <v>2015</v>
      </c>
      <c r="AK3">
        <v>2016</v>
      </c>
      <c r="AL3">
        <v>2017</v>
      </c>
      <c r="AM3">
        <v>2018</v>
      </c>
      <c r="AN3">
        <v>2019</v>
      </c>
      <c r="AO3">
        <v>2020</v>
      </c>
      <c r="AP3">
        <v>2021</v>
      </c>
      <c r="AQ3">
        <v>2011</v>
      </c>
      <c r="AR3">
        <v>2012</v>
      </c>
      <c r="AS3">
        <v>2013</v>
      </c>
      <c r="AT3">
        <v>2014</v>
      </c>
      <c r="AU3">
        <v>2015</v>
      </c>
      <c r="AV3">
        <v>2016</v>
      </c>
      <c r="AW3">
        <v>2017</v>
      </c>
      <c r="AX3">
        <v>2018</v>
      </c>
      <c r="AY3">
        <v>2019</v>
      </c>
      <c r="AZ3">
        <v>2020</v>
      </c>
      <c r="BA3">
        <v>2021</v>
      </c>
      <c r="BB3">
        <v>2011</v>
      </c>
      <c r="BC3">
        <v>2012</v>
      </c>
      <c r="BD3">
        <v>2013</v>
      </c>
      <c r="BE3">
        <v>2014</v>
      </c>
      <c r="BF3">
        <v>2015</v>
      </c>
      <c r="BG3">
        <v>2016</v>
      </c>
      <c r="BH3">
        <v>2017</v>
      </c>
      <c r="BI3">
        <v>2018</v>
      </c>
      <c r="BJ3">
        <v>2019</v>
      </c>
      <c r="BK3">
        <v>2020</v>
      </c>
      <c r="BL3">
        <v>2021</v>
      </c>
      <c r="BM3">
        <v>2011</v>
      </c>
      <c r="BN3">
        <v>2012</v>
      </c>
      <c r="BO3">
        <v>2013</v>
      </c>
      <c r="BP3">
        <v>2014</v>
      </c>
      <c r="BQ3">
        <v>2015</v>
      </c>
      <c r="BR3">
        <v>2016</v>
      </c>
      <c r="BS3">
        <v>2017</v>
      </c>
      <c r="BT3">
        <v>2018</v>
      </c>
      <c r="BU3">
        <v>2019</v>
      </c>
      <c r="BV3">
        <v>2020</v>
      </c>
      <c r="BW3">
        <v>2021</v>
      </c>
      <c r="BX3">
        <v>2011</v>
      </c>
      <c r="BY3">
        <v>2012</v>
      </c>
      <c r="BZ3">
        <v>2013</v>
      </c>
      <c r="CA3">
        <v>2014</v>
      </c>
      <c r="CB3">
        <v>2015</v>
      </c>
      <c r="CC3">
        <v>2016</v>
      </c>
      <c r="CD3">
        <v>2017</v>
      </c>
      <c r="CE3">
        <v>2018</v>
      </c>
      <c r="CF3">
        <v>2019</v>
      </c>
      <c r="CG3">
        <v>2020</v>
      </c>
      <c r="CH3">
        <v>2021</v>
      </c>
      <c r="CI3">
        <v>2011</v>
      </c>
      <c r="CJ3">
        <v>2012</v>
      </c>
      <c r="CK3">
        <v>2013</v>
      </c>
      <c r="CL3">
        <v>2014</v>
      </c>
      <c r="CM3">
        <v>2015</v>
      </c>
      <c r="CN3">
        <v>2016</v>
      </c>
      <c r="CO3">
        <v>2017</v>
      </c>
      <c r="CP3">
        <v>2018</v>
      </c>
      <c r="CQ3">
        <v>2019</v>
      </c>
      <c r="CR3">
        <v>2020</v>
      </c>
      <c r="CS3">
        <v>2021</v>
      </c>
      <c r="CT3">
        <v>2011</v>
      </c>
      <c r="CU3">
        <v>2012</v>
      </c>
      <c r="CV3">
        <v>2013</v>
      </c>
      <c r="CW3">
        <v>2014</v>
      </c>
      <c r="CX3">
        <v>2015</v>
      </c>
      <c r="CY3">
        <v>2016</v>
      </c>
      <c r="CZ3">
        <v>2017</v>
      </c>
      <c r="DA3">
        <v>2018</v>
      </c>
      <c r="DB3">
        <v>2019</v>
      </c>
      <c r="DC3">
        <v>2020</v>
      </c>
      <c r="DD3">
        <v>2021</v>
      </c>
      <c r="DE3">
        <v>2011</v>
      </c>
      <c r="DF3">
        <v>2012</v>
      </c>
      <c r="DG3">
        <v>2013</v>
      </c>
      <c r="DH3">
        <v>2014</v>
      </c>
      <c r="DI3">
        <v>2015</v>
      </c>
      <c r="DJ3">
        <v>2016</v>
      </c>
      <c r="DK3">
        <v>2017</v>
      </c>
      <c r="DL3">
        <v>2018</v>
      </c>
      <c r="DM3">
        <v>2019</v>
      </c>
      <c r="DN3">
        <v>2020</v>
      </c>
      <c r="DO3">
        <v>2021</v>
      </c>
      <c r="DP3">
        <v>2011</v>
      </c>
      <c r="DQ3">
        <v>2012</v>
      </c>
      <c r="DR3">
        <v>2013</v>
      </c>
      <c r="DS3">
        <v>2014</v>
      </c>
      <c r="DT3">
        <v>2015</v>
      </c>
      <c r="DU3">
        <v>2016</v>
      </c>
      <c r="DV3">
        <v>2017</v>
      </c>
      <c r="DW3">
        <v>2018</v>
      </c>
      <c r="DX3">
        <v>2019</v>
      </c>
      <c r="DY3">
        <v>2020</v>
      </c>
      <c r="DZ3">
        <v>2021</v>
      </c>
    </row>
    <row r="4" spans="1:131">
      <c r="A4" s="54">
        <v>55183</v>
      </c>
      <c r="B4" s="54" t="s">
        <v>104</v>
      </c>
      <c r="C4" s="54">
        <v>2021</v>
      </c>
      <c r="D4" s="54" t="s">
        <v>133</v>
      </c>
      <c r="E4" s="54" t="s">
        <v>142</v>
      </c>
      <c r="F4" s="55">
        <v>9799.7800000000007</v>
      </c>
      <c r="I4" s="57" t="s">
        <v>107</v>
      </c>
      <c r="J4" s="58">
        <v>6848.63</v>
      </c>
      <c r="K4" s="58">
        <v>6873.65</v>
      </c>
      <c r="L4" s="58">
        <v>8589.8700000000008</v>
      </c>
      <c r="M4" s="58">
        <v>7629.85</v>
      </c>
      <c r="N4" s="58">
        <v>7986.03</v>
      </c>
      <c r="O4" s="58">
        <v>8366.7900000000009</v>
      </c>
      <c r="P4" s="58">
        <v>8431.7000000000007</v>
      </c>
      <c r="Q4" s="58">
        <v>9927.2900000000009</v>
      </c>
      <c r="R4" s="58">
        <v>9426.07</v>
      </c>
      <c r="S4" s="58">
        <v>13049.6</v>
      </c>
      <c r="T4" s="58">
        <v>14244.01</v>
      </c>
      <c r="U4" s="58">
        <v>1590</v>
      </c>
      <c r="V4" s="58">
        <v>2030</v>
      </c>
      <c r="W4" s="58">
        <v>4986.47</v>
      </c>
      <c r="X4" s="58">
        <v>5828.44</v>
      </c>
      <c r="Y4" s="58">
        <v>6685.82</v>
      </c>
      <c r="Z4" s="58">
        <v>6988.96</v>
      </c>
      <c r="AA4" s="58">
        <v>7646.8</v>
      </c>
      <c r="AB4" s="58">
        <v>8493.27</v>
      </c>
      <c r="AC4" s="58">
        <v>8893.7800000000007</v>
      </c>
      <c r="AD4" s="58">
        <v>9305.27</v>
      </c>
      <c r="AE4" s="58">
        <v>10426.57</v>
      </c>
      <c r="AF4" s="58">
        <v>7884.0965569999998</v>
      </c>
      <c r="AG4" s="58">
        <v>7742.29</v>
      </c>
      <c r="AH4" s="58">
        <v>9002.1928800000005</v>
      </c>
      <c r="AI4" s="58">
        <v>8089.03</v>
      </c>
      <c r="AJ4" s="58">
        <v>8574.17</v>
      </c>
      <c r="AK4" s="58">
        <v>8889.08</v>
      </c>
      <c r="AL4" s="58">
        <v>9325.52</v>
      </c>
      <c r="AM4" s="58">
        <v>11033.11</v>
      </c>
      <c r="AN4" s="58">
        <v>9892.56</v>
      </c>
      <c r="AO4" s="58">
        <v>14034.67</v>
      </c>
      <c r="AP4" s="58">
        <v>16033.26</v>
      </c>
      <c r="AQ4" s="58"/>
      <c r="AR4" s="58"/>
      <c r="AS4" s="58"/>
      <c r="AT4" s="58"/>
      <c r="AU4" s="58"/>
      <c r="AV4" s="58"/>
      <c r="AW4" s="58"/>
      <c r="AX4" s="58"/>
      <c r="AY4" s="58"/>
      <c r="AZ4" s="58"/>
      <c r="BA4" s="58"/>
      <c r="BB4" s="58">
        <v>5799.5365570000004</v>
      </c>
      <c r="BC4" s="58">
        <v>5760.25</v>
      </c>
      <c r="BD4" s="58">
        <v>7857.84</v>
      </c>
      <c r="BE4" s="58">
        <v>6809.1</v>
      </c>
      <c r="BF4" s="58">
        <v>7416.76</v>
      </c>
      <c r="BG4" s="58">
        <v>7433.29</v>
      </c>
      <c r="BH4" s="58">
        <v>7759.52</v>
      </c>
      <c r="BI4" s="58">
        <v>8704.27</v>
      </c>
      <c r="BJ4" s="58">
        <v>8383.1</v>
      </c>
      <c r="BK4" s="58">
        <v>11424.44</v>
      </c>
      <c r="BL4" s="58">
        <v>13712.06</v>
      </c>
      <c r="BM4" s="58"/>
      <c r="BN4" s="58"/>
      <c r="BO4" s="58"/>
      <c r="BP4" s="58"/>
      <c r="BQ4" s="58"/>
      <c r="BR4" s="58"/>
      <c r="BS4" s="58"/>
      <c r="BT4" s="58"/>
      <c r="BU4" s="58"/>
      <c r="BV4" s="58"/>
      <c r="BW4" s="58"/>
      <c r="BX4" s="58">
        <v>2.56</v>
      </c>
      <c r="BY4" s="58">
        <v>5.04</v>
      </c>
      <c r="BZ4" s="58">
        <v>5.4028799999999997</v>
      </c>
      <c r="CA4" s="58">
        <v>5.13</v>
      </c>
      <c r="CB4" s="58"/>
      <c r="CC4" s="58">
        <v>3.9788000000000001</v>
      </c>
      <c r="CD4" s="58">
        <v>3.7</v>
      </c>
      <c r="CE4" s="58">
        <v>3.67</v>
      </c>
      <c r="CF4" s="58">
        <v>3.14</v>
      </c>
      <c r="CG4" s="58">
        <v>2.48</v>
      </c>
      <c r="CH4" s="58">
        <v>2.56</v>
      </c>
      <c r="CI4" s="58"/>
      <c r="CJ4" s="58"/>
      <c r="CK4" s="58"/>
      <c r="CL4" s="58"/>
      <c r="CM4" s="58"/>
      <c r="CN4" s="58"/>
      <c r="CO4" s="58"/>
      <c r="CP4" s="58"/>
      <c r="CQ4" s="58"/>
      <c r="CR4" s="58">
        <v>544.29</v>
      </c>
      <c r="CS4" s="58">
        <v>603.07000000000005</v>
      </c>
      <c r="CT4" s="58"/>
      <c r="CU4" s="58"/>
      <c r="CV4" s="58"/>
      <c r="CW4" s="58"/>
      <c r="CX4" s="58"/>
      <c r="CY4" s="58"/>
      <c r="CZ4" s="58"/>
      <c r="DA4" s="58"/>
      <c r="DB4" s="58"/>
      <c r="DC4" s="58"/>
      <c r="DD4" s="58"/>
      <c r="DE4" s="58">
        <v>2082</v>
      </c>
      <c r="DF4" s="58">
        <v>1977</v>
      </c>
      <c r="DG4" s="58">
        <v>1138.95</v>
      </c>
      <c r="DH4" s="58">
        <v>1274.8</v>
      </c>
      <c r="DI4" s="58">
        <v>1157.4100000000001</v>
      </c>
      <c r="DJ4" s="58">
        <v>1451.8112000000001</v>
      </c>
      <c r="DK4" s="58">
        <v>1562.3</v>
      </c>
      <c r="DL4" s="58">
        <v>2325.17</v>
      </c>
      <c r="DM4" s="58">
        <v>1506.32</v>
      </c>
      <c r="DN4" s="58">
        <v>2063.4499999999998</v>
      </c>
      <c r="DO4" s="58">
        <v>1715.57</v>
      </c>
      <c r="DP4" s="58">
        <v>8647.0965570000008</v>
      </c>
      <c r="DQ4" s="58">
        <v>8908.49</v>
      </c>
      <c r="DR4" s="58">
        <v>13576.34288</v>
      </c>
      <c r="DS4" s="58">
        <v>13458.29</v>
      </c>
      <c r="DT4" s="58">
        <v>14671.85</v>
      </c>
      <c r="DU4" s="58">
        <v>15355.75</v>
      </c>
      <c r="DV4" s="58">
        <v>16078.5</v>
      </c>
      <c r="DW4" s="58">
        <v>18420.560000000001</v>
      </c>
      <c r="DX4" s="58">
        <v>18319.849999999999</v>
      </c>
      <c r="DY4" s="58">
        <v>22354.87</v>
      </c>
      <c r="DZ4" s="58">
        <v>24670.58</v>
      </c>
      <c r="EA4" s="58">
        <v>569710.99831099983</v>
      </c>
    </row>
    <row r="5" spans="1:131">
      <c r="A5" s="54">
        <v>55184</v>
      </c>
      <c r="B5" s="54" t="s">
        <v>104</v>
      </c>
      <c r="C5" s="54">
        <v>2021</v>
      </c>
      <c r="D5" s="54" t="s">
        <v>134</v>
      </c>
      <c r="E5" s="54" t="s">
        <v>142</v>
      </c>
      <c r="F5" s="55">
        <v>55.51</v>
      </c>
      <c r="I5" s="57" t="s">
        <v>96</v>
      </c>
      <c r="J5" s="58">
        <v>15127.73</v>
      </c>
      <c r="K5" s="58">
        <v>15632.37</v>
      </c>
      <c r="L5" s="58">
        <v>14893.56711</v>
      </c>
      <c r="M5" s="58">
        <v>15055.435799999999</v>
      </c>
      <c r="N5" s="58">
        <v>15819.74</v>
      </c>
      <c r="O5" s="58">
        <v>16091.903</v>
      </c>
      <c r="P5" s="58">
        <v>16473.27</v>
      </c>
      <c r="Q5" s="58">
        <v>18380</v>
      </c>
      <c r="R5" s="58">
        <v>18195.169999999998</v>
      </c>
      <c r="S5" s="58">
        <v>19774.02</v>
      </c>
      <c r="T5" s="58">
        <v>19178.12</v>
      </c>
      <c r="U5" s="58"/>
      <c r="V5" s="58"/>
      <c r="W5" s="58"/>
      <c r="X5" s="58"/>
      <c r="Y5" s="58"/>
      <c r="Z5" s="58"/>
      <c r="AA5" s="58"/>
      <c r="AB5" s="58"/>
      <c r="AC5" s="58"/>
      <c r="AD5" s="58">
        <v>264.64</v>
      </c>
      <c r="AE5" s="58">
        <v>362.66</v>
      </c>
      <c r="AF5" s="58">
        <v>17539.088299999999</v>
      </c>
      <c r="AG5" s="58">
        <v>17065.919999999998</v>
      </c>
      <c r="AH5" s="58">
        <v>15408.21783</v>
      </c>
      <c r="AI5" s="58">
        <v>16577.785800000001</v>
      </c>
      <c r="AJ5" s="58">
        <v>16803.400000000001</v>
      </c>
      <c r="AK5" s="58">
        <v>16659.828000000001</v>
      </c>
      <c r="AL5" s="58">
        <v>17090.34</v>
      </c>
      <c r="AM5" s="58">
        <v>18921.330000000002</v>
      </c>
      <c r="AN5" s="58">
        <v>18755.63</v>
      </c>
      <c r="AO5" s="58">
        <v>20601.16</v>
      </c>
      <c r="AP5" s="58">
        <v>20064.830000000002</v>
      </c>
      <c r="AQ5" s="58"/>
      <c r="AR5" s="58"/>
      <c r="AS5" s="58"/>
      <c r="AT5" s="58"/>
      <c r="AU5" s="58"/>
      <c r="AV5" s="58"/>
      <c r="AW5" s="58"/>
      <c r="AX5" s="58">
        <v>0.45</v>
      </c>
      <c r="AY5" s="58"/>
      <c r="AZ5" s="58"/>
      <c r="BA5" s="58"/>
      <c r="BB5" s="58">
        <v>5101.3793999999998</v>
      </c>
      <c r="BC5" s="58">
        <v>4890.54</v>
      </c>
      <c r="BD5" s="58">
        <v>3913.0727860000002</v>
      </c>
      <c r="BE5" s="58">
        <v>3849.3904000000002</v>
      </c>
      <c r="BF5" s="58">
        <v>3764.09</v>
      </c>
      <c r="BG5" s="58">
        <v>3808.8434999999999</v>
      </c>
      <c r="BH5" s="58">
        <v>3878.57</v>
      </c>
      <c r="BI5" s="58">
        <v>4437.59</v>
      </c>
      <c r="BJ5" s="58">
        <v>4370.82</v>
      </c>
      <c r="BK5" s="58">
        <v>4734.59</v>
      </c>
      <c r="BL5" s="58">
        <v>4366.32</v>
      </c>
      <c r="BM5" s="58">
        <v>133.81319999999999</v>
      </c>
      <c r="BN5" s="58">
        <v>125.62</v>
      </c>
      <c r="BO5" s="58">
        <v>112.335626</v>
      </c>
      <c r="BP5" s="58">
        <v>132.3629</v>
      </c>
      <c r="BQ5" s="58">
        <v>134.57</v>
      </c>
      <c r="BR5" s="58">
        <v>109.2777</v>
      </c>
      <c r="BS5" s="58">
        <v>112.53</v>
      </c>
      <c r="BT5" s="58">
        <v>124.19</v>
      </c>
      <c r="BU5" s="58">
        <v>121.36</v>
      </c>
      <c r="BV5" s="58">
        <v>132.09</v>
      </c>
      <c r="BW5" s="58">
        <v>127.72</v>
      </c>
      <c r="BX5" s="58">
        <v>689.70270000000005</v>
      </c>
      <c r="BY5" s="58">
        <v>663.38</v>
      </c>
      <c r="BZ5" s="58">
        <v>603.861177</v>
      </c>
      <c r="CA5" s="58">
        <v>615.32510000000002</v>
      </c>
      <c r="CB5" s="58">
        <v>594.20000000000005</v>
      </c>
      <c r="CC5" s="58">
        <v>538.59720000000004</v>
      </c>
      <c r="CD5" s="58">
        <v>537.17999999999995</v>
      </c>
      <c r="CE5" s="58">
        <v>582.03</v>
      </c>
      <c r="CF5" s="58">
        <v>617.54999999999995</v>
      </c>
      <c r="CG5" s="58">
        <v>661.17</v>
      </c>
      <c r="CH5" s="58">
        <v>600.49</v>
      </c>
      <c r="CI5" s="58">
        <v>1400.4626000000001</v>
      </c>
      <c r="CJ5" s="58">
        <v>1344.17</v>
      </c>
      <c r="CK5" s="58">
        <v>1248.483191</v>
      </c>
      <c r="CL5" s="58">
        <v>1383.9870000000001</v>
      </c>
      <c r="CM5" s="58">
        <v>1353.88</v>
      </c>
      <c r="CN5" s="58">
        <v>1248.4084</v>
      </c>
      <c r="CO5" s="58">
        <v>1245.77</v>
      </c>
      <c r="CP5" s="58">
        <v>1274.02</v>
      </c>
      <c r="CQ5" s="58">
        <v>1206.8900000000001</v>
      </c>
      <c r="CR5" s="58">
        <v>1333.06</v>
      </c>
      <c r="CS5" s="58">
        <v>1248.9100000000001</v>
      </c>
      <c r="CT5" s="58">
        <v>7303.7304000000004</v>
      </c>
      <c r="CU5" s="58">
        <v>6641.2</v>
      </c>
      <c r="CV5" s="58">
        <v>5788.4650460000003</v>
      </c>
      <c r="CW5" s="58">
        <v>6574.7204000000002</v>
      </c>
      <c r="CX5" s="58">
        <v>6733.66</v>
      </c>
      <c r="CY5" s="58">
        <v>6478.2212</v>
      </c>
      <c r="CZ5" s="58">
        <v>6674.18</v>
      </c>
      <c r="DA5" s="58">
        <v>7675.05</v>
      </c>
      <c r="DB5" s="58">
        <v>7504.01</v>
      </c>
      <c r="DC5" s="58">
        <v>8283.26</v>
      </c>
      <c r="DD5" s="58">
        <v>8131.4</v>
      </c>
      <c r="DE5" s="58">
        <v>2910</v>
      </c>
      <c r="DF5" s="58">
        <v>3401</v>
      </c>
      <c r="DG5" s="58">
        <v>3742</v>
      </c>
      <c r="DH5" s="58">
        <v>4022</v>
      </c>
      <c r="DI5" s="58">
        <v>4223</v>
      </c>
      <c r="DJ5" s="58">
        <v>4476.4799999999996</v>
      </c>
      <c r="DK5" s="58">
        <v>4642.1099999999997</v>
      </c>
      <c r="DL5" s="58">
        <v>4828</v>
      </c>
      <c r="DM5" s="58">
        <v>4935</v>
      </c>
      <c r="DN5" s="58">
        <v>5457</v>
      </c>
      <c r="DO5" s="58">
        <v>5590</v>
      </c>
      <c r="DP5" s="58">
        <v>17539.088299999999</v>
      </c>
      <c r="DQ5" s="58">
        <v>17065.919999999998</v>
      </c>
      <c r="DR5" s="58">
        <v>15408.21783</v>
      </c>
      <c r="DS5" s="58">
        <v>16577.785800000001</v>
      </c>
      <c r="DT5" s="58">
        <v>16803.400000000001</v>
      </c>
      <c r="DU5" s="58">
        <v>16659.828000000001</v>
      </c>
      <c r="DV5" s="58">
        <v>17090.34</v>
      </c>
      <c r="DW5" s="58">
        <v>18921.330000000002</v>
      </c>
      <c r="DX5" s="58">
        <v>18755.63</v>
      </c>
      <c r="DY5" s="58">
        <v>20923.03</v>
      </c>
      <c r="DZ5" s="58">
        <v>20393.36</v>
      </c>
      <c r="EA5" s="58">
        <v>772361.62569600006</v>
      </c>
    </row>
    <row r="6" spans="1:131">
      <c r="A6" s="54">
        <v>55185</v>
      </c>
      <c r="B6" s="54" t="s">
        <v>104</v>
      </c>
      <c r="C6" s="54">
        <v>2021</v>
      </c>
      <c r="D6" s="54" t="s">
        <v>135</v>
      </c>
      <c r="E6" s="54" t="s">
        <v>142</v>
      </c>
      <c r="F6" s="55">
        <v>9344.2000000000007</v>
      </c>
      <c r="I6" s="57" t="s">
        <v>108</v>
      </c>
      <c r="J6" s="58">
        <v>4468</v>
      </c>
      <c r="K6" s="58">
        <v>5265.02</v>
      </c>
      <c r="L6" s="58">
        <v>5177.0200000000004</v>
      </c>
      <c r="M6" s="58">
        <v>8024.19</v>
      </c>
      <c r="N6" s="58">
        <v>7338</v>
      </c>
      <c r="O6" s="58">
        <v>7035.75</v>
      </c>
      <c r="P6" s="58">
        <v>7086.06</v>
      </c>
      <c r="Q6" s="58">
        <v>9203.25</v>
      </c>
      <c r="R6" s="58">
        <v>13090.78</v>
      </c>
      <c r="S6" s="58">
        <v>15367.52</v>
      </c>
      <c r="T6" s="58">
        <v>20912.009999999998</v>
      </c>
      <c r="U6" s="58"/>
      <c r="V6" s="58"/>
      <c r="W6" s="58">
        <v>1829.71</v>
      </c>
      <c r="X6" s="58">
        <v>1852.89</v>
      </c>
      <c r="Y6" s="58">
        <v>2495.61</v>
      </c>
      <c r="Z6" s="58">
        <v>2520.2800000000002</v>
      </c>
      <c r="AA6" s="58">
        <v>2719.08</v>
      </c>
      <c r="AB6" s="58">
        <v>3595.73</v>
      </c>
      <c r="AC6" s="58">
        <v>3940.58</v>
      </c>
      <c r="AD6" s="58">
        <v>4013.65</v>
      </c>
      <c r="AE6" s="58">
        <v>4895.03</v>
      </c>
      <c r="AF6" s="58">
        <v>4862.43</v>
      </c>
      <c r="AG6" s="58">
        <v>5601.45</v>
      </c>
      <c r="AH6" s="58">
        <v>5736.92</v>
      </c>
      <c r="AI6" s="58">
        <v>8489.26</v>
      </c>
      <c r="AJ6" s="58">
        <v>7893.67</v>
      </c>
      <c r="AK6" s="58">
        <v>7630.46</v>
      </c>
      <c r="AL6" s="58">
        <v>7689.4</v>
      </c>
      <c r="AM6" s="58">
        <v>9766.48</v>
      </c>
      <c r="AN6" s="58">
        <v>13129.96</v>
      </c>
      <c r="AO6" s="58">
        <v>14908.91</v>
      </c>
      <c r="AP6" s="58">
        <v>20699.55</v>
      </c>
      <c r="AQ6" s="58"/>
      <c r="AR6" s="58"/>
      <c r="AS6" s="58"/>
      <c r="AT6" s="58"/>
      <c r="AU6" s="58"/>
      <c r="AV6" s="58"/>
      <c r="AW6" s="58"/>
      <c r="AX6" s="58"/>
      <c r="AY6" s="58"/>
      <c r="AZ6" s="58"/>
      <c r="BA6" s="58"/>
      <c r="BB6" s="58">
        <v>4862.43</v>
      </c>
      <c r="BC6" s="58">
        <v>5601.45</v>
      </c>
      <c r="BD6" s="58">
        <v>5736.92</v>
      </c>
      <c r="BE6" s="58">
        <v>8489.26</v>
      </c>
      <c r="BF6" s="58">
        <v>7893.67</v>
      </c>
      <c r="BG6" s="58">
        <v>7630.46</v>
      </c>
      <c r="BH6" s="58">
        <v>7689.4</v>
      </c>
      <c r="BI6" s="58">
        <v>9766.48</v>
      </c>
      <c r="BJ6" s="58">
        <v>13129.96</v>
      </c>
      <c r="BK6" s="58">
        <v>14908.91</v>
      </c>
      <c r="BL6" s="58">
        <v>20699.55</v>
      </c>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v>5757.92</v>
      </c>
      <c r="DQ6" s="58">
        <v>6728.66</v>
      </c>
      <c r="DR6" s="58">
        <v>7006.73</v>
      </c>
      <c r="DS6" s="58">
        <v>9877.08</v>
      </c>
      <c r="DT6" s="58">
        <v>9833.61</v>
      </c>
      <c r="DU6" s="58">
        <v>9556.0300000000007</v>
      </c>
      <c r="DV6" s="58">
        <v>9805.14</v>
      </c>
      <c r="DW6" s="58">
        <v>12798.98</v>
      </c>
      <c r="DX6" s="58">
        <v>17031.36</v>
      </c>
      <c r="DY6" s="58">
        <v>19381.169999999998</v>
      </c>
      <c r="DZ6" s="58">
        <v>25807.040000000001</v>
      </c>
      <c r="EA6" s="58">
        <v>477230.86</v>
      </c>
    </row>
    <row r="7" spans="1:131">
      <c r="A7" s="54">
        <v>55187</v>
      </c>
      <c r="B7" s="54" t="s">
        <v>104</v>
      </c>
      <c r="C7" s="54">
        <v>2021</v>
      </c>
      <c r="D7" s="54" t="s">
        <v>136</v>
      </c>
      <c r="E7" s="54" t="s">
        <v>142</v>
      </c>
      <c r="F7" s="55">
        <v>8.82</v>
      </c>
      <c r="I7" s="57" t="s">
        <v>123</v>
      </c>
      <c r="J7" s="58">
        <v>9209.59</v>
      </c>
      <c r="K7" s="58">
        <v>8042.36</v>
      </c>
      <c r="L7" s="58">
        <v>9424.69</v>
      </c>
      <c r="M7" s="58">
        <v>9555.2900000000009</v>
      </c>
      <c r="N7" s="58">
        <v>9945.24</v>
      </c>
      <c r="O7" s="58">
        <v>10210.1</v>
      </c>
      <c r="P7" s="58">
        <v>10982.47</v>
      </c>
      <c r="Q7" s="58">
        <v>13315.17</v>
      </c>
      <c r="R7" s="58">
        <v>14534.57</v>
      </c>
      <c r="S7" s="58">
        <v>15493.11</v>
      </c>
      <c r="T7" s="58">
        <v>16506.84</v>
      </c>
      <c r="U7" s="58"/>
      <c r="V7" s="58">
        <v>1769.49</v>
      </c>
      <c r="W7" s="58">
        <v>1800</v>
      </c>
      <c r="X7" s="58">
        <v>1907.03</v>
      </c>
      <c r="Y7" s="58">
        <v>2062.88</v>
      </c>
      <c r="Z7" s="58">
        <v>1652.94</v>
      </c>
      <c r="AA7" s="58">
        <v>1801.04</v>
      </c>
      <c r="AB7" s="58">
        <v>2286.2600000000002</v>
      </c>
      <c r="AC7" s="58">
        <v>2319.23</v>
      </c>
      <c r="AD7" s="58">
        <v>2771.89</v>
      </c>
      <c r="AE7" s="58">
        <v>3173.45</v>
      </c>
      <c r="AF7" s="58">
        <v>9128.06</v>
      </c>
      <c r="AG7" s="58">
        <v>9635.75</v>
      </c>
      <c r="AH7" s="58">
        <v>10964.24</v>
      </c>
      <c r="AI7" s="58">
        <v>11057.82</v>
      </c>
      <c r="AJ7" s="58">
        <v>11484.48</v>
      </c>
      <c r="AK7" s="58">
        <v>11308.68</v>
      </c>
      <c r="AL7" s="58">
        <v>12271.25</v>
      </c>
      <c r="AM7" s="58">
        <v>15081.67</v>
      </c>
      <c r="AN7" s="58">
        <v>16231.24</v>
      </c>
      <c r="AO7" s="58">
        <v>17197.439999999999</v>
      </c>
      <c r="AP7" s="58">
        <v>18421.82</v>
      </c>
      <c r="AQ7" s="58"/>
      <c r="AR7" s="58"/>
      <c r="AS7" s="58"/>
      <c r="AT7" s="58"/>
      <c r="AU7" s="58"/>
      <c r="AV7" s="58"/>
      <c r="AW7" s="58"/>
      <c r="AX7" s="58"/>
      <c r="AY7" s="58"/>
      <c r="AZ7" s="58"/>
      <c r="BA7" s="58"/>
      <c r="BB7" s="58">
        <v>7108.06</v>
      </c>
      <c r="BC7" s="58">
        <v>7742.11</v>
      </c>
      <c r="BD7" s="58">
        <v>8788.24</v>
      </c>
      <c r="BE7" s="58">
        <v>8659.82</v>
      </c>
      <c r="BF7" s="58">
        <v>8754.48</v>
      </c>
      <c r="BG7" s="58">
        <v>8226.68</v>
      </c>
      <c r="BH7" s="58">
        <v>8558.25</v>
      </c>
      <c r="BI7" s="58">
        <v>8521.67</v>
      </c>
      <c r="BJ7" s="58">
        <v>9168</v>
      </c>
      <c r="BK7" s="58">
        <v>9379.9</v>
      </c>
      <c r="BL7" s="58">
        <v>10055.25</v>
      </c>
      <c r="BM7" s="58"/>
      <c r="BN7" s="58"/>
      <c r="BO7" s="58">
        <v>35</v>
      </c>
      <c r="BP7" s="58">
        <v>40</v>
      </c>
      <c r="BQ7" s="58">
        <v>60</v>
      </c>
      <c r="BR7" s="58">
        <v>60</v>
      </c>
      <c r="BS7" s="58">
        <v>70</v>
      </c>
      <c r="BT7" s="58">
        <v>80</v>
      </c>
      <c r="BU7" s="58">
        <v>86</v>
      </c>
      <c r="BV7" s="58">
        <v>90.3</v>
      </c>
      <c r="BW7" s="58">
        <v>100.3</v>
      </c>
      <c r="BX7" s="58"/>
      <c r="BY7" s="58">
        <v>12.03</v>
      </c>
      <c r="BZ7" s="58">
        <v>51</v>
      </c>
      <c r="CA7" s="58">
        <v>208</v>
      </c>
      <c r="CB7" s="58">
        <v>250</v>
      </c>
      <c r="CC7" s="58">
        <v>255</v>
      </c>
      <c r="CD7" s="58">
        <v>290</v>
      </c>
      <c r="CE7" s="58">
        <v>310</v>
      </c>
      <c r="CF7" s="58">
        <v>338</v>
      </c>
      <c r="CG7" s="58">
        <v>398</v>
      </c>
      <c r="CH7" s="58">
        <v>441.78</v>
      </c>
      <c r="CI7" s="58"/>
      <c r="CJ7" s="58"/>
      <c r="CK7" s="58">
        <v>72</v>
      </c>
      <c r="CL7" s="58">
        <v>75</v>
      </c>
      <c r="CM7" s="58">
        <v>90</v>
      </c>
      <c r="CN7" s="58">
        <v>94</v>
      </c>
      <c r="CO7" s="58">
        <v>115</v>
      </c>
      <c r="CP7" s="58">
        <v>850</v>
      </c>
      <c r="CQ7" s="58">
        <v>915</v>
      </c>
      <c r="CR7" s="58">
        <v>930</v>
      </c>
      <c r="CS7" s="58">
        <v>1030</v>
      </c>
      <c r="CT7" s="58"/>
      <c r="CU7" s="58"/>
      <c r="CV7" s="58">
        <v>38</v>
      </c>
      <c r="CW7" s="58">
        <v>45</v>
      </c>
      <c r="CX7" s="58">
        <v>70</v>
      </c>
      <c r="CY7" s="58">
        <v>73</v>
      </c>
      <c r="CZ7" s="58">
        <v>105</v>
      </c>
      <c r="DA7" s="58">
        <v>835</v>
      </c>
      <c r="DB7" s="58">
        <v>898</v>
      </c>
      <c r="DC7" s="58">
        <v>943</v>
      </c>
      <c r="DD7" s="58">
        <v>1043</v>
      </c>
      <c r="DE7" s="58">
        <v>2020</v>
      </c>
      <c r="DF7" s="58">
        <v>1881.61</v>
      </c>
      <c r="DG7" s="58">
        <v>1980</v>
      </c>
      <c r="DH7" s="58">
        <v>2030</v>
      </c>
      <c r="DI7" s="58">
        <v>2260</v>
      </c>
      <c r="DJ7" s="58">
        <v>2600</v>
      </c>
      <c r="DK7" s="58">
        <v>3133</v>
      </c>
      <c r="DL7" s="58">
        <v>4485</v>
      </c>
      <c r="DM7" s="58">
        <v>4826.24</v>
      </c>
      <c r="DN7" s="58">
        <v>5456.24</v>
      </c>
      <c r="DO7" s="58">
        <v>5751.49</v>
      </c>
      <c r="DP7" s="58">
        <v>9209.59</v>
      </c>
      <c r="DQ7" s="58">
        <v>9811.85</v>
      </c>
      <c r="DR7" s="58">
        <v>11224.69</v>
      </c>
      <c r="DS7" s="58">
        <v>11462.32</v>
      </c>
      <c r="DT7" s="58">
        <v>12008.12</v>
      </c>
      <c r="DU7" s="58">
        <v>11863.04</v>
      </c>
      <c r="DV7" s="58">
        <v>12783.51</v>
      </c>
      <c r="DW7" s="58">
        <v>15601.43</v>
      </c>
      <c r="DX7" s="58">
        <v>16853.8</v>
      </c>
      <c r="DY7" s="58">
        <v>18265</v>
      </c>
      <c r="DZ7" s="58">
        <v>19680.29</v>
      </c>
      <c r="EA7" s="58">
        <v>583092.18000000005</v>
      </c>
    </row>
    <row r="8" spans="1:131">
      <c r="A8" s="54">
        <v>55188</v>
      </c>
      <c r="B8" s="54" t="s">
        <v>104</v>
      </c>
      <c r="C8" s="54">
        <v>2021</v>
      </c>
      <c r="D8" s="54" t="s">
        <v>137</v>
      </c>
      <c r="E8" s="54" t="s">
        <v>142</v>
      </c>
      <c r="F8" s="55">
        <v>1.52</v>
      </c>
      <c r="I8" s="57" t="s">
        <v>114</v>
      </c>
      <c r="J8" s="58">
        <v>12976.67</v>
      </c>
      <c r="K8" s="58">
        <v>14778.46</v>
      </c>
      <c r="L8" s="58">
        <v>17137.099999999999</v>
      </c>
      <c r="M8" s="58">
        <v>17352.669999999998</v>
      </c>
      <c r="N8" s="58">
        <v>19788.22</v>
      </c>
      <c r="O8" s="58">
        <v>21702.9</v>
      </c>
      <c r="P8" s="58">
        <v>23954.23</v>
      </c>
      <c r="Q8" s="58">
        <v>25487.71</v>
      </c>
      <c r="R8" s="58">
        <v>28080.73</v>
      </c>
      <c r="S8" s="58">
        <v>29880.26</v>
      </c>
      <c r="T8" s="58">
        <v>36045.11</v>
      </c>
      <c r="U8" s="58">
        <v>2092.06</v>
      </c>
      <c r="V8" s="58">
        <v>2170.7199999999998</v>
      </c>
      <c r="W8" s="58">
        <v>2749.03</v>
      </c>
      <c r="X8" s="58">
        <v>2955.08</v>
      </c>
      <c r="Y8" s="58">
        <v>2933.22</v>
      </c>
      <c r="Z8" s="58">
        <v>4094.32</v>
      </c>
      <c r="AA8" s="58">
        <v>5176.08</v>
      </c>
      <c r="AB8" s="58">
        <v>4661.72</v>
      </c>
      <c r="AC8" s="58">
        <v>5234.1400000000003</v>
      </c>
      <c r="AD8" s="58">
        <v>6155.93</v>
      </c>
      <c r="AE8" s="58">
        <v>7912.9</v>
      </c>
      <c r="AF8" s="58">
        <v>12981.41</v>
      </c>
      <c r="AG8" s="58">
        <v>14802.35</v>
      </c>
      <c r="AH8" s="58">
        <v>17114.55</v>
      </c>
      <c r="AI8" s="58">
        <v>17463.560000000001</v>
      </c>
      <c r="AJ8" s="58">
        <v>19784.099999999999</v>
      </c>
      <c r="AK8" s="58">
        <v>22543.81</v>
      </c>
      <c r="AL8" s="58">
        <v>21330.720000000001</v>
      </c>
      <c r="AM8" s="58">
        <v>27004.85</v>
      </c>
      <c r="AN8" s="58">
        <v>29534.880000000001</v>
      </c>
      <c r="AO8" s="58">
        <v>28579.55</v>
      </c>
      <c r="AP8" s="58">
        <v>32675.279999999999</v>
      </c>
      <c r="AQ8" s="58"/>
      <c r="AR8" s="58"/>
      <c r="AS8" s="58"/>
      <c r="AT8" s="58"/>
      <c r="AU8" s="58"/>
      <c r="AV8" s="58"/>
      <c r="AW8" s="58"/>
      <c r="AX8" s="58"/>
      <c r="AY8" s="58"/>
      <c r="AZ8" s="58"/>
      <c r="BA8" s="58"/>
      <c r="BB8" s="58">
        <v>12864.22</v>
      </c>
      <c r="BC8" s="58">
        <v>14264.95</v>
      </c>
      <c r="BD8" s="58">
        <v>17093.64</v>
      </c>
      <c r="BE8" s="58">
        <v>17444.71</v>
      </c>
      <c r="BF8" s="58">
        <v>19763.509999999998</v>
      </c>
      <c r="BG8" s="58">
        <v>22528.87</v>
      </c>
      <c r="BH8" s="58">
        <v>21326.84</v>
      </c>
      <c r="BI8" s="58">
        <v>27000.95</v>
      </c>
      <c r="BJ8" s="58">
        <v>29530.94</v>
      </c>
      <c r="BK8" s="58">
        <v>28575.82</v>
      </c>
      <c r="BL8" s="58">
        <v>32671.35</v>
      </c>
      <c r="BM8" s="58"/>
      <c r="BN8" s="58"/>
      <c r="BO8" s="58">
        <v>8.1</v>
      </c>
      <c r="BP8" s="58">
        <v>8.3000000000000007</v>
      </c>
      <c r="BQ8" s="58">
        <v>0.85</v>
      </c>
      <c r="BR8" s="58">
        <v>0.91</v>
      </c>
      <c r="BS8" s="58">
        <v>0.93</v>
      </c>
      <c r="BT8" s="58">
        <v>0.95</v>
      </c>
      <c r="BU8" s="58">
        <v>0.97</v>
      </c>
      <c r="BV8" s="58">
        <v>1</v>
      </c>
      <c r="BW8" s="58">
        <v>1.04</v>
      </c>
      <c r="BX8" s="58"/>
      <c r="BY8" s="58"/>
      <c r="BZ8" s="58">
        <v>2.54</v>
      </c>
      <c r="CA8" s="58"/>
      <c r="CB8" s="58">
        <v>2.61</v>
      </c>
      <c r="CC8" s="58">
        <v>2.68</v>
      </c>
      <c r="CD8" s="58">
        <v>2.95</v>
      </c>
      <c r="CE8" s="58">
        <v>2.95</v>
      </c>
      <c r="CF8" s="58">
        <v>2.97</v>
      </c>
      <c r="CG8" s="58">
        <v>2.73</v>
      </c>
      <c r="CH8" s="58">
        <v>2.89</v>
      </c>
      <c r="CI8" s="58">
        <v>117.19</v>
      </c>
      <c r="CJ8" s="58">
        <v>537.4</v>
      </c>
      <c r="CK8" s="58"/>
      <c r="CL8" s="58"/>
      <c r="CM8" s="58"/>
      <c r="CN8" s="58"/>
      <c r="CO8" s="58"/>
      <c r="CP8" s="58"/>
      <c r="CQ8" s="58"/>
      <c r="CR8" s="58"/>
      <c r="CS8" s="58"/>
      <c r="CT8" s="58"/>
      <c r="CU8" s="58"/>
      <c r="CV8" s="58">
        <v>10.27</v>
      </c>
      <c r="CW8" s="58">
        <v>10.55</v>
      </c>
      <c r="CX8" s="58">
        <v>17.13</v>
      </c>
      <c r="CY8" s="58">
        <v>11.35</v>
      </c>
      <c r="CZ8" s="58"/>
      <c r="DA8" s="58"/>
      <c r="DB8" s="58"/>
      <c r="DC8" s="58"/>
      <c r="DD8" s="58"/>
      <c r="DE8" s="58"/>
      <c r="DF8" s="58"/>
      <c r="DG8" s="58"/>
      <c r="DH8" s="58"/>
      <c r="DI8" s="58"/>
      <c r="DJ8" s="58"/>
      <c r="DK8" s="58"/>
      <c r="DL8" s="58"/>
      <c r="DM8" s="58"/>
      <c r="DN8" s="58"/>
      <c r="DO8" s="58"/>
      <c r="DP8" s="58">
        <v>15068.73</v>
      </c>
      <c r="DQ8" s="58">
        <v>16949.18</v>
      </c>
      <c r="DR8" s="58">
        <v>19886.13</v>
      </c>
      <c r="DS8" s="58">
        <v>20307.75</v>
      </c>
      <c r="DT8" s="58">
        <v>22721.439999999999</v>
      </c>
      <c r="DU8" s="58">
        <v>25797.22</v>
      </c>
      <c r="DV8" s="58">
        <v>25112.95</v>
      </c>
      <c r="DW8" s="58">
        <v>30149.43</v>
      </c>
      <c r="DX8" s="58">
        <v>33314.870000000003</v>
      </c>
      <c r="DY8" s="58">
        <v>32804.550000000003</v>
      </c>
      <c r="DZ8" s="58">
        <v>38085.279999999999</v>
      </c>
      <c r="EA8" s="58">
        <v>1061146.9099999995</v>
      </c>
    </row>
    <row r="9" spans="1:131">
      <c r="A9" s="54">
        <v>55189</v>
      </c>
      <c r="B9" s="54" t="s">
        <v>104</v>
      </c>
      <c r="C9" s="54">
        <v>2021</v>
      </c>
      <c r="D9" s="54" t="s">
        <v>138</v>
      </c>
      <c r="E9" s="54" t="s">
        <v>142</v>
      </c>
      <c r="F9" s="55">
        <v>63.91</v>
      </c>
      <c r="I9" s="57" t="s">
        <v>115</v>
      </c>
      <c r="J9" s="58">
        <v>5783.35</v>
      </c>
      <c r="K9" s="58">
        <v>6608.39</v>
      </c>
      <c r="L9" s="58">
        <v>7043.62</v>
      </c>
      <c r="M9" s="58">
        <v>7742.49</v>
      </c>
      <c r="N9" s="58">
        <v>8114.36</v>
      </c>
      <c r="O9" s="58">
        <v>8355.94</v>
      </c>
      <c r="P9" s="58">
        <v>8775.8700000000008</v>
      </c>
      <c r="Q9" s="58">
        <v>8650.15</v>
      </c>
      <c r="R9" s="58">
        <v>8809.4699999999993</v>
      </c>
      <c r="S9" s="58">
        <v>8761.41</v>
      </c>
      <c r="T9" s="58">
        <v>10535.11</v>
      </c>
      <c r="U9" s="58">
        <v>2724.55</v>
      </c>
      <c r="V9" s="58">
        <v>2777.79</v>
      </c>
      <c r="W9" s="58">
        <v>3238.53</v>
      </c>
      <c r="X9" s="58">
        <v>4040.37</v>
      </c>
      <c r="Y9" s="58">
        <v>4545.6499999999996</v>
      </c>
      <c r="Z9" s="58">
        <v>4955.9399999999996</v>
      </c>
      <c r="AA9" s="58">
        <v>6636.78</v>
      </c>
      <c r="AB9" s="58">
        <v>4808.09</v>
      </c>
      <c r="AC9" s="58">
        <v>6672.1</v>
      </c>
      <c r="AD9" s="58">
        <v>8365.6200000000008</v>
      </c>
      <c r="AE9" s="58">
        <v>8091.18</v>
      </c>
      <c r="AF9" s="58">
        <v>5634.95</v>
      </c>
      <c r="AG9" s="58">
        <v>6504.1</v>
      </c>
      <c r="AH9" s="58">
        <v>6964.62</v>
      </c>
      <c r="AI9" s="58">
        <v>7712.24</v>
      </c>
      <c r="AJ9" s="58">
        <v>8121.49</v>
      </c>
      <c r="AK9" s="58">
        <v>8506.0499999999993</v>
      </c>
      <c r="AL9" s="58">
        <v>10861.66</v>
      </c>
      <c r="AM9" s="58">
        <v>8366.7199999999993</v>
      </c>
      <c r="AN9" s="58">
        <v>9930.84</v>
      </c>
      <c r="AO9" s="58">
        <v>9564.84</v>
      </c>
      <c r="AP9" s="58">
        <v>11383.41</v>
      </c>
      <c r="AQ9" s="58"/>
      <c r="AR9" s="58"/>
      <c r="AS9" s="58"/>
      <c r="AT9" s="58"/>
      <c r="AU9" s="58"/>
      <c r="AV9" s="58"/>
      <c r="AW9" s="58"/>
      <c r="AX9" s="58"/>
      <c r="AY9" s="58"/>
      <c r="AZ9" s="58"/>
      <c r="BA9" s="58"/>
      <c r="BB9" s="58">
        <v>5634.95</v>
      </c>
      <c r="BC9" s="58">
        <v>6504.1</v>
      </c>
      <c r="BD9" s="58">
        <v>6964.62</v>
      </c>
      <c r="BE9" s="58">
        <v>7712.24</v>
      </c>
      <c r="BF9" s="58">
        <v>8121.49</v>
      </c>
      <c r="BG9" s="58">
        <v>8506.0499999999993</v>
      </c>
      <c r="BH9" s="58">
        <v>10861.66</v>
      </c>
      <c r="BI9" s="58">
        <v>8366.7199999999993</v>
      </c>
      <c r="BJ9" s="58">
        <v>9930.84</v>
      </c>
      <c r="BK9" s="58">
        <v>9564.84</v>
      </c>
      <c r="BL9" s="58">
        <v>11383.41</v>
      </c>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v>8507.9</v>
      </c>
      <c r="DQ9" s="58">
        <v>9386.18</v>
      </c>
      <c r="DR9" s="58">
        <v>10282.15</v>
      </c>
      <c r="DS9" s="58">
        <v>11782.86</v>
      </c>
      <c r="DT9" s="58">
        <v>12660.01</v>
      </c>
      <c r="DU9" s="58">
        <v>13311.88</v>
      </c>
      <c r="DV9" s="58">
        <v>15412.65</v>
      </c>
      <c r="DW9" s="58">
        <v>13458.24</v>
      </c>
      <c r="DX9" s="58">
        <v>15481.57</v>
      </c>
      <c r="DY9" s="58">
        <v>17127.03</v>
      </c>
      <c r="DZ9" s="58">
        <v>18626.29</v>
      </c>
      <c r="EA9" s="58">
        <v>479175.35999999993</v>
      </c>
    </row>
    <row r="10" spans="1:131">
      <c r="A10" s="54">
        <v>55190</v>
      </c>
      <c r="B10" s="54" t="s">
        <v>104</v>
      </c>
      <c r="C10" s="54">
        <v>2021</v>
      </c>
      <c r="D10" s="54" t="s">
        <v>139</v>
      </c>
      <c r="E10" s="54" t="s">
        <v>142</v>
      </c>
      <c r="F10" s="55">
        <v>260.82</v>
      </c>
      <c r="I10" s="57" t="s">
        <v>119</v>
      </c>
      <c r="J10" s="58">
        <v>82.57</v>
      </c>
      <c r="K10" s="58">
        <v>181.67</v>
      </c>
      <c r="L10" s="58">
        <v>259.97000000000003</v>
      </c>
      <c r="M10" s="58">
        <v>70.31</v>
      </c>
      <c r="N10" s="58">
        <v>47.9</v>
      </c>
      <c r="O10" s="58">
        <v>25.3</v>
      </c>
      <c r="P10" s="58">
        <v>31.78</v>
      </c>
      <c r="Q10" s="58">
        <v>61.25</v>
      </c>
      <c r="R10" s="58">
        <v>241.39</v>
      </c>
      <c r="S10" s="58">
        <v>570.49</v>
      </c>
      <c r="T10" s="58">
        <v>980.92</v>
      </c>
      <c r="U10" s="58">
        <v>1852.21</v>
      </c>
      <c r="V10" s="58">
        <v>2176.8200000000002</v>
      </c>
      <c r="W10" s="58">
        <v>2850.06</v>
      </c>
      <c r="X10" s="58">
        <v>2977.64</v>
      </c>
      <c r="Y10" s="58">
        <v>3294.71</v>
      </c>
      <c r="Z10" s="58">
        <v>3998.8</v>
      </c>
      <c r="AA10" s="58">
        <v>4168.75</v>
      </c>
      <c r="AB10" s="58">
        <v>4563.93</v>
      </c>
      <c r="AC10" s="58">
        <v>5192.46</v>
      </c>
      <c r="AD10" s="58">
        <v>5337.85</v>
      </c>
      <c r="AE10" s="58">
        <v>5056.1099999999997</v>
      </c>
      <c r="AF10" s="58">
        <v>526.13</v>
      </c>
      <c r="AG10" s="58">
        <v>617.91999999999996</v>
      </c>
      <c r="AH10" s="58">
        <v>700.38</v>
      </c>
      <c r="AI10" s="58">
        <v>539.37</v>
      </c>
      <c r="AJ10" s="58">
        <v>912.86</v>
      </c>
      <c r="AK10" s="58">
        <v>929.41</v>
      </c>
      <c r="AL10" s="58">
        <v>971.34</v>
      </c>
      <c r="AM10" s="58">
        <v>1017.4</v>
      </c>
      <c r="AN10" s="58">
        <v>1096.79</v>
      </c>
      <c r="AO10" s="58">
        <v>1411.07</v>
      </c>
      <c r="AP10" s="58">
        <v>1932.21</v>
      </c>
      <c r="AQ10" s="58"/>
      <c r="AR10" s="58"/>
      <c r="AS10" s="58"/>
      <c r="AT10" s="58"/>
      <c r="AU10" s="58"/>
      <c r="AV10" s="58"/>
      <c r="AW10" s="58"/>
      <c r="AX10" s="58"/>
      <c r="AY10" s="58"/>
      <c r="AZ10" s="58"/>
      <c r="BA10" s="58"/>
      <c r="BB10" s="58">
        <v>526.13</v>
      </c>
      <c r="BC10" s="58">
        <v>617.91999999999996</v>
      </c>
      <c r="BD10" s="58">
        <v>700.38</v>
      </c>
      <c r="BE10" s="58">
        <v>539.37</v>
      </c>
      <c r="BF10" s="58">
        <v>894.47</v>
      </c>
      <c r="BG10" s="58">
        <v>630.41</v>
      </c>
      <c r="BH10" s="58">
        <v>583.51</v>
      </c>
      <c r="BI10" s="58">
        <v>564.09</v>
      </c>
      <c r="BJ10" s="58">
        <v>824.53</v>
      </c>
      <c r="BK10" s="58">
        <v>1072.6600000000001</v>
      </c>
      <c r="BL10" s="58">
        <v>1669.69</v>
      </c>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v>18.39</v>
      </c>
      <c r="DJ10" s="58">
        <v>299</v>
      </c>
      <c r="DK10" s="58">
        <v>387.83</v>
      </c>
      <c r="DL10" s="58">
        <v>453.31</v>
      </c>
      <c r="DM10" s="58">
        <v>272.26</v>
      </c>
      <c r="DN10" s="58">
        <v>338.41</v>
      </c>
      <c r="DO10" s="58">
        <v>262.52</v>
      </c>
      <c r="DP10" s="58">
        <v>1934.78</v>
      </c>
      <c r="DQ10" s="58">
        <v>2358.4899999999998</v>
      </c>
      <c r="DR10" s="58">
        <v>3110.03</v>
      </c>
      <c r="DS10" s="58">
        <v>3047.95</v>
      </c>
      <c r="DT10" s="58">
        <v>3342.61</v>
      </c>
      <c r="DU10" s="58">
        <v>4024.1</v>
      </c>
      <c r="DV10" s="58">
        <v>4200.54</v>
      </c>
      <c r="DW10" s="58">
        <v>4625.18</v>
      </c>
      <c r="DX10" s="58">
        <v>5433.85</v>
      </c>
      <c r="DY10" s="58">
        <v>5908.34</v>
      </c>
      <c r="DZ10" s="58">
        <v>6037.03</v>
      </c>
      <c r="EA10" s="58">
        <v>109355.55000000002</v>
      </c>
    </row>
    <row r="11" spans="1:131">
      <c r="A11" s="54">
        <v>55191</v>
      </c>
      <c r="B11" s="54" t="s">
        <v>104</v>
      </c>
      <c r="C11" s="54">
        <v>2021</v>
      </c>
      <c r="D11" s="54" t="s">
        <v>140</v>
      </c>
      <c r="E11" s="54" t="s">
        <v>142</v>
      </c>
      <c r="F11" s="55">
        <v>65</v>
      </c>
      <c r="I11" s="57" t="s">
        <v>116</v>
      </c>
      <c r="J11" s="58">
        <v>260.56</v>
      </c>
      <c r="K11" s="58">
        <v>278.27999999999997</v>
      </c>
      <c r="L11" s="58">
        <v>284.32</v>
      </c>
      <c r="M11" s="58">
        <v>757.61</v>
      </c>
      <c r="N11" s="58">
        <v>966.14</v>
      </c>
      <c r="O11" s="58">
        <v>1024.46</v>
      </c>
      <c r="P11" s="58">
        <v>1020.39</v>
      </c>
      <c r="Q11" s="58">
        <v>1094.33</v>
      </c>
      <c r="R11" s="58">
        <v>1484.96</v>
      </c>
      <c r="S11" s="58">
        <v>2647.04</v>
      </c>
      <c r="T11" s="58">
        <v>2992.08</v>
      </c>
      <c r="U11" s="58"/>
      <c r="V11" s="58">
        <v>221.46</v>
      </c>
      <c r="W11" s="58">
        <v>323.88</v>
      </c>
      <c r="X11" s="58">
        <v>216.67</v>
      </c>
      <c r="Y11" s="58">
        <v>131.47</v>
      </c>
      <c r="Z11" s="58">
        <v>331.84</v>
      </c>
      <c r="AA11" s="58">
        <v>351.67</v>
      </c>
      <c r="AB11" s="58">
        <v>806.33</v>
      </c>
      <c r="AC11" s="58">
        <v>1139.55</v>
      </c>
      <c r="AD11" s="58">
        <v>1080.6600000000001</v>
      </c>
      <c r="AE11" s="58">
        <v>1362.11</v>
      </c>
      <c r="AF11" s="58">
        <v>263.98</v>
      </c>
      <c r="AG11" s="58">
        <v>267.74</v>
      </c>
      <c r="AH11" s="58">
        <v>234.47</v>
      </c>
      <c r="AI11" s="58">
        <v>440.27</v>
      </c>
      <c r="AJ11" s="58">
        <v>608.92999999999995</v>
      </c>
      <c r="AK11" s="58">
        <v>787.14</v>
      </c>
      <c r="AL11" s="58">
        <v>810.46</v>
      </c>
      <c r="AM11" s="58">
        <v>1002.52</v>
      </c>
      <c r="AN11" s="58">
        <v>1484.96</v>
      </c>
      <c r="AO11" s="58">
        <v>2647.04</v>
      </c>
      <c r="AP11" s="58">
        <v>2992.08</v>
      </c>
      <c r="AQ11" s="58"/>
      <c r="AR11" s="58"/>
      <c r="AS11" s="58"/>
      <c r="AT11" s="58"/>
      <c r="AU11" s="58"/>
      <c r="AV11" s="58"/>
      <c r="AW11" s="58"/>
      <c r="AX11" s="58"/>
      <c r="AY11" s="58"/>
      <c r="AZ11" s="58"/>
      <c r="BA11" s="58"/>
      <c r="BB11" s="58">
        <v>263.98</v>
      </c>
      <c r="BC11" s="58">
        <v>267.74</v>
      </c>
      <c r="BD11" s="58">
        <v>234.47</v>
      </c>
      <c r="BE11" s="58">
        <v>440.27</v>
      </c>
      <c r="BF11" s="58">
        <v>608.92999999999995</v>
      </c>
      <c r="BG11" s="58">
        <v>787.14</v>
      </c>
      <c r="BH11" s="58">
        <v>810.46</v>
      </c>
      <c r="BI11" s="58">
        <v>1002.52</v>
      </c>
      <c r="BJ11" s="58">
        <v>1484.96</v>
      </c>
      <c r="BK11" s="58">
        <v>2647.04</v>
      </c>
      <c r="BL11" s="58">
        <v>2992.08</v>
      </c>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v>263.98</v>
      </c>
      <c r="DQ11" s="58">
        <v>499.74</v>
      </c>
      <c r="DR11" s="58">
        <v>608.20000000000005</v>
      </c>
      <c r="DS11" s="58">
        <v>974.28</v>
      </c>
      <c r="DT11" s="58">
        <v>1097.6099999999999</v>
      </c>
      <c r="DU11" s="58">
        <v>1356.3</v>
      </c>
      <c r="DV11" s="58">
        <v>1372.06</v>
      </c>
      <c r="DW11" s="58">
        <v>1808.85</v>
      </c>
      <c r="DX11" s="58">
        <v>2624.51</v>
      </c>
      <c r="DY11" s="58">
        <v>3727.7</v>
      </c>
      <c r="DZ11" s="58">
        <v>4354.1899999999996</v>
      </c>
      <c r="EA11" s="58">
        <v>60542.41</v>
      </c>
    </row>
    <row r="12" spans="1:131">
      <c r="A12" s="54">
        <v>55195</v>
      </c>
      <c r="B12" s="54" t="s">
        <v>104</v>
      </c>
      <c r="C12" s="54">
        <v>2021</v>
      </c>
      <c r="D12" s="54" t="s">
        <v>141</v>
      </c>
      <c r="E12" s="54" t="s">
        <v>142</v>
      </c>
      <c r="F12" s="55">
        <v>10992.96</v>
      </c>
      <c r="I12" s="57" t="s">
        <v>98</v>
      </c>
      <c r="J12" s="58">
        <v>26374.23</v>
      </c>
      <c r="K12" s="58">
        <v>29576.07</v>
      </c>
      <c r="L12" s="58">
        <v>32536.45</v>
      </c>
      <c r="M12" s="58">
        <v>30464.96444</v>
      </c>
      <c r="N12" s="58">
        <v>33725.730000000003</v>
      </c>
      <c r="O12" s="58">
        <v>33923.49</v>
      </c>
      <c r="P12" s="58">
        <v>35203.269999999997</v>
      </c>
      <c r="Q12" s="58">
        <v>42229.22</v>
      </c>
      <c r="R12" s="58">
        <v>48758.28</v>
      </c>
      <c r="S12" s="58">
        <v>53110.78</v>
      </c>
      <c r="T12" s="58">
        <v>59721.52</v>
      </c>
      <c r="U12" s="58">
        <v>2884.88</v>
      </c>
      <c r="V12" s="58">
        <v>3546.12</v>
      </c>
      <c r="W12" s="58">
        <v>7755.46</v>
      </c>
      <c r="X12" s="58">
        <v>8962.7900000000009</v>
      </c>
      <c r="Y12" s="58">
        <v>8516.82</v>
      </c>
      <c r="Z12" s="58">
        <v>9226.66</v>
      </c>
      <c r="AA12" s="58">
        <v>9883.84</v>
      </c>
      <c r="AB12" s="58">
        <v>45834.35</v>
      </c>
      <c r="AC12" s="58">
        <v>17863.919999999998</v>
      </c>
      <c r="AD12" s="58">
        <v>22083.53</v>
      </c>
      <c r="AE12" s="58">
        <v>21071.06</v>
      </c>
      <c r="AF12" s="58">
        <v>26937.02</v>
      </c>
      <c r="AG12" s="58">
        <v>30297.29</v>
      </c>
      <c r="AH12" s="58">
        <v>38925.11</v>
      </c>
      <c r="AI12" s="58">
        <v>33918.250650000002</v>
      </c>
      <c r="AJ12" s="58">
        <v>37793.96</v>
      </c>
      <c r="AK12" s="58">
        <v>38481.910000000003</v>
      </c>
      <c r="AL12" s="58">
        <v>40029.050000000003</v>
      </c>
      <c r="AM12" s="58">
        <v>75993.279999999999</v>
      </c>
      <c r="AN12" s="58">
        <v>53557.14</v>
      </c>
      <c r="AO12" s="58">
        <v>58799.61</v>
      </c>
      <c r="AP12" s="58">
        <v>64163.1</v>
      </c>
      <c r="AQ12" s="58"/>
      <c r="AR12" s="58"/>
      <c r="AS12" s="58"/>
      <c r="AT12" s="58"/>
      <c r="AU12" s="58">
        <v>94.8</v>
      </c>
      <c r="AV12" s="58">
        <v>104.8</v>
      </c>
      <c r="AW12" s="58">
        <v>206.84</v>
      </c>
      <c r="AX12" s="58"/>
      <c r="AY12" s="58"/>
      <c r="AZ12" s="58"/>
      <c r="BA12" s="58"/>
      <c r="BB12" s="58">
        <v>19889.05</v>
      </c>
      <c r="BC12" s="58">
        <v>22816.68</v>
      </c>
      <c r="BD12" s="58">
        <v>30009.69</v>
      </c>
      <c r="BE12" s="58">
        <v>21962.790649999999</v>
      </c>
      <c r="BF12" s="58">
        <v>22930.22</v>
      </c>
      <c r="BG12" s="58">
        <v>22247</v>
      </c>
      <c r="BH12" s="58">
        <v>24406.3</v>
      </c>
      <c r="BI12" s="58">
        <v>53740.69</v>
      </c>
      <c r="BJ12" s="58">
        <v>30641.77</v>
      </c>
      <c r="BK12" s="58">
        <v>25823.25</v>
      </c>
      <c r="BL12" s="58">
        <v>24525.72</v>
      </c>
      <c r="BM12" s="58">
        <v>63.7</v>
      </c>
      <c r="BN12" s="58">
        <v>64.34</v>
      </c>
      <c r="BO12" s="58">
        <v>69.400000000000006</v>
      </c>
      <c r="BP12" s="58">
        <v>79.400000000000006</v>
      </c>
      <c r="BQ12" s="58">
        <v>68.19</v>
      </c>
      <c r="BR12" s="58">
        <v>78.19</v>
      </c>
      <c r="BS12" s="58">
        <v>82.31</v>
      </c>
      <c r="BT12" s="58">
        <v>2664.35</v>
      </c>
      <c r="BU12" s="58">
        <v>2664.35</v>
      </c>
      <c r="BV12" s="58">
        <v>56.9</v>
      </c>
      <c r="BW12" s="58">
        <v>121.73</v>
      </c>
      <c r="BX12" s="58">
        <v>92.51</v>
      </c>
      <c r="BY12" s="58">
        <v>95.75</v>
      </c>
      <c r="BZ12" s="58">
        <v>72.040000000000006</v>
      </c>
      <c r="CA12" s="58">
        <v>102.08</v>
      </c>
      <c r="CB12" s="58">
        <v>551.74</v>
      </c>
      <c r="CC12" s="58">
        <v>551.74</v>
      </c>
      <c r="CD12" s="58">
        <v>587.6</v>
      </c>
      <c r="CE12" s="58">
        <v>694.97</v>
      </c>
      <c r="CF12" s="58">
        <v>717.5</v>
      </c>
      <c r="CG12" s="58">
        <v>970.23</v>
      </c>
      <c r="CH12" s="58">
        <v>905.61</v>
      </c>
      <c r="CI12" s="58">
        <v>396.01</v>
      </c>
      <c r="CJ12" s="58">
        <v>419.77</v>
      </c>
      <c r="CK12" s="58">
        <v>1263.3800000000001</v>
      </c>
      <c r="CL12" s="58">
        <v>1863.38</v>
      </c>
      <c r="CM12" s="58">
        <v>2127.1799999999998</v>
      </c>
      <c r="CN12" s="58">
        <v>2187.1799999999998</v>
      </c>
      <c r="CO12" s="58">
        <v>2959.66</v>
      </c>
      <c r="CP12" s="58">
        <v>2679.4</v>
      </c>
      <c r="CQ12" s="58">
        <v>2766.26</v>
      </c>
      <c r="CR12" s="58">
        <v>3227.58</v>
      </c>
      <c r="CS12" s="58">
        <v>5659.44</v>
      </c>
      <c r="CT12" s="58">
        <v>1500.05</v>
      </c>
      <c r="CU12" s="58">
        <v>1605.05</v>
      </c>
      <c r="CV12" s="58">
        <v>1685.3</v>
      </c>
      <c r="CW12" s="58">
        <v>2885.3</v>
      </c>
      <c r="CX12" s="58">
        <v>4160.32</v>
      </c>
      <c r="CY12" s="58">
        <v>4360.32</v>
      </c>
      <c r="CZ12" s="58"/>
      <c r="DA12" s="58">
        <v>5240.3599999999997</v>
      </c>
      <c r="DB12" s="58">
        <v>5410.23</v>
      </c>
      <c r="DC12" s="58">
        <v>6499</v>
      </c>
      <c r="DD12" s="58">
        <v>7077</v>
      </c>
      <c r="DE12" s="58">
        <v>4995.7</v>
      </c>
      <c r="DF12" s="58">
        <v>5295.7</v>
      </c>
      <c r="DG12" s="58">
        <v>5825.3</v>
      </c>
      <c r="DH12" s="58">
        <v>7025.3</v>
      </c>
      <c r="DI12" s="58">
        <v>7861.51</v>
      </c>
      <c r="DJ12" s="58">
        <v>8952.68</v>
      </c>
      <c r="DK12" s="58">
        <v>11786.34</v>
      </c>
      <c r="DL12" s="58">
        <v>10973.5</v>
      </c>
      <c r="DM12" s="58">
        <v>11357.02</v>
      </c>
      <c r="DN12" s="58">
        <v>22222.65</v>
      </c>
      <c r="DO12" s="58">
        <v>25873.599999999999</v>
      </c>
      <c r="DP12" s="58">
        <v>29259.11</v>
      </c>
      <c r="DQ12" s="58">
        <v>33122.19</v>
      </c>
      <c r="DR12" s="58">
        <v>40291.910000000003</v>
      </c>
      <c r="DS12" s="58">
        <v>39427.750650000002</v>
      </c>
      <c r="DT12" s="58">
        <v>42242.55</v>
      </c>
      <c r="DU12" s="58">
        <v>43150.15</v>
      </c>
      <c r="DV12" s="58">
        <v>45087.1</v>
      </c>
      <c r="DW12" s="58">
        <v>88078.31</v>
      </c>
      <c r="DX12" s="58">
        <v>65779.12</v>
      </c>
      <c r="DY12" s="58">
        <v>73600.84</v>
      </c>
      <c r="DZ12" s="58">
        <v>80539.3</v>
      </c>
      <c r="EA12" s="58">
        <v>2161623.1863900009</v>
      </c>
    </row>
    <row r="13" spans="1:131">
      <c r="A13" s="54">
        <v>55207</v>
      </c>
      <c r="B13" s="54" t="s">
        <v>120</v>
      </c>
      <c r="C13" s="54">
        <v>2021</v>
      </c>
      <c r="D13" s="54" t="s">
        <v>131</v>
      </c>
      <c r="E13" s="54" t="s">
        <v>142</v>
      </c>
      <c r="F13" s="55">
        <v>1599.32</v>
      </c>
      <c r="I13" s="57" t="s">
        <v>111</v>
      </c>
      <c r="J13" s="58">
        <v>15946.48</v>
      </c>
      <c r="K13" s="58">
        <v>16786.43</v>
      </c>
      <c r="L13" s="58">
        <v>19020.87</v>
      </c>
      <c r="M13" s="58">
        <v>23882.26</v>
      </c>
      <c r="N13" s="58">
        <v>20974.43</v>
      </c>
      <c r="O13" s="58">
        <v>22195.471000000001</v>
      </c>
      <c r="P13" s="58">
        <v>23387.46</v>
      </c>
      <c r="Q13" s="58">
        <v>27581.47</v>
      </c>
      <c r="R13" s="58">
        <v>31088.44</v>
      </c>
      <c r="S13" s="58">
        <v>35388.589999999997</v>
      </c>
      <c r="T13" s="58">
        <v>40048.79</v>
      </c>
      <c r="U13" s="58">
        <v>290</v>
      </c>
      <c r="V13" s="58">
        <v>2331.4</v>
      </c>
      <c r="W13" s="58">
        <v>2384.1799999999998</v>
      </c>
      <c r="X13" s="58"/>
      <c r="Y13" s="58"/>
      <c r="Z13" s="58">
        <v>3850.1083239999998</v>
      </c>
      <c r="AA13" s="58">
        <v>3504.73</v>
      </c>
      <c r="AB13" s="58">
        <v>4369.5600000000004</v>
      </c>
      <c r="AC13" s="58">
        <v>5904.75</v>
      </c>
      <c r="AD13" s="58">
        <v>5489.92</v>
      </c>
      <c r="AE13" s="58">
        <v>5219.2299999999996</v>
      </c>
      <c r="AF13" s="58">
        <v>15747.23156</v>
      </c>
      <c r="AG13" s="58">
        <v>17885.939999999999</v>
      </c>
      <c r="AH13" s="58">
        <v>19643.399000000001</v>
      </c>
      <c r="AI13" s="58">
        <v>21629.03</v>
      </c>
      <c r="AJ13" s="58">
        <v>18668.310000000001</v>
      </c>
      <c r="AK13" s="58">
        <v>23621.864020000001</v>
      </c>
      <c r="AL13" s="58">
        <v>24282.03</v>
      </c>
      <c r="AM13" s="58">
        <v>28591.16</v>
      </c>
      <c r="AN13" s="58">
        <v>33393.17</v>
      </c>
      <c r="AO13" s="58">
        <v>36307.29</v>
      </c>
      <c r="AP13" s="58">
        <v>41258.15</v>
      </c>
      <c r="AQ13" s="58">
        <v>490</v>
      </c>
      <c r="AR13" s="58">
        <v>622.84</v>
      </c>
      <c r="AS13" s="58">
        <v>685.12400000000002</v>
      </c>
      <c r="AT13" s="58"/>
      <c r="AU13" s="58"/>
      <c r="AV13" s="58"/>
      <c r="AW13" s="58"/>
      <c r="AX13" s="58"/>
      <c r="AY13" s="58"/>
      <c r="AZ13" s="58"/>
      <c r="BA13" s="58"/>
      <c r="BB13" s="58">
        <v>12261.091560000001</v>
      </c>
      <c r="BC13" s="58">
        <v>12992.44</v>
      </c>
      <c r="BD13" s="58">
        <v>14257.15</v>
      </c>
      <c r="BE13" s="58">
        <v>15690.41</v>
      </c>
      <c r="BF13" s="58">
        <v>12438.17</v>
      </c>
      <c r="BG13" s="58">
        <v>14372.5347</v>
      </c>
      <c r="BH13" s="58">
        <v>15035.45</v>
      </c>
      <c r="BI13" s="58">
        <v>17011.11</v>
      </c>
      <c r="BJ13" s="58">
        <v>19281.46</v>
      </c>
      <c r="BK13" s="58">
        <v>19462.61</v>
      </c>
      <c r="BL13" s="58">
        <v>24121.96</v>
      </c>
      <c r="BM13" s="58">
        <v>2.4</v>
      </c>
      <c r="BN13" s="58">
        <v>0.31</v>
      </c>
      <c r="BO13" s="58">
        <v>3.74</v>
      </c>
      <c r="BP13" s="58">
        <v>44.47</v>
      </c>
      <c r="BQ13" s="58">
        <v>19.28</v>
      </c>
      <c r="BR13" s="58">
        <v>23.596900000000002</v>
      </c>
      <c r="BS13" s="58">
        <v>4.5199999999999996</v>
      </c>
      <c r="BT13" s="58">
        <v>5.6</v>
      </c>
      <c r="BU13" s="58">
        <v>26.47</v>
      </c>
      <c r="BV13" s="58">
        <v>26.48</v>
      </c>
      <c r="BW13" s="58">
        <v>26.5</v>
      </c>
      <c r="BX13" s="58">
        <v>0.8</v>
      </c>
      <c r="BY13" s="58">
        <v>440.82</v>
      </c>
      <c r="BZ13" s="58">
        <v>484.90199999999999</v>
      </c>
      <c r="CA13" s="58"/>
      <c r="CB13" s="58"/>
      <c r="CC13" s="58">
        <v>35.788665000000002</v>
      </c>
      <c r="CD13" s="58">
        <v>39.53</v>
      </c>
      <c r="CE13" s="58">
        <v>37.96</v>
      </c>
      <c r="CF13" s="58">
        <v>31.29</v>
      </c>
      <c r="CG13" s="58">
        <v>32.22</v>
      </c>
      <c r="CH13" s="58">
        <v>36.22</v>
      </c>
      <c r="CI13" s="58">
        <v>204.64</v>
      </c>
      <c r="CJ13" s="58">
        <v>204.06</v>
      </c>
      <c r="CK13" s="58">
        <v>224.46600000000001</v>
      </c>
      <c r="CL13" s="58">
        <v>933.03</v>
      </c>
      <c r="CM13" s="58">
        <v>744.57</v>
      </c>
      <c r="CN13" s="58">
        <v>797.50779999999997</v>
      </c>
      <c r="CO13" s="58">
        <v>112.7</v>
      </c>
      <c r="CP13" s="58">
        <v>2150.4699999999998</v>
      </c>
      <c r="CQ13" s="58">
        <v>2878.78</v>
      </c>
      <c r="CR13" s="58">
        <v>4229.84</v>
      </c>
      <c r="CS13" s="58">
        <v>4243.2299999999996</v>
      </c>
      <c r="CT13" s="58">
        <v>150.30000000000001</v>
      </c>
      <c r="CU13" s="58">
        <v>169.23</v>
      </c>
      <c r="CV13" s="58">
        <v>186.15299999999999</v>
      </c>
      <c r="CW13" s="58">
        <v>130.94999999999999</v>
      </c>
      <c r="CX13" s="58">
        <v>145.62</v>
      </c>
      <c r="CY13" s="58">
        <v>176.72</v>
      </c>
      <c r="CZ13" s="58">
        <v>0.28999999999999998</v>
      </c>
      <c r="DA13" s="58">
        <v>2904.21</v>
      </c>
      <c r="DB13" s="58">
        <v>2721.63</v>
      </c>
      <c r="DC13" s="58">
        <v>3857.71</v>
      </c>
      <c r="DD13" s="58">
        <v>3904.64</v>
      </c>
      <c r="DE13" s="58">
        <v>2638</v>
      </c>
      <c r="DF13" s="58">
        <v>3456.24</v>
      </c>
      <c r="DG13" s="58">
        <v>3801.864</v>
      </c>
      <c r="DH13" s="58">
        <v>4830.17</v>
      </c>
      <c r="DI13" s="58">
        <v>5320.67</v>
      </c>
      <c r="DJ13" s="58">
        <v>8215.7159599999995</v>
      </c>
      <c r="DK13" s="58">
        <v>9089.5300000000007</v>
      </c>
      <c r="DL13" s="58">
        <v>6481.81</v>
      </c>
      <c r="DM13" s="58">
        <v>8453.5300000000007</v>
      </c>
      <c r="DN13" s="58">
        <v>8698.44</v>
      </c>
      <c r="DO13" s="58">
        <v>8925.6</v>
      </c>
      <c r="DP13" s="58">
        <v>17107.581559999999</v>
      </c>
      <c r="DQ13" s="58">
        <v>19117.830000000002</v>
      </c>
      <c r="DR13" s="58">
        <v>21405.048999999999</v>
      </c>
      <c r="DS13" s="58">
        <v>23882.26</v>
      </c>
      <c r="DT13" s="58">
        <v>20974.43</v>
      </c>
      <c r="DU13" s="58">
        <v>26072.569319999999</v>
      </c>
      <c r="DV13" s="58">
        <v>26892.19</v>
      </c>
      <c r="DW13" s="58">
        <v>31964.37</v>
      </c>
      <c r="DX13" s="58">
        <v>36993.760000000002</v>
      </c>
      <c r="DY13" s="58">
        <v>40508.89</v>
      </c>
      <c r="DZ13" s="58">
        <v>45268.67</v>
      </c>
      <c r="EA13" s="58">
        <v>1181887.3083689993</v>
      </c>
    </row>
    <row r="14" spans="1:131">
      <c r="A14" s="54">
        <v>55216</v>
      </c>
      <c r="B14" s="54" t="s">
        <v>120</v>
      </c>
      <c r="C14" s="54">
        <v>2021</v>
      </c>
      <c r="D14" s="54" t="s">
        <v>132</v>
      </c>
      <c r="E14" s="54" t="s">
        <v>142</v>
      </c>
      <c r="F14" s="55">
        <v>6462.48</v>
      </c>
      <c r="I14" s="57" t="s">
        <v>103</v>
      </c>
      <c r="J14" s="58">
        <v>25737.200000000001</v>
      </c>
      <c r="K14" s="58">
        <v>27745.57</v>
      </c>
      <c r="L14" s="58">
        <v>34270.25</v>
      </c>
      <c r="M14" s="58">
        <v>34799.4</v>
      </c>
      <c r="N14" s="58">
        <v>34948.550000000003</v>
      </c>
      <c r="O14" s="58">
        <v>38178.07</v>
      </c>
      <c r="P14" s="58">
        <v>41108.29</v>
      </c>
      <c r="Q14" s="58">
        <v>48640.45</v>
      </c>
      <c r="R14" s="58">
        <v>49223.85</v>
      </c>
      <c r="S14" s="58">
        <v>55357.99</v>
      </c>
      <c r="T14" s="58">
        <v>60022.400000000001</v>
      </c>
      <c r="U14" s="58"/>
      <c r="V14" s="58"/>
      <c r="W14" s="58"/>
      <c r="X14" s="58"/>
      <c r="Y14" s="58"/>
      <c r="Z14" s="58">
        <v>292.87</v>
      </c>
      <c r="AA14" s="58">
        <v>366.14</v>
      </c>
      <c r="AB14" s="58">
        <v>455.84</v>
      </c>
      <c r="AC14" s="58"/>
      <c r="AD14" s="58">
        <v>55.93</v>
      </c>
      <c r="AE14" s="58">
        <v>1531.51</v>
      </c>
      <c r="AF14" s="58">
        <v>25737.200000000001</v>
      </c>
      <c r="AG14" s="58">
        <v>27745.57</v>
      </c>
      <c r="AH14" s="58">
        <v>34270.25</v>
      </c>
      <c r="AI14" s="58">
        <v>34799.4</v>
      </c>
      <c r="AJ14" s="58">
        <v>34888.46</v>
      </c>
      <c r="AK14" s="58">
        <v>38399.870000000003</v>
      </c>
      <c r="AL14" s="58">
        <v>41324.18</v>
      </c>
      <c r="AM14" s="58">
        <v>48924.11</v>
      </c>
      <c r="AN14" s="58">
        <v>49223.85</v>
      </c>
      <c r="AO14" s="58">
        <v>55325.599999999999</v>
      </c>
      <c r="AP14" s="58">
        <v>60722.31</v>
      </c>
      <c r="AQ14" s="58"/>
      <c r="AR14" s="58"/>
      <c r="AS14" s="58"/>
      <c r="AT14" s="58"/>
      <c r="AU14" s="58"/>
      <c r="AV14" s="58"/>
      <c r="AW14" s="58"/>
      <c r="AX14" s="58"/>
      <c r="AY14" s="58"/>
      <c r="AZ14" s="58"/>
      <c r="BA14" s="58"/>
      <c r="BB14" s="58">
        <v>4788.2</v>
      </c>
      <c r="BC14" s="58">
        <v>2783.64</v>
      </c>
      <c r="BD14" s="58">
        <v>8382.8799999999992</v>
      </c>
      <c r="BE14" s="58">
        <v>7625.91</v>
      </c>
      <c r="BF14" s="58">
        <v>7274.22</v>
      </c>
      <c r="BG14" s="58">
        <v>10078.469999999999</v>
      </c>
      <c r="BH14" s="58">
        <v>10536.42</v>
      </c>
      <c r="BI14" s="58">
        <v>8527.23</v>
      </c>
      <c r="BJ14" s="58">
        <v>10024.780000000001</v>
      </c>
      <c r="BK14" s="58">
        <v>9254.33</v>
      </c>
      <c r="BL14" s="58">
        <v>14679.81</v>
      </c>
      <c r="BM14" s="58">
        <v>85.43</v>
      </c>
      <c r="BN14" s="58">
        <v>75.5</v>
      </c>
      <c r="BO14" s="58">
        <v>90.81</v>
      </c>
      <c r="BP14" s="58">
        <v>80</v>
      </c>
      <c r="BQ14" s="58">
        <v>83.66</v>
      </c>
      <c r="BR14" s="58">
        <v>86.6</v>
      </c>
      <c r="BS14" s="58">
        <v>80.66</v>
      </c>
      <c r="BT14" s="58">
        <v>75</v>
      </c>
      <c r="BU14" s="58">
        <v>80</v>
      </c>
      <c r="BV14" s="58">
        <v>180</v>
      </c>
      <c r="BW14" s="58">
        <v>185</v>
      </c>
      <c r="BX14" s="58">
        <v>371.08</v>
      </c>
      <c r="BY14" s="58">
        <v>817.8</v>
      </c>
      <c r="BZ14" s="58">
        <v>890</v>
      </c>
      <c r="CA14" s="58">
        <v>899.65</v>
      </c>
      <c r="CB14" s="58">
        <v>830.48</v>
      </c>
      <c r="CC14" s="58">
        <v>846.76</v>
      </c>
      <c r="CD14" s="58">
        <v>746.76</v>
      </c>
      <c r="CE14" s="58">
        <v>996.1</v>
      </c>
      <c r="CF14" s="58">
        <v>996.1</v>
      </c>
      <c r="CG14" s="58">
        <v>3296.1</v>
      </c>
      <c r="CH14" s="58">
        <v>3569.67</v>
      </c>
      <c r="CI14" s="58">
        <v>1795.96</v>
      </c>
      <c r="CJ14" s="58">
        <v>2100.98</v>
      </c>
      <c r="CK14" s="58">
        <v>2056</v>
      </c>
      <c r="CL14" s="58">
        <v>2196</v>
      </c>
      <c r="CM14" s="58">
        <v>2027.15</v>
      </c>
      <c r="CN14" s="58">
        <v>1827.15</v>
      </c>
      <c r="CO14" s="58">
        <v>2027.15</v>
      </c>
      <c r="CP14" s="58">
        <v>3878.22</v>
      </c>
      <c r="CQ14" s="58">
        <v>4108.22</v>
      </c>
      <c r="CR14" s="58">
        <v>5843.22</v>
      </c>
      <c r="CS14" s="58">
        <v>6275.62</v>
      </c>
      <c r="CT14" s="58">
        <v>1801.64</v>
      </c>
      <c r="CU14" s="58">
        <v>2201</v>
      </c>
      <c r="CV14" s="58">
        <v>2165.9</v>
      </c>
      <c r="CW14" s="58">
        <v>2011.84</v>
      </c>
      <c r="CX14" s="58">
        <v>1857.16</v>
      </c>
      <c r="CY14" s="58">
        <v>2498.69</v>
      </c>
      <c r="CZ14" s="58">
        <v>3198.69</v>
      </c>
      <c r="DA14" s="58">
        <v>5552.96</v>
      </c>
      <c r="DB14" s="58">
        <v>4552.96</v>
      </c>
      <c r="DC14" s="58">
        <v>5382.94</v>
      </c>
      <c r="DD14" s="58">
        <v>4204.03</v>
      </c>
      <c r="DE14" s="58">
        <v>16894.89</v>
      </c>
      <c r="DF14" s="58">
        <v>19766.650000000001</v>
      </c>
      <c r="DG14" s="58">
        <v>20684.66</v>
      </c>
      <c r="DH14" s="58">
        <v>21986</v>
      </c>
      <c r="DI14" s="58">
        <v>22815.79</v>
      </c>
      <c r="DJ14" s="58">
        <v>23062.2</v>
      </c>
      <c r="DK14" s="58">
        <v>24734.5</v>
      </c>
      <c r="DL14" s="58">
        <v>29894.6</v>
      </c>
      <c r="DM14" s="58">
        <v>29461.79</v>
      </c>
      <c r="DN14" s="58">
        <v>31369.01</v>
      </c>
      <c r="DO14" s="58">
        <v>31808.18</v>
      </c>
      <c r="DP14" s="58">
        <v>25737.200000000001</v>
      </c>
      <c r="DQ14" s="58">
        <v>27745.57</v>
      </c>
      <c r="DR14" s="58">
        <v>34270.25</v>
      </c>
      <c r="DS14" s="58">
        <v>34799.4</v>
      </c>
      <c r="DT14" s="58">
        <v>34948.550000000003</v>
      </c>
      <c r="DU14" s="58">
        <v>38470.94</v>
      </c>
      <c r="DV14" s="58">
        <v>41474.43</v>
      </c>
      <c r="DW14" s="58">
        <v>49096.29</v>
      </c>
      <c r="DX14" s="58">
        <v>49223.85</v>
      </c>
      <c r="DY14" s="58">
        <v>55413.919999999998</v>
      </c>
      <c r="DZ14" s="58">
        <v>61553.91</v>
      </c>
      <c r="EA14" s="58">
        <v>1808190.2199999995</v>
      </c>
    </row>
    <row r="15" spans="1:131">
      <c r="A15" s="54">
        <v>55218</v>
      </c>
      <c r="B15" s="54" t="s">
        <v>120</v>
      </c>
      <c r="C15" s="54">
        <v>2021</v>
      </c>
      <c r="D15" s="54" t="s">
        <v>133</v>
      </c>
      <c r="E15" s="54" t="s">
        <v>142</v>
      </c>
      <c r="F15" s="55">
        <v>2557.8000000000002</v>
      </c>
      <c r="I15" s="57" t="s">
        <v>112</v>
      </c>
      <c r="J15" s="58">
        <v>8681.06</v>
      </c>
      <c r="K15" s="58">
        <v>8239.76</v>
      </c>
      <c r="L15" s="58">
        <v>8390.3226979999999</v>
      </c>
      <c r="M15" s="58">
        <v>8419.4519610000007</v>
      </c>
      <c r="N15" s="58">
        <v>8953.01</v>
      </c>
      <c r="O15" s="58">
        <v>8275.5458440000002</v>
      </c>
      <c r="P15" s="58">
        <v>10086.58</v>
      </c>
      <c r="Q15" s="58">
        <v>10934.9</v>
      </c>
      <c r="R15" s="58">
        <v>12406.48</v>
      </c>
      <c r="S15" s="58">
        <v>11809.16</v>
      </c>
      <c r="T15" s="58">
        <v>11809.16</v>
      </c>
      <c r="U15" s="58"/>
      <c r="V15" s="58">
        <v>592.29</v>
      </c>
      <c r="W15" s="58">
        <v>557.32550300000003</v>
      </c>
      <c r="X15" s="58">
        <v>930.05561599999999</v>
      </c>
      <c r="Y15" s="58">
        <v>1022.45</v>
      </c>
      <c r="Z15" s="58">
        <v>899.42031399999996</v>
      </c>
      <c r="AA15" s="58">
        <v>1259.94</v>
      </c>
      <c r="AB15" s="58">
        <v>1559.56</v>
      </c>
      <c r="AC15" s="58">
        <v>3169.3</v>
      </c>
      <c r="AD15" s="58">
        <v>3739.53</v>
      </c>
      <c r="AE15" s="58">
        <v>3739.53</v>
      </c>
      <c r="AF15" s="58">
        <v>8681.06</v>
      </c>
      <c r="AG15" s="58">
        <v>8224.32</v>
      </c>
      <c r="AH15" s="58">
        <v>8344.5005130000009</v>
      </c>
      <c r="AI15" s="58">
        <v>8174.4367830000001</v>
      </c>
      <c r="AJ15" s="58">
        <v>8689.48</v>
      </c>
      <c r="AK15" s="58">
        <v>8292.6282649999994</v>
      </c>
      <c r="AL15" s="58">
        <v>10395.290000000001</v>
      </c>
      <c r="AM15" s="58">
        <v>11368.46</v>
      </c>
      <c r="AN15" s="58">
        <v>12856.7</v>
      </c>
      <c r="AO15" s="58">
        <v>11836.96</v>
      </c>
      <c r="AP15" s="58">
        <v>11836.96</v>
      </c>
      <c r="AQ15" s="58"/>
      <c r="AR15" s="58"/>
      <c r="AS15" s="58"/>
      <c r="AT15" s="58"/>
      <c r="AU15" s="58"/>
      <c r="AV15" s="58"/>
      <c r="AW15" s="58"/>
      <c r="AX15" s="58"/>
      <c r="AY15" s="58"/>
      <c r="AZ15" s="58"/>
      <c r="BA15" s="58"/>
      <c r="BB15" s="58">
        <v>7388.78</v>
      </c>
      <c r="BC15" s="58">
        <v>7862.66</v>
      </c>
      <c r="BD15" s="58">
        <v>7939.7560000000003</v>
      </c>
      <c r="BE15" s="58">
        <v>7818.7567829999998</v>
      </c>
      <c r="BF15" s="58">
        <v>8313.7800000000007</v>
      </c>
      <c r="BG15" s="58">
        <v>7861.0730299999996</v>
      </c>
      <c r="BH15" s="58">
        <v>9903.18</v>
      </c>
      <c r="BI15" s="58">
        <v>10272.39</v>
      </c>
      <c r="BJ15" s="58">
        <v>11692.76</v>
      </c>
      <c r="BK15" s="58">
        <v>11511.23</v>
      </c>
      <c r="BL15" s="58">
        <v>11511.23</v>
      </c>
      <c r="BM15" s="58"/>
      <c r="BN15" s="58"/>
      <c r="BO15" s="58"/>
      <c r="BP15" s="58"/>
      <c r="BQ15" s="58"/>
      <c r="BR15" s="58">
        <v>33.479999999999997</v>
      </c>
      <c r="BS15" s="58">
        <v>38.89</v>
      </c>
      <c r="BT15" s="58">
        <v>86.61</v>
      </c>
      <c r="BU15" s="58">
        <v>90.25</v>
      </c>
      <c r="BV15" s="58"/>
      <c r="BW15" s="58"/>
      <c r="BX15" s="58"/>
      <c r="BY15" s="58"/>
      <c r="BZ15" s="58">
        <v>4.75</v>
      </c>
      <c r="CA15" s="58">
        <v>4.75</v>
      </c>
      <c r="CB15" s="58">
        <v>5.0199999999999996</v>
      </c>
      <c r="CC15" s="58">
        <v>5.191018455</v>
      </c>
      <c r="CD15" s="58">
        <v>6.11</v>
      </c>
      <c r="CE15" s="58">
        <v>13.61</v>
      </c>
      <c r="CF15" s="58">
        <v>14.3</v>
      </c>
      <c r="CG15" s="58">
        <v>5.27</v>
      </c>
      <c r="CH15" s="58">
        <v>5.27</v>
      </c>
      <c r="CI15" s="58">
        <v>514.03</v>
      </c>
      <c r="CJ15" s="58">
        <v>361.66</v>
      </c>
      <c r="CK15" s="58">
        <v>399.99451340000002</v>
      </c>
      <c r="CL15" s="58">
        <v>350.93</v>
      </c>
      <c r="CM15" s="58">
        <v>370.68</v>
      </c>
      <c r="CN15" s="58">
        <v>392.88421640000001</v>
      </c>
      <c r="CO15" s="58">
        <v>447.11</v>
      </c>
      <c r="CP15" s="58">
        <v>995.86</v>
      </c>
      <c r="CQ15" s="58">
        <v>1059.4000000000001</v>
      </c>
      <c r="CR15" s="58">
        <v>1.17</v>
      </c>
      <c r="CS15" s="58">
        <v>1.17</v>
      </c>
      <c r="CT15" s="58"/>
      <c r="CU15" s="58"/>
      <c r="CV15" s="58"/>
      <c r="CW15" s="58"/>
      <c r="CX15" s="58"/>
      <c r="CY15" s="58"/>
      <c r="CZ15" s="58"/>
      <c r="DA15" s="58"/>
      <c r="DB15" s="58"/>
      <c r="DC15" s="58"/>
      <c r="DD15" s="58"/>
      <c r="DE15" s="58">
        <v>778.25</v>
      </c>
      <c r="DF15" s="58"/>
      <c r="DG15" s="58"/>
      <c r="DH15" s="58"/>
      <c r="DI15" s="58"/>
      <c r="DJ15" s="58"/>
      <c r="DK15" s="58"/>
      <c r="DL15" s="58"/>
      <c r="DM15" s="58"/>
      <c r="DN15" s="58">
        <v>319.29000000000002</v>
      </c>
      <c r="DO15" s="58">
        <v>319.29000000000002</v>
      </c>
      <c r="DP15" s="58">
        <v>8681.06</v>
      </c>
      <c r="DQ15" s="58">
        <v>8832.0499999999993</v>
      </c>
      <c r="DR15" s="58">
        <v>8947.6500909999995</v>
      </c>
      <c r="DS15" s="58">
        <v>9349.5123320000002</v>
      </c>
      <c r="DT15" s="58">
        <v>9975.4500000000007</v>
      </c>
      <c r="DU15" s="58">
        <v>9417.1531350000005</v>
      </c>
      <c r="DV15" s="58">
        <v>11346.52</v>
      </c>
      <c r="DW15" s="58">
        <v>12494.46</v>
      </c>
      <c r="DX15" s="58">
        <v>15575.78</v>
      </c>
      <c r="DY15" s="58">
        <v>15548.69</v>
      </c>
      <c r="DZ15" s="58">
        <v>15548.69</v>
      </c>
      <c r="EA15" s="58">
        <v>468593.45861625514</v>
      </c>
    </row>
    <row r="16" spans="1:131">
      <c r="A16" s="54">
        <v>55219</v>
      </c>
      <c r="B16" s="54" t="s">
        <v>120</v>
      </c>
      <c r="C16" s="54">
        <v>2021</v>
      </c>
      <c r="D16" s="54" t="s">
        <v>134</v>
      </c>
      <c r="E16" s="54" t="s">
        <v>142</v>
      </c>
      <c r="F16" s="55"/>
      <c r="I16" s="57" t="s">
        <v>113</v>
      </c>
      <c r="J16" s="58">
        <v>12380.71</v>
      </c>
      <c r="K16" s="58">
        <v>12345.99</v>
      </c>
      <c r="L16" s="58">
        <v>12330.37</v>
      </c>
      <c r="M16" s="58">
        <v>11888.54</v>
      </c>
      <c r="N16" s="58">
        <v>9755.65</v>
      </c>
      <c r="O16" s="58">
        <v>4707.7299999999996</v>
      </c>
      <c r="P16" s="58">
        <v>4647.03</v>
      </c>
      <c r="Q16" s="58">
        <v>4979.79</v>
      </c>
      <c r="R16" s="58">
        <v>5026.82</v>
      </c>
      <c r="S16" s="58">
        <v>5029.42</v>
      </c>
      <c r="T16" s="58">
        <v>5347.18</v>
      </c>
      <c r="U16" s="58">
        <v>1072.47</v>
      </c>
      <c r="V16" s="58">
        <v>3348.43</v>
      </c>
      <c r="W16" s="58">
        <v>2812.53</v>
      </c>
      <c r="X16" s="58">
        <v>3245.96</v>
      </c>
      <c r="Y16" s="58">
        <v>3225.43</v>
      </c>
      <c r="Z16" s="58">
        <v>3461.22</v>
      </c>
      <c r="AA16" s="58">
        <v>3288.91</v>
      </c>
      <c r="AB16" s="58">
        <v>3312.16</v>
      </c>
      <c r="AC16" s="58">
        <v>3520.36</v>
      </c>
      <c r="AD16" s="58">
        <v>3784.33</v>
      </c>
      <c r="AE16" s="58">
        <v>3780.8</v>
      </c>
      <c r="AF16" s="58">
        <v>11576.01964</v>
      </c>
      <c r="AG16" s="58">
        <v>11916.1</v>
      </c>
      <c r="AH16" s="58">
        <v>11245.39</v>
      </c>
      <c r="AI16" s="58">
        <v>11889.27</v>
      </c>
      <c r="AJ16" s="58">
        <v>10696.31</v>
      </c>
      <c r="AK16" s="58">
        <v>7793.5</v>
      </c>
      <c r="AL16" s="58">
        <v>7870.2</v>
      </c>
      <c r="AM16" s="58">
        <v>8291.9500000000007</v>
      </c>
      <c r="AN16" s="58">
        <v>8547.18</v>
      </c>
      <c r="AO16" s="58">
        <v>8570.34</v>
      </c>
      <c r="AP16" s="58">
        <v>6952.88</v>
      </c>
      <c r="AQ16" s="58"/>
      <c r="AR16" s="58"/>
      <c r="AS16" s="58"/>
      <c r="AT16" s="58"/>
      <c r="AU16" s="58"/>
      <c r="AV16" s="58"/>
      <c r="AW16" s="58"/>
      <c r="AX16" s="58"/>
      <c r="AY16" s="58"/>
      <c r="AZ16" s="58"/>
      <c r="BA16" s="58"/>
      <c r="BB16" s="58">
        <v>11568.93</v>
      </c>
      <c r="BC16" s="58">
        <v>11913.32</v>
      </c>
      <c r="BD16" s="58">
        <v>11242.27</v>
      </c>
      <c r="BE16" s="58">
        <v>11885.91</v>
      </c>
      <c r="BF16" s="58">
        <v>10692.61</v>
      </c>
      <c r="BG16" s="58">
        <v>7789.521686</v>
      </c>
      <c r="BH16" s="58">
        <v>7866</v>
      </c>
      <c r="BI16" s="58">
        <v>8287.43</v>
      </c>
      <c r="BJ16" s="58">
        <v>8542.4</v>
      </c>
      <c r="BK16" s="58">
        <v>8565.5400000000009</v>
      </c>
      <c r="BL16" s="58">
        <v>6835.52</v>
      </c>
      <c r="BM16" s="58">
        <v>4.5896400000000002</v>
      </c>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v>27.31</v>
      </c>
      <c r="CT16" s="58">
        <v>2.5</v>
      </c>
      <c r="CU16" s="58">
        <v>2.78</v>
      </c>
      <c r="CV16" s="58">
        <v>3.12</v>
      </c>
      <c r="CW16" s="58">
        <v>3.36</v>
      </c>
      <c r="CX16" s="58">
        <v>3.7</v>
      </c>
      <c r="CY16" s="58">
        <v>3.9783140850000001</v>
      </c>
      <c r="CZ16" s="58">
        <v>4.21</v>
      </c>
      <c r="DA16" s="58">
        <v>4.5199999999999996</v>
      </c>
      <c r="DB16" s="58">
        <v>4.78</v>
      </c>
      <c r="DC16" s="58">
        <v>4.8</v>
      </c>
      <c r="DD16" s="58">
        <v>39.340000000000003</v>
      </c>
      <c r="DE16" s="58"/>
      <c r="DF16" s="58"/>
      <c r="DG16" s="58"/>
      <c r="DH16" s="58"/>
      <c r="DI16" s="58"/>
      <c r="DJ16" s="58"/>
      <c r="DK16" s="58"/>
      <c r="DL16" s="58"/>
      <c r="DM16" s="58"/>
      <c r="DN16" s="58"/>
      <c r="DO16" s="58">
        <v>50.71</v>
      </c>
      <c r="DP16" s="58">
        <v>13453.17964</v>
      </c>
      <c r="DQ16" s="58">
        <v>15694.42</v>
      </c>
      <c r="DR16" s="58">
        <v>15142.9</v>
      </c>
      <c r="DS16" s="58">
        <v>15134.5</v>
      </c>
      <c r="DT16" s="58">
        <v>12981.08</v>
      </c>
      <c r="DU16" s="58">
        <v>8168.95</v>
      </c>
      <c r="DV16" s="58">
        <v>7935.95</v>
      </c>
      <c r="DW16" s="58">
        <v>8291.9500000000007</v>
      </c>
      <c r="DX16" s="58">
        <v>8547.18</v>
      </c>
      <c r="DY16" s="58">
        <v>8813.76</v>
      </c>
      <c r="DZ16" s="58">
        <v>9134.89</v>
      </c>
      <c r="EA16" s="58">
        <v>457288.8789200852</v>
      </c>
    </row>
    <row r="17" spans="1:131">
      <c r="A17" s="54">
        <v>55220</v>
      </c>
      <c r="B17" s="54" t="s">
        <v>120</v>
      </c>
      <c r="C17" s="54">
        <v>2021</v>
      </c>
      <c r="D17" s="54" t="s">
        <v>135</v>
      </c>
      <c r="E17" s="54" t="s">
        <v>142</v>
      </c>
      <c r="F17" s="55">
        <v>2555.8000000000002</v>
      </c>
      <c r="I17" s="57" t="s">
        <v>102</v>
      </c>
      <c r="J17" s="58">
        <v>25041.94</v>
      </c>
      <c r="K17" s="58">
        <v>25173.9</v>
      </c>
      <c r="L17" s="58">
        <v>23804.91</v>
      </c>
      <c r="M17" s="58">
        <v>22519.33</v>
      </c>
      <c r="N17" s="58">
        <v>23665.46</v>
      </c>
      <c r="O17" s="58">
        <v>24835.62</v>
      </c>
      <c r="P17" s="58">
        <v>26925.72</v>
      </c>
      <c r="Q17" s="58">
        <v>30016.13</v>
      </c>
      <c r="R17" s="58">
        <v>29646.81</v>
      </c>
      <c r="S17" s="58">
        <v>32502.44</v>
      </c>
      <c r="T17" s="58">
        <v>35537.199999999997</v>
      </c>
      <c r="U17" s="58">
        <v>736.85</v>
      </c>
      <c r="V17" s="58">
        <v>866.3</v>
      </c>
      <c r="W17" s="58">
        <v>616.29</v>
      </c>
      <c r="X17" s="58">
        <v>937.47</v>
      </c>
      <c r="Y17" s="58">
        <v>950.47</v>
      </c>
      <c r="Z17" s="58">
        <v>569.25</v>
      </c>
      <c r="AA17" s="58">
        <v>640.74</v>
      </c>
      <c r="AB17" s="58">
        <v>1412.1</v>
      </c>
      <c r="AC17" s="58">
        <v>1323.68</v>
      </c>
      <c r="AD17" s="58">
        <v>1358.4</v>
      </c>
      <c r="AE17" s="58">
        <v>1323.23</v>
      </c>
      <c r="AF17" s="58">
        <v>23595.97</v>
      </c>
      <c r="AG17" s="58">
        <v>23433.1</v>
      </c>
      <c r="AH17" s="58">
        <v>22827.62</v>
      </c>
      <c r="AI17" s="58">
        <v>20438.77</v>
      </c>
      <c r="AJ17" s="58">
        <v>21493.96</v>
      </c>
      <c r="AK17" s="58">
        <v>22226.14</v>
      </c>
      <c r="AL17" s="58">
        <v>24256.83</v>
      </c>
      <c r="AM17" s="58">
        <v>27238.21</v>
      </c>
      <c r="AN17" s="58">
        <v>26963.95</v>
      </c>
      <c r="AO17" s="58">
        <v>29417.23</v>
      </c>
      <c r="AP17" s="58">
        <v>32996.85</v>
      </c>
      <c r="AQ17" s="58"/>
      <c r="AR17" s="58"/>
      <c r="AS17" s="58"/>
      <c r="AT17" s="58"/>
      <c r="AU17" s="58"/>
      <c r="AV17" s="58"/>
      <c r="AW17" s="58"/>
      <c r="AX17" s="58"/>
      <c r="AY17" s="58"/>
      <c r="AZ17" s="58"/>
      <c r="BA17" s="58"/>
      <c r="BB17" s="58">
        <v>14235.75</v>
      </c>
      <c r="BC17" s="58">
        <v>14267.18</v>
      </c>
      <c r="BD17" s="58">
        <v>16407.2</v>
      </c>
      <c r="BE17" s="58">
        <v>13839.85</v>
      </c>
      <c r="BF17" s="58">
        <v>14404.91</v>
      </c>
      <c r="BG17" s="58">
        <v>14614.12</v>
      </c>
      <c r="BH17" s="58">
        <v>14642.62</v>
      </c>
      <c r="BI17" s="58">
        <v>13063.39</v>
      </c>
      <c r="BJ17" s="58">
        <v>11910.62</v>
      </c>
      <c r="BK17" s="58">
        <v>13004.2</v>
      </c>
      <c r="BL17" s="58">
        <v>13113.53</v>
      </c>
      <c r="BM17" s="58">
        <v>70.12</v>
      </c>
      <c r="BN17" s="58">
        <v>97.12</v>
      </c>
      <c r="BO17" s="58">
        <v>130.46</v>
      </c>
      <c r="BP17" s="58">
        <v>118.86</v>
      </c>
      <c r="BQ17" s="58">
        <v>130.86000000000001</v>
      </c>
      <c r="BR17" s="58">
        <v>110.86</v>
      </c>
      <c r="BS17" s="58">
        <v>490.77</v>
      </c>
      <c r="BT17" s="58">
        <v>1006.53</v>
      </c>
      <c r="BU17" s="58">
        <v>906.4</v>
      </c>
      <c r="BV17" s="58">
        <v>1160.5</v>
      </c>
      <c r="BW17" s="58">
        <v>1240</v>
      </c>
      <c r="BX17" s="58">
        <v>497.63</v>
      </c>
      <c r="BY17" s="58">
        <v>589.23</v>
      </c>
      <c r="BZ17" s="58">
        <v>181.72</v>
      </c>
      <c r="CA17" s="58">
        <v>241.82</v>
      </c>
      <c r="CB17" s="58">
        <v>357.51</v>
      </c>
      <c r="CC17" s="58">
        <v>357.51</v>
      </c>
      <c r="CD17" s="58">
        <v>388.5</v>
      </c>
      <c r="CE17" s="58">
        <v>1056.17</v>
      </c>
      <c r="CF17" s="58">
        <v>997.98</v>
      </c>
      <c r="CG17" s="58">
        <v>1366.56</v>
      </c>
      <c r="CH17" s="58">
        <v>1699.73</v>
      </c>
      <c r="CI17" s="58">
        <v>125.46</v>
      </c>
      <c r="CJ17" s="58">
        <v>136.46</v>
      </c>
      <c r="CK17" s="58">
        <v>366.18</v>
      </c>
      <c r="CL17" s="58">
        <v>356.18</v>
      </c>
      <c r="CM17" s="58">
        <v>428.17</v>
      </c>
      <c r="CN17" s="58">
        <v>518.14</v>
      </c>
      <c r="CO17" s="58">
        <v>721.19</v>
      </c>
      <c r="CP17" s="58">
        <v>1458.37</v>
      </c>
      <c r="CQ17" s="58">
        <v>1548.59</v>
      </c>
      <c r="CR17" s="58">
        <v>1598.59</v>
      </c>
      <c r="CS17" s="58">
        <v>1545.66</v>
      </c>
      <c r="CT17" s="58">
        <v>636.21</v>
      </c>
      <c r="CU17" s="58">
        <v>679</v>
      </c>
      <c r="CV17" s="58">
        <v>721.01</v>
      </c>
      <c r="CW17" s="58">
        <v>851.01</v>
      </c>
      <c r="CX17" s="58">
        <v>915.06</v>
      </c>
      <c r="CY17" s="58">
        <v>1415.06</v>
      </c>
      <c r="CZ17" s="58">
        <v>2543.3000000000002</v>
      </c>
      <c r="DA17" s="58">
        <v>3351.04</v>
      </c>
      <c r="DB17" s="58">
        <v>3426.29</v>
      </c>
      <c r="DC17" s="58">
        <v>3660.46</v>
      </c>
      <c r="DD17" s="58">
        <v>6066.68</v>
      </c>
      <c r="DE17" s="58">
        <v>8030.8</v>
      </c>
      <c r="DF17" s="58">
        <v>7664.11</v>
      </c>
      <c r="DG17" s="58">
        <v>5021.05</v>
      </c>
      <c r="DH17" s="58">
        <v>5031.05</v>
      </c>
      <c r="DI17" s="58">
        <v>5257.45</v>
      </c>
      <c r="DJ17" s="58">
        <v>5210.45</v>
      </c>
      <c r="DK17" s="58">
        <v>5470.45</v>
      </c>
      <c r="DL17" s="58">
        <v>7302.71</v>
      </c>
      <c r="DM17" s="58">
        <v>8174.07</v>
      </c>
      <c r="DN17" s="58">
        <v>8626.92</v>
      </c>
      <c r="DO17" s="58">
        <v>9331.25</v>
      </c>
      <c r="DP17" s="58">
        <v>25778.79</v>
      </c>
      <c r="DQ17" s="58">
        <v>26040.2</v>
      </c>
      <c r="DR17" s="58">
        <v>25821.200000000001</v>
      </c>
      <c r="DS17" s="58">
        <v>23456.799999999999</v>
      </c>
      <c r="DT17" s="58">
        <v>24615.93</v>
      </c>
      <c r="DU17" s="58">
        <v>25404.87</v>
      </c>
      <c r="DV17" s="58">
        <v>27566.46</v>
      </c>
      <c r="DW17" s="58">
        <v>31428.23</v>
      </c>
      <c r="DX17" s="58">
        <v>30970.49</v>
      </c>
      <c r="DY17" s="58">
        <v>33795.85</v>
      </c>
      <c r="DZ17" s="58">
        <v>36860.43</v>
      </c>
      <c r="EA17" s="58">
        <v>1171920.75</v>
      </c>
    </row>
    <row r="18" spans="1:131">
      <c r="A18" s="54">
        <v>55222</v>
      </c>
      <c r="B18" s="54" t="s">
        <v>120</v>
      </c>
      <c r="C18" s="54">
        <v>2021</v>
      </c>
      <c r="D18" s="54" t="s">
        <v>136</v>
      </c>
      <c r="E18" s="54" t="s">
        <v>142</v>
      </c>
      <c r="F18" s="55"/>
      <c r="I18" s="57" t="s">
        <v>105</v>
      </c>
      <c r="J18" s="58">
        <v>51758.15</v>
      </c>
      <c r="K18" s="58">
        <v>53118.29</v>
      </c>
      <c r="L18" s="58">
        <v>54704.85</v>
      </c>
      <c r="M18" s="58">
        <v>55831.63</v>
      </c>
      <c r="N18" s="58">
        <v>56970.400000000001</v>
      </c>
      <c r="O18" s="58">
        <v>57030.01</v>
      </c>
      <c r="P18" s="58">
        <v>61231.29</v>
      </c>
      <c r="Q18" s="58">
        <v>62180.38</v>
      </c>
      <c r="R18" s="58">
        <v>61945.05</v>
      </c>
      <c r="S18" s="58">
        <v>61459.09</v>
      </c>
      <c r="T18" s="58">
        <v>62034.62</v>
      </c>
      <c r="U18" s="58">
        <v>957.38</v>
      </c>
      <c r="V18" s="58">
        <v>819.2</v>
      </c>
      <c r="W18" s="58">
        <v>6805.43</v>
      </c>
      <c r="X18" s="58">
        <v>6872.76</v>
      </c>
      <c r="Y18" s="58">
        <v>6855.75</v>
      </c>
      <c r="Z18" s="58">
        <v>7463.39</v>
      </c>
      <c r="AA18" s="58">
        <v>7524.5</v>
      </c>
      <c r="AB18" s="58">
        <v>12501.27</v>
      </c>
      <c r="AC18" s="58">
        <v>13159.85</v>
      </c>
      <c r="AD18" s="58">
        <v>13097.6</v>
      </c>
      <c r="AE18" s="58">
        <v>14638.41</v>
      </c>
      <c r="AF18" s="58">
        <v>50666.559999999998</v>
      </c>
      <c r="AG18" s="58">
        <v>51740.49</v>
      </c>
      <c r="AH18" s="58">
        <v>55216.68</v>
      </c>
      <c r="AI18" s="58">
        <v>53504.19</v>
      </c>
      <c r="AJ18" s="58">
        <v>54718.239999999998</v>
      </c>
      <c r="AK18" s="58">
        <v>58355.29</v>
      </c>
      <c r="AL18" s="58">
        <v>62310.04</v>
      </c>
      <c r="AM18" s="58">
        <v>66154.820000000007</v>
      </c>
      <c r="AN18" s="58">
        <v>66294.179999999993</v>
      </c>
      <c r="AO18" s="58">
        <v>65821.429999999993</v>
      </c>
      <c r="AP18" s="58">
        <v>67779.509999999995</v>
      </c>
      <c r="AQ18" s="58"/>
      <c r="AR18" s="58"/>
      <c r="AS18" s="58"/>
      <c r="AT18" s="58"/>
      <c r="AU18" s="58"/>
      <c r="AV18" s="58"/>
      <c r="AW18" s="58"/>
      <c r="AX18" s="58"/>
      <c r="AY18" s="58"/>
      <c r="AZ18" s="58"/>
      <c r="BA18" s="58"/>
      <c r="BB18" s="58">
        <v>49884.12</v>
      </c>
      <c r="BC18" s="58">
        <v>51238.85</v>
      </c>
      <c r="BD18" s="58">
        <v>54445.17</v>
      </c>
      <c r="BE18" s="58">
        <v>52845.61</v>
      </c>
      <c r="BF18" s="58">
        <v>54145.45</v>
      </c>
      <c r="BG18" s="58">
        <v>58149.760000000002</v>
      </c>
      <c r="BH18" s="58">
        <v>62117.73</v>
      </c>
      <c r="BI18" s="58">
        <v>65925.279999999999</v>
      </c>
      <c r="BJ18" s="58">
        <v>66044.05</v>
      </c>
      <c r="BK18" s="58">
        <v>65520.52</v>
      </c>
      <c r="BL18" s="58">
        <v>67529.399999999994</v>
      </c>
      <c r="BM18" s="58"/>
      <c r="BN18" s="58"/>
      <c r="BO18" s="58">
        <v>10.66</v>
      </c>
      <c r="BP18" s="58">
        <v>12.66</v>
      </c>
      <c r="BQ18" s="58"/>
      <c r="BR18" s="58"/>
      <c r="BS18" s="58"/>
      <c r="BT18" s="58"/>
      <c r="BU18" s="58"/>
      <c r="BV18" s="58"/>
      <c r="BW18" s="58"/>
      <c r="BX18" s="58">
        <v>79.38</v>
      </c>
      <c r="BY18" s="58">
        <v>23.4</v>
      </c>
      <c r="BZ18" s="58">
        <v>48.42</v>
      </c>
      <c r="CA18" s="58">
        <v>35.42</v>
      </c>
      <c r="CB18" s="58">
        <v>20.11</v>
      </c>
      <c r="CC18" s="58">
        <v>10.46</v>
      </c>
      <c r="CD18" s="58">
        <v>8.94</v>
      </c>
      <c r="CE18" s="58">
        <v>9.57</v>
      </c>
      <c r="CF18" s="58">
        <v>5.62</v>
      </c>
      <c r="CG18" s="58">
        <v>8.74</v>
      </c>
      <c r="CH18" s="58">
        <v>5.1100000000000003</v>
      </c>
      <c r="CI18" s="58">
        <v>63.3</v>
      </c>
      <c r="CJ18" s="58">
        <v>50</v>
      </c>
      <c r="CK18" s="58">
        <v>108.26</v>
      </c>
      <c r="CL18" s="58">
        <v>90.68</v>
      </c>
      <c r="CM18" s="58">
        <v>76.12</v>
      </c>
      <c r="CN18" s="58"/>
      <c r="CO18" s="58"/>
      <c r="CP18" s="58">
        <v>15.58</v>
      </c>
      <c r="CQ18" s="58">
        <v>13.91</v>
      </c>
      <c r="CR18" s="58">
        <v>12.1</v>
      </c>
      <c r="CS18" s="58"/>
      <c r="CT18" s="58">
        <v>132</v>
      </c>
      <c r="CU18" s="58">
        <v>90</v>
      </c>
      <c r="CV18" s="58">
        <v>90.68</v>
      </c>
      <c r="CW18" s="58">
        <v>64.400000000000006</v>
      </c>
      <c r="CX18" s="58">
        <v>28.82</v>
      </c>
      <c r="CY18" s="58">
        <v>12.83</v>
      </c>
      <c r="CZ18" s="58">
        <v>12.27</v>
      </c>
      <c r="DA18" s="58">
        <v>13.02</v>
      </c>
      <c r="DB18" s="58">
        <v>12.44</v>
      </c>
      <c r="DC18" s="58">
        <v>7.34</v>
      </c>
      <c r="DD18" s="58"/>
      <c r="DE18" s="58">
        <v>507.76</v>
      </c>
      <c r="DF18" s="58">
        <v>338.24</v>
      </c>
      <c r="DG18" s="58">
        <v>513.49</v>
      </c>
      <c r="DH18" s="58">
        <v>455.42</v>
      </c>
      <c r="DI18" s="58">
        <v>447.74</v>
      </c>
      <c r="DJ18" s="58">
        <v>182.24</v>
      </c>
      <c r="DK18" s="58">
        <v>171.1</v>
      </c>
      <c r="DL18" s="58">
        <v>191.37</v>
      </c>
      <c r="DM18" s="58">
        <v>218.16</v>
      </c>
      <c r="DN18" s="58">
        <v>272.73</v>
      </c>
      <c r="DO18" s="58">
        <v>245</v>
      </c>
      <c r="DP18" s="58">
        <v>52715.53</v>
      </c>
      <c r="DQ18" s="58">
        <v>53937.49</v>
      </c>
      <c r="DR18" s="58">
        <v>61510.28</v>
      </c>
      <c r="DS18" s="58">
        <v>62704.39</v>
      </c>
      <c r="DT18" s="58">
        <v>63826.15</v>
      </c>
      <c r="DU18" s="58">
        <v>64493.4</v>
      </c>
      <c r="DV18" s="58">
        <v>68755.789999999994</v>
      </c>
      <c r="DW18" s="58">
        <v>74681.649999999994</v>
      </c>
      <c r="DX18" s="58">
        <v>75104.899999999994</v>
      </c>
      <c r="DY18" s="58">
        <v>74556.69</v>
      </c>
      <c r="DZ18" s="58">
        <v>76673.03</v>
      </c>
      <c r="EA18" s="58">
        <v>2763041.46</v>
      </c>
    </row>
    <row r="19" spans="1:131">
      <c r="A19" s="54">
        <v>55223</v>
      </c>
      <c r="B19" s="54" t="s">
        <v>120</v>
      </c>
      <c r="C19" s="54">
        <v>2021</v>
      </c>
      <c r="D19" s="54" t="s">
        <v>137</v>
      </c>
      <c r="E19" s="54" t="s">
        <v>142</v>
      </c>
      <c r="F19" s="55"/>
      <c r="I19" s="57" t="s">
        <v>109</v>
      </c>
      <c r="J19" s="58">
        <v>789.82</v>
      </c>
      <c r="K19" s="58">
        <v>867.39</v>
      </c>
      <c r="L19" s="58">
        <v>1210.49</v>
      </c>
      <c r="M19" s="58">
        <v>1430.98</v>
      </c>
      <c r="N19" s="58">
        <v>1491.45</v>
      </c>
      <c r="O19" s="58">
        <v>1951.58</v>
      </c>
      <c r="P19" s="58">
        <v>2010.62</v>
      </c>
      <c r="Q19" s="58">
        <v>2344.1999999999998</v>
      </c>
      <c r="R19" s="58">
        <v>2902.07</v>
      </c>
      <c r="S19" s="58">
        <v>5827.29</v>
      </c>
      <c r="T19" s="58">
        <v>6730.54</v>
      </c>
      <c r="U19" s="58">
        <v>610.13</v>
      </c>
      <c r="V19" s="58">
        <v>715.5</v>
      </c>
      <c r="W19" s="58">
        <v>2952.0961000000002</v>
      </c>
      <c r="X19" s="58">
        <v>3078.12</v>
      </c>
      <c r="Y19" s="58">
        <v>3238.18</v>
      </c>
      <c r="Z19" s="58">
        <v>3378.24</v>
      </c>
      <c r="AA19" s="58">
        <v>4472.05</v>
      </c>
      <c r="AB19" s="58">
        <v>3969.09</v>
      </c>
      <c r="AC19" s="58">
        <v>4218.2</v>
      </c>
      <c r="AD19" s="58">
        <v>4228.88</v>
      </c>
      <c r="AE19" s="58">
        <v>4536.9799999999996</v>
      </c>
      <c r="AF19" s="58">
        <v>724.66</v>
      </c>
      <c r="AG19" s="58">
        <v>1038.8900000000001</v>
      </c>
      <c r="AH19" s="58">
        <v>3282.59</v>
      </c>
      <c r="AI19" s="58">
        <v>3159.1</v>
      </c>
      <c r="AJ19" s="58">
        <v>1523.17</v>
      </c>
      <c r="AK19" s="58">
        <v>1935.78</v>
      </c>
      <c r="AL19" s="58">
        <v>1969.6</v>
      </c>
      <c r="AM19" s="58">
        <v>2272.11</v>
      </c>
      <c r="AN19" s="58">
        <v>2976.81</v>
      </c>
      <c r="AO19" s="58">
        <v>5008.6400000000003</v>
      </c>
      <c r="AP19" s="58">
        <v>6442.08</v>
      </c>
      <c r="AQ19" s="58"/>
      <c r="AR19" s="58"/>
      <c r="AS19" s="58"/>
      <c r="AT19" s="58"/>
      <c r="AU19" s="58"/>
      <c r="AV19" s="58"/>
      <c r="AW19" s="58"/>
      <c r="AX19" s="58"/>
      <c r="AY19" s="58"/>
      <c r="AZ19" s="58"/>
      <c r="BA19" s="58"/>
      <c r="BB19" s="58">
        <v>724.66</v>
      </c>
      <c r="BC19" s="58">
        <v>1038.8900000000001</v>
      </c>
      <c r="BD19" s="58">
        <v>3276.79</v>
      </c>
      <c r="BE19" s="58">
        <v>3143.1</v>
      </c>
      <c r="BF19" s="58">
        <v>1523.17</v>
      </c>
      <c r="BG19" s="58">
        <v>1935.78</v>
      </c>
      <c r="BH19" s="58">
        <v>1969.6</v>
      </c>
      <c r="BI19" s="58">
        <v>2272.11</v>
      </c>
      <c r="BJ19" s="58">
        <v>2976.81</v>
      </c>
      <c r="BK19" s="58">
        <v>5008.6400000000003</v>
      </c>
      <c r="BL19" s="58">
        <v>6442.08</v>
      </c>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v>5.8</v>
      </c>
      <c r="CL19" s="58">
        <v>16</v>
      </c>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v>1399.95</v>
      </c>
      <c r="DQ19" s="58">
        <v>1582.89</v>
      </c>
      <c r="DR19" s="58">
        <v>4162.59</v>
      </c>
      <c r="DS19" s="58">
        <v>4509.1000000000004</v>
      </c>
      <c r="DT19" s="58">
        <v>4729.63</v>
      </c>
      <c r="DU19" s="58">
        <v>5329.82</v>
      </c>
      <c r="DV19" s="58">
        <v>6482.67</v>
      </c>
      <c r="DW19" s="58">
        <v>6313.29</v>
      </c>
      <c r="DX19" s="58">
        <v>7120.27</v>
      </c>
      <c r="DY19" s="58">
        <v>10056.17</v>
      </c>
      <c r="DZ19" s="58">
        <v>11267.52</v>
      </c>
      <c r="EA19" s="58">
        <v>186574.65610000002</v>
      </c>
    </row>
    <row r="20" spans="1:131">
      <c r="A20" s="54">
        <v>55224</v>
      </c>
      <c r="B20" s="54" t="s">
        <v>120</v>
      </c>
      <c r="C20" s="54">
        <v>2021</v>
      </c>
      <c r="D20" s="54" t="s">
        <v>138</v>
      </c>
      <c r="E20" s="54" t="s">
        <v>142</v>
      </c>
      <c r="F20" s="55">
        <v>1</v>
      </c>
      <c r="I20" s="57" t="s">
        <v>101</v>
      </c>
      <c r="J20" s="58">
        <v>40015.03</v>
      </c>
      <c r="K20" s="58">
        <v>41464.18</v>
      </c>
      <c r="L20" s="58">
        <v>44718.400000000001</v>
      </c>
      <c r="M20" s="58">
        <v>44113.22</v>
      </c>
      <c r="N20" s="58">
        <v>46594.26</v>
      </c>
      <c r="O20" s="58">
        <v>49187.88</v>
      </c>
      <c r="P20" s="58">
        <v>53303.69</v>
      </c>
      <c r="Q20" s="58">
        <v>58480.4</v>
      </c>
      <c r="R20" s="58">
        <v>64402.19</v>
      </c>
      <c r="S20" s="58">
        <v>70493.03</v>
      </c>
      <c r="T20" s="58">
        <v>72972.2</v>
      </c>
      <c r="U20" s="58">
        <v>1396.2</v>
      </c>
      <c r="V20" s="58">
        <v>1820.23</v>
      </c>
      <c r="W20" s="58">
        <v>2186.33</v>
      </c>
      <c r="X20" s="58">
        <v>5667.11</v>
      </c>
      <c r="Y20" s="58">
        <v>6020.02</v>
      </c>
      <c r="Z20" s="58">
        <v>6595.9</v>
      </c>
      <c r="AA20" s="58">
        <v>7438.34</v>
      </c>
      <c r="AB20" s="58">
        <v>8556.41</v>
      </c>
      <c r="AC20" s="58">
        <v>9673.15</v>
      </c>
      <c r="AD20" s="58">
        <v>11154.06</v>
      </c>
      <c r="AE20" s="58">
        <v>11838.83</v>
      </c>
      <c r="AF20" s="58">
        <v>40970.92</v>
      </c>
      <c r="AG20" s="58">
        <v>42193.68</v>
      </c>
      <c r="AH20" s="58">
        <v>45168.34</v>
      </c>
      <c r="AI20" s="58">
        <v>46658.6</v>
      </c>
      <c r="AJ20" s="58">
        <v>49423.47</v>
      </c>
      <c r="AK20" s="58">
        <v>52821.82</v>
      </c>
      <c r="AL20" s="58">
        <v>56441.8</v>
      </c>
      <c r="AM20" s="58">
        <v>62626.9</v>
      </c>
      <c r="AN20" s="58">
        <v>68182.86</v>
      </c>
      <c r="AO20" s="58">
        <v>74473.070000000007</v>
      </c>
      <c r="AP20" s="58">
        <v>77444.86</v>
      </c>
      <c r="AQ20" s="58"/>
      <c r="AR20" s="58"/>
      <c r="AS20" s="58"/>
      <c r="AT20" s="58">
        <v>11.25</v>
      </c>
      <c r="AU20" s="58">
        <v>12</v>
      </c>
      <c r="AV20" s="58">
        <v>11</v>
      </c>
      <c r="AW20" s="58">
        <v>11.59</v>
      </c>
      <c r="AX20" s="58">
        <v>12.05</v>
      </c>
      <c r="AY20" s="58">
        <v>12.45</v>
      </c>
      <c r="AZ20" s="58">
        <v>12.46</v>
      </c>
      <c r="BA20" s="58">
        <v>12.87</v>
      </c>
      <c r="BB20" s="58">
        <v>21035.09</v>
      </c>
      <c r="BC20" s="58">
        <v>20892.759999999998</v>
      </c>
      <c r="BD20" s="58">
        <v>22489.58</v>
      </c>
      <c r="BE20" s="58">
        <v>23752.16</v>
      </c>
      <c r="BF20" s="58">
        <v>23973.03</v>
      </c>
      <c r="BG20" s="58">
        <v>26273.22</v>
      </c>
      <c r="BH20" s="58">
        <v>29863.63</v>
      </c>
      <c r="BI20" s="58">
        <v>35314.03</v>
      </c>
      <c r="BJ20" s="58">
        <v>39198.57</v>
      </c>
      <c r="BK20" s="58">
        <v>44849.82</v>
      </c>
      <c r="BL20" s="58">
        <v>47200.18</v>
      </c>
      <c r="BM20" s="58">
        <v>40.75</v>
      </c>
      <c r="BN20" s="58">
        <v>41.46</v>
      </c>
      <c r="BO20" s="58">
        <v>41.15</v>
      </c>
      <c r="BP20" s="58">
        <v>40.299999999999997</v>
      </c>
      <c r="BQ20" s="58">
        <v>50.25</v>
      </c>
      <c r="BR20" s="58">
        <v>49.21</v>
      </c>
      <c r="BS20" s="58">
        <v>50.01</v>
      </c>
      <c r="BT20" s="58">
        <v>55.08</v>
      </c>
      <c r="BU20" s="58">
        <v>57.68</v>
      </c>
      <c r="BV20" s="58">
        <v>57.84</v>
      </c>
      <c r="BW20" s="58">
        <v>58.88</v>
      </c>
      <c r="BX20" s="58">
        <v>200.32</v>
      </c>
      <c r="BY20" s="58">
        <v>201.01</v>
      </c>
      <c r="BZ20" s="58">
        <v>139.22999999999999</v>
      </c>
      <c r="CA20" s="58">
        <v>161.37</v>
      </c>
      <c r="CB20" s="58">
        <v>208.67</v>
      </c>
      <c r="CC20" s="58">
        <v>275.58999999999997</v>
      </c>
      <c r="CD20" s="58">
        <v>279.05</v>
      </c>
      <c r="CE20" s="58">
        <v>758.29</v>
      </c>
      <c r="CF20" s="58">
        <v>794.66</v>
      </c>
      <c r="CG20" s="58">
        <v>727.85</v>
      </c>
      <c r="CH20" s="58">
        <v>744.65</v>
      </c>
      <c r="CI20" s="58">
        <v>108.42</v>
      </c>
      <c r="CJ20" s="58">
        <v>119</v>
      </c>
      <c r="CK20" s="58">
        <v>120</v>
      </c>
      <c r="CL20" s="58">
        <v>152.32</v>
      </c>
      <c r="CM20" s="58">
        <v>165.24</v>
      </c>
      <c r="CN20" s="58">
        <v>166.33</v>
      </c>
      <c r="CO20" s="58">
        <v>170.33</v>
      </c>
      <c r="CP20" s="58">
        <v>175.98</v>
      </c>
      <c r="CQ20" s="58">
        <v>194.32</v>
      </c>
      <c r="CR20" s="58">
        <v>184.6</v>
      </c>
      <c r="CS20" s="58">
        <v>203.06</v>
      </c>
      <c r="CT20" s="58">
        <v>870.33</v>
      </c>
      <c r="CU20" s="58">
        <v>902.5</v>
      </c>
      <c r="CV20" s="58">
        <v>937.37</v>
      </c>
      <c r="CW20" s="58">
        <v>900.54</v>
      </c>
      <c r="CX20" s="58">
        <v>1798.23</v>
      </c>
      <c r="CY20" s="58">
        <v>1799.67</v>
      </c>
      <c r="CZ20" s="58">
        <v>1801.32</v>
      </c>
      <c r="DA20" s="58">
        <v>1813.93</v>
      </c>
      <c r="DB20" s="58">
        <v>1877.43</v>
      </c>
      <c r="DC20" s="58">
        <v>1875.36</v>
      </c>
      <c r="DD20" s="58">
        <v>2032.9</v>
      </c>
      <c r="DE20" s="58">
        <v>18716.009999999998</v>
      </c>
      <c r="DF20" s="58">
        <v>20036.95</v>
      </c>
      <c r="DG20" s="58">
        <v>21441.01</v>
      </c>
      <c r="DH20" s="58">
        <v>21640.66</v>
      </c>
      <c r="DI20" s="58">
        <v>23216.05</v>
      </c>
      <c r="DJ20" s="58">
        <v>24246.799999999999</v>
      </c>
      <c r="DK20" s="58">
        <v>24265.87</v>
      </c>
      <c r="DL20" s="58">
        <v>24497.54</v>
      </c>
      <c r="DM20" s="58">
        <v>26047.75</v>
      </c>
      <c r="DN20" s="58">
        <v>26765.13</v>
      </c>
      <c r="DO20" s="58">
        <v>27192.31</v>
      </c>
      <c r="DP20" s="58">
        <v>41411.230000000003</v>
      </c>
      <c r="DQ20" s="58">
        <v>43284.41</v>
      </c>
      <c r="DR20" s="58">
        <v>46904.73</v>
      </c>
      <c r="DS20" s="58">
        <v>49780.33</v>
      </c>
      <c r="DT20" s="58">
        <v>52614.28</v>
      </c>
      <c r="DU20" s="58">
        <v>55783.78</v>
      </c>
      <c r="DV20" s="58">
        <v>60742.03</v>
      </c>
      <c r="DW20" s="58">
        <v>67036.81</v>
      </c>
      <c r="DX20" s="58">
        <v>74075.34</v>
      </c>
      <c r="DY20" s="58">
        <v>81647.09</v>
      </c>
      <c r="DZ20" s="58">
        <v>84811.03</v>
      </c>
      <c r="EA20" s="58">
        <v>2548994.7399999998</v>
      </c>
    </row>
    <row r="21" spans="1:131">
      <c r="A21" s="54">
        <v>55225</v>
      </c>
      <c r="B21" s="54" t="s">
        <v>120</v>
      </c>
      <c r="C21" s="54">
        <v>2021</v>
      </c>
      <c r="D21" s="54" t="s">
        <v>139</v>
      </c>
      <c r="E21" s="54" t="s">
        <v>142</v>
      </c>
      <c r="F21" s="55">
        <v>1</v>
      </c>
      <c r="I21" s="57" t="s">
        <v>100</v>
      </c>
      <c r="J21" s="58">
        <v>21780.66</v>
      </c>
      <c r="K21" s="58">
        <v>26978.95</v>
      </c>
      <c r="L21" s="58">
        <v>27629.94</v>
      </c>
      <c r="M21" s="58">
        <v>29157.56</v>
      </c>
      <c r="N21" s="58">
        <v>32736.17</v>
      </c>
      <c r="O21" s="58">
        <v>35994.79</v>
      </c>
      <c r="P21" s="58">
        <v>39490.43</v>
      </c>
      <c r="Q21" s="58">
        <v>46208.75</v>
      </c>
      <c r="R21" s="58">
        <v>51000.08</v>
      </c>
      <c r="S21" s="58">
        <v>57750.26</v>
      </c>
      <c r="T21" s="58">
        <v>66287.7</v>
      </c>
      <c r="U21" s="58">
        <v>766.92</v>
      </c>
      <c r="V21" s="58">
        <v>1046.56</v>
      </c>
      <c r="W21" s="58">
        <v>1249.33</v>
      </c>
      <c r="X21" s="58">
        <v>1267.99</v>
      </c>
      <c r="Y21" s="58">
        <v>2060.0700000000002</v>
      </c>
      <c r="Z21" s="58">
        <v>2568.41</v>
      </c>
      <c r="AA21" s="58">
        <v>2779.84</v>
      </c>
      <c r="AB21" s="58">
        <v>5989.24</v>
      </c>
      <c r="AC21" s="58">
        <v>7853.82</v>
      </c>
      <c r="AD21" s="58">
        <v>9520.18</v>
      </c>
      <c r="AE21" s="58">
        <v>11435.51</v>
      </c>
      <c r="AF21" s="58">
        <v>21567.88392</v>
      </c>
      <c r="AG21" s="58">
        <v>26842.66</v>
      </c>
      <c r="AH21" s="58">
        <v>27589.25</v>
      </c>
      <c r="AI21" s="58">
        <v>29234.174719999999</v>
      </c>
      <c r="AJ21" s="58">
        <v>32781.96</v>
      </c>
      <c r="AK21" s="58">
        <v>36310.39</v>
      </c>
      <c r="AL21" s="58">
        <v>39938</v>
      </c>
      <c r="AM21" s="58">
        <v>47589.81</v>
      </c>
      <c r="AN21" s="58">
        <v>52908.93</v>
      </c>
      <c r="AO21" s="58">
        <v>60418.94</v>
      </c>
      <c r="AP21" s="58">
        <v>71320.28</v>
      </c>
      <c r="AQ21" s="58">
        <v>195.26</v>
      </c>
      <c r="AR21" s="58">
        <v>218.65</v>
      </c>
      <c r="AS21" s="58">
        <v>26.743548400000002</v>
      </c>
      <c r="AT21" s="58">
        <v>28.551120000000001</v>
      </c>
      <c r="AU21" s="58">
        <v>32.56</v>
      </c>
      <c r="AV21" s="58">
        <v>33.79</v>
      </c>
      <c r="AW21" s="58">
        <v>35.68</v>
      </c>
      <c r="AX21" s="58">
        <v>35.89</v>
      </c>
      <c r="AY21" s="58">
        <v>37.43</v>
      </c>
      <c r="AZ21" s="58">
        <v>38.14</v>
      </c>
      <c r="BA21" s="58">
        <v>49.97</v>
      </c>
      <c r="BB21" s="58">
        <v>4315.05</v>
      </c>
      <c r="BC21" s="58">
        <v>5178.54</v>
      </c>
      <c r="BD21" s="58">
        <v>5358.93</v>
      </c>
      <c r="BE21" s="58">
        <v>5498.17</v>
      </c>
      <c r="BF21" s="58">
        <v>6661.94</v>
      </c>
      <c r="BG21" s="58">
        <v>6615.83</v>
      </c>
      <c r="BH21" s="58">
        <v>7644.48</v>
      </c>
      <c r="BI21" s="58">
        <v>10004.83</v>
      </c>
      <c r="BJ21" s="58">
        <v>14450.33</v>
      </c>
      <c r="BK21" s="58">
        <v>21467.29</v>
      </c>
      <c r="BL21" s="58">
        <v>28046.87</v>
      </c>
      <c r="BM21" s="58">
        <v>352</v>
      </c>
      <c r="BN21" s="58">
        <v>430.05</v>
      </c>
      <c r="BO21" s="58">
        <v>162.13747720000001</v>
      </c>
      <c r="BP21" s="58">
        <v>173.12190000000001</v>
      </c>
      <c r="BQ21" s="58">
        <v>172.68</v>
      </c>
      <c r="BR21" s="58">
        <v>195.43</v>
      </c>
      <c r="BS21" s="58">
        <v>210.56</v>
      </c>
      <c r="BT21" s="58">
        <v>210.55</v>
      </c>
      <c r="BU21" s="58">
        <v>220.02</v>
      </c>
      <c r="BV21" s="58">
        <v>229.92</v>
      </c>
      <c r="BW21" s="58">
        <v>270.08</v>
      </c>
      <c r="BX21" s="58">
        <v>1070.821747</v>
      </c>
      <c r="BY21" s="58">
        <v>1393.97</v>
      </c>
      <c r="BZ21" s="58">
        <v>534.078846</v>
      </c>
      <c r="CA21" s="58">
        <v>570.25369999999998</v>
      </c>
      <c r="CB21" s="58">
        <v>698.09</v>
      </c>
      <c r="CC21" s="58">
        <v>208.42009999999999</v>
      </c>
      <c r="CD21" s="58">
        <v>215.69</v>
      </c>
      <c r="CE21" s="58">
        <v>228.63</v>
      </c>
      <c r="CF21" s="58">
        <v>338.69</v>
      </c>
      <c r="CG21" s="58">
        <v>373.55</v>
      </c>
      <c r="CH21" s="58">
        <v>423.64</v>
      </c>
      <c r="CI21" s="58">
        <v>1519.470924</v>
      </c>
      <c r="CJ21" s="58">
        <v>1938.8</v>
      </c>
      <c r="CK21" s="58">
        <v>1121.9677670000001</v>
      </c>
      <c r="CL21" s="58">
        <v>1197.962</v>
      </c>
      <c r="CM21" s="58">
        <v>1408.11</v>
      </c>
      <c r="CN21" s="58">
        <v>1887.64</v>
      </c>
      <c r="CO21" s="58">
        <v>2125.36</v>
      </c>
      <c r="CP21" s="58">
        <v>2547.67</v>
      </c>
      <c r="CQ21" s="58">
        <v>2659.77</v>
      </c>
      <c r="CR21" s="58">
        <v>2526.7800000000002</v>
      </c>
      <c r="CS21" s="58">
        <v>4550.59</v>
      </c>
      <c r="CT21" s="58">
        <v>1577.2812530000001</v>
      </c>
      <c r="CU21" s="58">
        <v>1984.86</v>
      </c>
      <c r="CV21" s="58">
        <v>2089.3774389999999</v>
      </c>
      <c r="CW21" s="58">
        <v>2230.8960000000002</v>
      </c>
      <c r="CX21" s="58">
        <v>2621.14</v>
      </c>
      <c r="CY21" s="58">
        <v>3346.75</v>
      </c>
      <c r="CZ21" s="58">
        <v>3712.69</v>
      </c>
      <c r="DA21" s="58">
        <v>4450.3999999999996</v>
      </c>
      <c r="DB21" s="58">
        <v>4646.22</v>
      </c>
      <c r="DC21" s="58">
        <v>4646.22</v>
      </c>
      <c r="DD21" s="58">
        <v>5957.52</v>
      </c>
      <c r="DE21" s="58">
        <v>12538</v>
      </c>
      <c r="DF21" s="58">
        <v>15697.79</v>
      </c>
      <c r="DG21" s="58">
        <v>18296.014920000001</v>
      </c>
      <c r="DH21" s="58">
        <v>19535.22</v>
      </c>
      <c r="DI21" s="58">
        <v>21187.439999999999</v>
      </c>
      <c r="DJ21" s="58">
        <v>24022.529900000001</v>
      </c>
      <c r="DK21" s="58">
        <v>25993.54</v>
      </c>
      <c r="DL21" s="58">
        <v>30111.84</v>
      </c>
      <c r="DM21" s="58">
        <v>30556.47</v>
      </c>
      <c r="DN21" s="58">
        <v>31137.040000000001</v>
      </c>
      <c r="DO21" s="58">
        <v>32021.61</v>
      </c>
      <c r="DP21" s="58">
        <v>22547.575049999999</v>
      </c>
      <c r="DQ21" s="58">
        <v>28025.51</v>
      </c>
      <c r="DR21" s="58">
        <v>28879.27</v>
      </c>
      <c r="DS21" s="58">
        <v>30425.55472</v>
      </c>
      <c r="DT21" s="58">
        <v>34796.239999999998</v>
      </c>
      <c r="DU21" s="58">
        <v>38563.199999999997</v>
      </c>
      <c r="DV21" s="58">
        <v>42270.27</v>
      </c>
      <c r="DW21" s="58">
        <v>52197.99</v>
      </c>
      <c r="DX21" s="58">
        <v>58853.9</v>
      </c>
      <c r="DY21" s="58">
        <v>67192.19</v>
      </c>
      <c r="DZ21" s="58">
        <v>77487.53</v>
      </c>
      <c r="EA21" s="58">
        <v>1855796.9470516003</v>
      </c>
    </row>
    <row r="22" spans="1:131">
      <c r="A22" s="54">
        <v>55226</v>
      </c>
      <c r="B22" s="54" t="s">
        <v>120</v>
      </c>
      <c r="C22" s="54">
        <v>2021</v>
      </c>
      <c r="D22" s="54" t="s">
        <v>140</v>
      </c>
      <c r="E22" s="54" t="s">
        <v>142</v>
      </c>
      <c r="F22" s="55"/>
      <c r="I22" s="57" t="s">
        <v>125</v>
      </c>
      <c r="J22" s="58">
        <v>4462.0706870000004</v>
      </c>
      <c r="K22" s="58">
        <v>5394.35</v>
      </c>
      <c r="L22" s="58">
        <v>5416.6341750000001</v>
      </c>
      <c r="M22" s="58">
        <v>4979.9655320000002</v>
      </c>
      <c r="N22" s="58">
        <v>5808.29</v>
      </c>
      <c r="O22" s="58">
        <v>7999.6831970000003</v>
      </c>
      <c r="P22" s="58">
        <v>8578.8700000000008</v>
      </c>
      <c r="Q22" s="58">
        <v>8296.5400000000009</v>
      </c>
      <c r="R22" s="58">
        <v>10008.43</v>
      </c>
      <c r="S22" s="58">
        <v>15401.75</v>
      </c>
      <c r="T22" s="58">
        <v>16011.02</v>
      </c>
      <c r="U22" s="58">
        <v>51.213354000000002</v>
      </c>
      <c r="V22" s="58">
        <v>98.63</v>
      </c>
      <c r="W22" s="58">
        <v>49.359592999999997</v>
      </c>
      <c r="X22" s="58">
        <v>74.289747000000006</v>
      </c>
      <c r="Y22" s="58">
        <v>406.59</v>
      </c>
      <c r="Z22" s="58">
        <v>668.93878400000006</v>
      </c>
      <c r="AA22" s="58">
        <v>661.78</v>
      </c>
      <c r="AB22" s="58">
        <v>1969.85</v>
      </c>
      <c r="AC22" s="58">
        <v>2082.98</v>
      </c>
      <c r="AD22" s="58">
        <v>2207.31</v>
      </c>
      <c r="AE22" s="58">
        <v>2674.97</v>
      </c>
      <c r="AF22" s="58">
        <v>4364.4076370000002</v>
      </c>
      <c r="AG22" s="58">
        <v>5321.16</v>
      </c>
      <c r="AH22" s="58">
        <v>5231.6039680000004</v>
      </c>
      <c r="AI22" s="58">
        <v>5003.7318530000002</v>
      </c>
      <c r="AJ22" s="58">
        <v>5941.7</v>
      </c>
      <c r="AK22" s="58">
        <v>8350.7664179999992</v>
      </c>
      <c r="AL22" s="58">
        <v>8791.57</v>
      </c>
      <c r="AM22" s="58">
        <v>9736.7199999999993</v>
      </c>
      <c r="AN22" s="58">
        <v>11480.2</v>
      </c>
      <c r="AO22" s="58">
        <v>16996.32</v>
      </c>
      <c r="AP22" s="58">
        <v>17989.02</v>
      </c>
      <c r="AQ22" s="58"/>
      <c r="AR22" s="58"/>
      <c r="AS22" s="58"/>
      <c r="AT22" s="58"/>
      <c r="AU22" s="58"/>
      <c r="AV22" s="58"/>
      <c r="AW22" s="58"/>
      <c r="AX22" s="58"/>
      <c r="AY22" s="58"/>
      <c r="AZ22" s="58"/>
      <c r="BA22" s="58"/>
      <c r="BB22" s="58">
        <v>2299.0876370000001</v>
      </c>
      <c r="BC22" s="58">
        <v>2777.63</v>
      </c>
      <c r="BD22" s="58">
        <v>2743.003968</v>
      </c>
      <c r="BE22" s="58">
        <v>3079.8215919999998</v>
      </c>
      <c r="BF22" s="58">
        <v>3304.81</v>
      </c>
      <c r="BG22" s="58">
        <v>5597.3380139999999</v>
      </c>
      <c r="BH22" s="58">
        <v>5886.57</v>
      </c>
      <c r="BI22" s="58">
        <v>6706.2</v>
      </c>
      <c r="BJ22" s="58">
        <v>8187.23</v>
      </c>
      <c r="BK22" s="58">
        <v>13697.41</v>
      </c>
      <c r="BL22" s="58">
        <v>14538.43</v>
      </c>
      <c r="BM22" s="58">
        <v>95</v>
      </c>
      <c r="BN22" s="58">
        <v>61.84</v>
      </c>
      <c r="BO22" s="58">
        <v>95.7</v>
      </c>
      <c r="BP22" s="58">
        <v>10.091932269999999</v>
      </c>
      <c r="BQ22" s="58">
        <v>15.09</v>
      </c>
      <c r="BR22" s="58">
        <v>30.060437719999999</v>
      </c>
      <c r="BS22" s="58">
        <v>80</v>
      </c>
      <c r="BT22" s="58">
        <v>99.69</v>
      </c>
      <c r="BU22" s="58">
        <v>95.73</v>
      </c>
      <c r="BV22" s="58">
        <v>97.73</v>
      </c>
      <c r="BW22" s="58">
        <v>103.44</v>
      </c>
      <c r="BX22" s="58">
        <v>38</v>
      </c>
      <c r="BY22" s="58">
        <v>41.4</v>
      </c>
      <c r="BZ22" s="58">
        <v>51.4</v>
      </c>
      <c r="CA22" s="58">
        <v>20.741906740000001</v>
      </c>
      <c r="CB22" s="58">
        <v>28.74</v>
      </c>
      <c r="CC22" s="58">
        <v>28.353664139999999</v>
      </c>
      <c r="CD22" s="58">
        <v>35</v>
      </c>
      <c r="CE22" s="58">
        <v>45.31</v>
      </c>
      <c r="CF22" s="58">
        <v>18.07</v>
      </c>
      <c r="CG22" s="58">
        <v>17.02</v>
      </c>
      <c r="CH22" s="58">
        <v>25.01</v>
      </c>
      <c r="CI22" s="58">
        <v>170</v>
      </c>
      <c r="CJ22" s="58">
        <v>317.95</v>
      </c>
      <c r="CK22" s="58">
        <v>343.5</v>
      </c>
      <c r="CL22" s="58">
        <v>293.10046999999997</v>
      </c>
      <c r="CM22" s="58">
        <v>393.1</v>
      </c>
      <c r="CN22" s="58">
        <v>407.54609060000001</v>
      </c>
      <c r="CO22" s="58">
        <v>475</v>
      </c>
      <c r="CP22" s="58">
        <v>484.89</v>
      </c>
      <c r="CQ22" s="58">
        <v>507</v>
      </c>
      <c r="CR22" s="58">
        <v>491</v>
      </c>
      <c r="CS22" s="58">
        <v>511.68</v>
      </c>
      <c r="CT22" s="58">
        <v>420</v>
      </c>
      <c r="CU22" s="58">
        <v>499.66</v>
      </c>
      <c r="CV22" s="58">
        <v>585</v>
      </c>
      <c r="CW22" s="58">
        <v>395.34697299999999</v>
      </c>
      <c r="CX22" s="58">
        <v>895.34</v>
      </c>
      <c r="CY22" s="58">
        <v>951.37994419999995</v>
      </c>
      <c r="CZ22" s="58">
        <v>865</v>
      </c>
      <c r="DA22" s="58">
        <v>859.74</v>
      </c>
      <c r="DB22" s="58">
        <v>823.1</v>
      </c>
      <c r="DC22" s="58">
        <v>802.1</v>
      </c>
      <c r="DD22" s="58">
        <v>808.95</v>
      </c>
      <c r="DE22" s="58">
        <v>1342.32</v>
      </c>
      <c r="DF22" s="58">
        <v>1622.68</v>
      </c>
      <c r="DG22" s="58">
        <v>1413</v>
      </c>
      <c r="DH22" s="58">
        <v>1204.6289790000001</v>
      </c>
      <c r="DI22" s="58">
        <v>1304.6199999999999</v>
      </c>
      <c r="DJ22" s="58">
        <v>1336.088268</v>
      </c>
      <c r="DK22" s="58">
        <v>1450</v>
      </c>
      <c r="DL22" s="58">
        <v>1540.89</v>
      </c>
      <c r="DM22" s="58">
        <v>1849.06</v>
      </c>
      <c r="DN22" s="58">
        <v>1891.06</v>
      </c>
      <c r="DO22" s="58">
        <v>2001.51</v>
      </c>
      <c r="DP22" s="58">
        <v>4513.2875270000004</v>
      </c>
      <c r="DQ22" s="58">
        <v>5492.99</v>
      </c>
      <c r="DR22" s="58">
        <v>5465.9912000000004</v>
      </c>
      <c r="DS22" s="58">
        <v>5054.250446</v>
      </c>
      <c r="DT22" s="58">
        <v>6214.88</v>
      </c>
      <c r="DU22" s="58">
        <v>8668.6208029999998</v>
      </c>
      <c r="DV22" s="58">
        <v>9240.65</v>
      </c>
      <c r="DW22" s="58">
        <v>10266.39</v>
      </c>
      <c r="DX22" s="58">
        <v>12091.41</v>
      </c>
      <c r="DY22" s="58">
        <v>17609.060000000001</v>
      </c>
      <c r="DZ22" s="58">
        <v>18685.990000000002</v>
      </c>
      <c r="EA22" s="58">
        <v>405021.42479767004</v>
      </c>
    </row>
    <row r="23" spans="1:131">
      <c r="A23" s="54">
        <v>55230</v>
      </c>
      <c r="B23" s="54" t="s">
        <v>120</v>
      </c>
      <c r="C23" s="54">
        <v>2021</v>
      </c>
      <c r="D23" s="54" t="s">
        <v>141</v>
      </c>
      <c r="E23" s="54" t="s">
        <v>142</v>
      </c>
      <c r="F23" s="55">
        <v>8061.8</v>
      </c>
      <c r="I23" s="57" t="s">
        <v>124</v>
      </c>
      <c r="J23" s="58">
        <v>510.6309</v>
      </c>
      <c r="K23" s="58">
        <v>519.79999999999995</v>
      </c>
      <c r="L23" s="58">
        <v>472.79739999999998</v>
      </c>
      <c r="M23" s="58">
        <v>539.09249999999997</v>
      </c>
      <c r="N23" s="58">
        <v>2479.0300000000002</v>
      </c>
      <c r="O23" s="58">
        <v>3329.8132999999998</v>
      </c>
      <c r="P23" s="58">
        <v>3821.83</v>
      </c>
      <c r="Q23" s="58">
        <v>4539.16</v>
      </c>
      <c r="R23" s="58">
        <v>4291.2299999999996</v>
      </c>
      <c r="S23" s="58">
        <v>3521.84</v>
      </c>
      <c r="T23" s="58">
        <v>4282.5200000000004</v>
      </c>
      <c r="U23" s="58"/>
      <c r="V23" s="58"/>
      <c r="W23" s="58"/>
      <c r="X23" s="58">
        <v>110.6863</v>
      </c>
      <c r="Y23" s="58">
        <v>553.03</v>
      </c>
      <c r="Z23" s="58">
        <v>471.61</v>
      </c>
      <c r="AA23" s="58">
        <v>650.92999999999995</v>
      </c>
      <c r="AB23" s="58">
        <v>734.12</v>
      </c>
      <c r="AC23" s="58">
        <v>758.93</v>
      </c>
      <c r="AD23" s="58">
        <v>633.66999999999996</v>
      </c>
      <c r="AE23" s="58">
        <v>696.88</v>
      </c>
      <c r="AF23" s="58">
        <v>510.6275354</v>
      </c>
      <c r="AG23" s="58">
        <v>519.79</v>
      </c>
      <c r="AH23" s="58">
        <v>472.79739999999998</v>
      </c>
      <c r="AI23" s="58">
        <v>618.96529999999996</v>
      </c>
      <c r="AJ23" s="58">
        <v>2537.67</v>
      </c>
      <c r="AK23" s="58">
        <v>3765.0361910000001</v>
      </c>
      <c r="AL23" s="58">
        <v>3842.99</v>
      </c>
      <c r="AM23" s="58">
        <v>4604.01</v>
      </c>
      <c r="AN23" s="58">
        <v>4307.7</v>
      </c>
      <c r="AO23" s="58">
        <v>3553.06</v>
      </c>
      <c r="AP23" s="58">
        <v>4354.0200000000004</v>
      </c>
      <c r="AQ23" s="58"/>
      <c r="AR23" s="58"/>
      <c r="AS23" s="58"/>
      <c r="AT23" s="58"/>
      <c r="AU23" s="58"/>
      <c r="AV23" s="58"/>
      <c r="AW23" s="58"/>
      <c r="AX23" s="58"/>
      <c r="AY23" s="58"/>
      <c r="AZ23" s="58"/>
      <c r="BA23" s="58"/>
      <c r="BB23" s="58">
        <v>90.056399999999996</v>
      </c>
      <c r="BC23" s="58">
        <v>115.62</v>
      </c>
      <c r="BD23" s="58">
        <v>172.79740000000001</v>
      </c>
      <c r="BE23" s="58">
        <v>240.82900000000001</v>
      </c>
      <c r="BF23" s="58">
        <v>1780.5</v>
      </c>
      <c r="BG23" s="58">
        <v>3004.7161000000001</v>
      </c>
      <c r="BH23" s="58">
        <v>3273.51</v>
      </c>
      <c r="BI23" s="58">
        <v>4024.81</v>
      </c>
      <c r="BJ23" s="58">
        <v>3898.5</v>
      </c>
      <c r="BK23" s="58">
        <v>2822.5</v>
      </c>
      <c r="BL23" s="58">
        <v>3485.59</v>
      </c>
      <c r="BM23" s="58">
        <v>0.249893639</v>
      </c>
      <c r="BN23" s="58">
        <v>0.3</v>
      </c>
      <c r="BO23" s="58">
        <v>0.33</v>
      </c>
      <c r="BP23" s="58">
        <v>0.5</v>
      </c>
      <c r="BQ23" s="58"/>
      <c r="BR23" s="58"/>
      <c r="BS23" s="58"/>
      <c r="BT23" s="58"/>
      <c r="BU23" s="58"/>
      <c r="BV23" s="58"/>
      <c r="BW23" s="58"/>
      <c r="BX23" s="58">
        <v>4.6554259499999997</v>
      </c>
      <c r="BY23" s="58">
        <v>10</v>
      </c>
      <c r="BZ23" s="58">
        <v>10.5</v>
      </c>
      <c r="CA23" s="58">
        <v>12.5</v>
      </c>
      <c r="CB23" s="58">
        <v>91.4</v>
      </c>
      <c r="CC23" s="58">
        <v>92</v>
      </c>
      <c r="CD23" s="58"/>
      <c r="CE23" s="58"/>
      <c r="CF23" s="58"/>
      <c r="CG23" s="58"/>
      <c r="CH23" s="58"/>
      <c r="CI23" s="58">
        <v>22.203512629999999</v>
      </c>
      <c r="CJ23" s="58">
        <v>30</v>
      </c>
      <c r="CK23" s="58">
        <v>31.5</v>
      </c>
      <c r="CL23" s="58">
        <v>41.5</v>
      </c>
      <c r="CM23" s="58">
        <v>107.43</v>
      </c>
      <c r="CN23" s="58">
        <v>107.52</v>
      </c>
      <c r="CO23" s="58">
        <v>102.57</v>
      </c>
      <c r="CP23" s="58">
        <v>118.08</v>
      </c>
      <c r="CQ23" s="58">
        <v>118.08</v>
      </c>
      <c r="CR23" s="58">
        <v>224.66</v>
      </c>
      <c r="CS23" s="58">
        <v>297.61</v>
      </c>
      <c r="CT23" s="58">
        <v>82.816603189999995</v>
      </c>
      <c r="CU23" s="58">
        <v>85</v>
      </c>
      <c r="CV23" s="58">
        <v>65.599999999999994</v>
      </c>
      <c r="CW23" s="58">
        <v>76.599999999999994</v>
      </c>
      <c r="CX23" s="58">
        <v>233.67</v>
      </c>
      <c r="CY23" s="58">
        <v>233.76</v>
      </c>
      <c r="CZ23" s="58">
        <v>112.36</v>
      </c>
      <c r="DA23" s="58">
        <v>123.15</v>
      </c>
      <c r="DB23" s="58">
        <v>53.15</v>
      </c>
      <c r="DC23" s="58">
        <v>95.26</v>
      </c>
      <c r="DD23" s="58">
        <v>103.56</v>
      </c>
      <c r="DE23" s="58">
        <v>310.64569999999998</v>
      </c>
      <c r="DF23" s="58">
        <v>278.87</v>
      </c>
      <c r="DG23" s="58">
        <v>192.07</v>
      </c>
      <c r="DH23" s="58">
        <v>247.03630000000001</v>
      </c>
      <c r="DI23" s="58">
        <v>324.67</v>
      </c>
      <c r="DJ23" s="58">
        <v>327.04009100000002</v>
      </c>
      <c r="DK23" s="58">
        <v>354.56</v>
      </c>
      <c r="DL23" s="58">
        <v>337.96</v>
      </c>
      <c r="DM23" s="58">
        <v>237.96</v>
      </c>
      <c r="DN23" s="58">
        <v>410.65</v>
      </c>
      <c r="DO23" s="58">
        <v>467.26</v>
      </c>
      <c r="DP23" s="58">
        <v>510.6275354</v>
      </c>
      <c r="DQ23" s="58">
        <v>519.79</v>
      </c>
      <c r="DR23" s="58">
        <v>472.79739999999998</v>
      </c>
      <c r="DS23" s="58">
        <v>649.77880000000005</v>
      </c>
      <c r="DT23" s="58">
        <v>3032.06</v>
      </c>
      <c r="DU23" s="58">
        <v>3801.4276909999999</v>
      </c>
      <c r="DV23" s="58">
        <v>4472.76</v>
      </c>
      <c r="DW23" s="58">
        <v>5273.28</v>
      </c>
      <c r="DX23" s="58">
        <v>5050.17</v>
      </c>
      <c r="DY23" s="58">
        <v>4155.51</v>
      </c>
      <c r="DZ23" s="58">
        <v>4979.3900000000003</v>
      </c>
      <c r="EA23" s="58">
        <v>124008.52467920897</v>
      </c>
    </row>
    <row r="24" spans="1:131">
      <c r="A24" s="54">
        <v>55242</v>
      </c>
      <c r="B24" s="54" t="s">
        <v>36</v>
      </c>
      <c r="C24" s="54">
        <v>2021</v>
      </c>
      <c r="D24" s="54" t="s">
        <v>131</v>
      </c>
      <c r="E24" s="54" t="s">
        <v>142</v>
      </c>
      <c r="F24" s="55">
        <v>726952.12</v>
      </c>
      <c r="I24" s="57" t="s">
        <v>36</v>
      </c>
      <c r="J24" s="58">
        <v>317759.06</v>
      </c>
      <c r="K24" s="58">
        <v>339684.73</v>
      </c>
      <c r="L24" s="58">
        <v>362112.66</v>
      </c>
      <c r="M24" s="58">
        <v>374249.96</v>
      </c>
      <c r="N24" s="58">
        <v>399029.66</v>
      </c>
      <c r="O24" s="58">
        <v>430506.88</v>
      </c>
      <c r="P24" s="58">
        <v>464086.42</v>
      </c>
      <c r="Q24" s="58">
        <v>524417.65</v>
      </c>
      <c r="R24" s="58">
        <v>565138.68000000005</v>
      </c>
      <c r="S24" s="58">
        <v>613906.59</v>
      </c>
      <c r="T24" s="58">
        <v>726952.12</v>
      </c>
      <c r="U24" s="58">
        <v>36094.699999999997</v>
      </c>
      <c r="V24" s="58">
        <v>44046.29</v>
      </c>
      <c r="W24" s="58">
        <v>51008</v>
      </c>
      <c r="X24" s="58">
        <v>59161.25</v>
      </c>
      <c r="Y24" s="58">
        <v>62027.49</v>
      </c>
      <c r="Z24" s="58">
        <v>66195.28</v>
      </c>
      <c r="AA24" s="58">
        <v>65921.710000000006</v>
      </c>
      <c r="AB24" s="58">
        <v>96144.18</v>
      </c>
      <c r="AC24" s="58">
        <v>96598.13</v>
      </c>
      <c r="AD24" s="58">
        <v>110769.08</v>
      </c>
      <c r="AE24" s="58">
        <v>125426.04</v>
      </c>
      <c r="AF24" s="58">
        <v>318574.49</v>
      </c>
      <c r="AG24" s="58">
        <v>342687.26</v>
      </c>
      <c r="AH24" s="58">
        <v>360409.21</v>
      </c>
      <c r="AI24" s="58">
        <v>373319.42</v>
      </c>
      <c r="AJ24" s="58">
        <v>396778.72</v>
      </c>
      <c r="AK24" s="58">
        <v>426530.36</v>
      </c>
      <c r="AL24" s="58">
        <v>453921.46</v>
      </c>
      <c r="AM24" s="58">
        <v>518100.81</v>
      </c>
      <c r="AN24" s="58">
        <v>544808.39</v>
      </c>
      <c r="AO24" s="58">
        <v>591129.64</v>
      </c>
      <c r="AP24" s="58">
        <v>710502.01</v>
      </c>
      <c r="AQ24" s="58">
        <v>90.69</v>
      </c>
      <c r="AR24" s="58">
        <v>113.44</v>
      </c>
      <c r="AS24" s="58">
        <v>118.56</v>
      </c>
      <c r="AT24" s="58">
        <v>88.92</v>
      </c>
      <c r="AU24" s="58">
        <v>106.7</v>
      </c>
      <c r="AV24" s="58">
        <v>128.04</v>
      </c>
      <c r="AW24" s="58">
        <v>133.29</v>
      </c>
      <c r="AX24" s="58">
        <v>68.39</v>
      </c>
      <c r="AY24" s="58">
        <v>69.88</v>
      </c>
      <c r="AZ24" s="58">
        <v>111.89</v>
      </c>
      <c r="BA24" s="58">
        <v>140.9</v>
      </c>
      <c r="BB24" s="58">
        <v>233393.14</v>
      </c>
      <c r="BC24" s="58">
        <v>248391.34</v>
      </c>
      <c r="BD24" s="58">
        <v>261608.62</v>
      </c>
      <c r="BE24" s="58">
        <v>267494.7</v>
      </c>
      <c r="BF24" s="58">
        <v>280611.96000000002</v>
      </c>
      <c r="BG24" s="58">
        <v>301888.68</v>
      </c>
      <c r="BH24" s="58">
        <v>319820.87</v>
      </c>
      <c r="BI24" s="58">
        <v>362133.17</v>
      </c>
      <c r="BJ24" s="58">
        <v>380696.5</v>
      </c>
      <c r="BK24" s="58">
        <v>412216.71</v>
      </c>
      <c r="BL24" s="58">
        <v>512220.94</v>
      </c>
      <c r="BM24" s="58">
        <v>622.57000000000005</v>
      </c>
      <c r="BN24" s="58">
        <v>687.75</v>
      </c>
      <c r="BO24" s="58">
        <v>779.36</v>
      </c>
      <c r="BP24" s="58">
        <v>814.12</v>
      </c>
      <c r="BQ24" s="58">
        <v>903.67</v>
      </c>
      <c r="BR24" s="58">
        <v>948.86</v>
      </c>
      <c r="BS24" s="58">
        <v>1060.3499999999999</v>
      </c>
      <c r="BT24" s="58">
        <v>2302.85</v>
      </c>
      <c r="BU24" s="58">
        <v>2300.23</v>
      </c>
      <c r="BV24" s="58">
        <v>1933.11</v>
      </c>
      <c r="BW24" s="58">
        <v>2017.1</v>
      </c>
      <c r="BX24" s="58">
        <v>1988.8</v>
      </c>
      <c r="BY24" s="58">
        <v>2265.44</v>
      </c>
      <c r="BZ24" s="58">
        <v>2289.81</v>
      </c>
      <c r="CA24" s="58">
        <v>2408.1</v>
      </c>
      <c r="CB24" s="58">
        <v>2809.72</v>
      </c>
      <c r="CC24" s="58">
        <v>2641.04</v>
      </c>
      <c r="CD24" s="58">
        <v>3064.4</v>
      </c>
      <c r="CE24" s="58">
        <v>3819</v>
      </c>
      <c r="CF24" s="58">
        <v>4152.0200000000004</v>
      </c>
      <c r="CG24" s="58">
        <v>3904.98</v>
      </c>
      <c r="CH24" s="58">
        <v>4145.5200000000004</v>
      </c>
      <c r="CI24" s="58">
        <v>4304.5600000000004</v>
      </c>
      <c r="CJ24" s="58">
        <v>4759.13</v>
      </c>
      <c r="CK24" s="58">
        <v>5065</v>
      </c>
      <c r="CL24" s="58">
        <v>5730.54</v>
      </c>
      <c r="CM24" s="58">
        <v>6113.91</v>
      </c>
      <c r="CN24" s="58">
        <v>7031</v>
      </c>
      <c r="CO24" s="58">
        <v>7436.19</v>
      </c>
      <c r="CP24" s="58">
        <v>8962.17</v>
      </c>
      <c r="CQ24" s="58">
        <v>9533.06</v>
      </c>
      <c r="CR24" s="58">
        <v>10405.719999999999</v>
      </c>
      <c r="CS24" s="58">
        <v>11845.87</v>
      </c>
      <c r="CT24" s="58">
        <v>8130.8</v>
      </c>
      <c r="CU24" s="58">
        <v>8862.66</v>
      </c>
      <c r="CV24" s="58">
        <v>9075.92</v>
      </c>
      <c r="CW24" s="58">
        <v>10300.66</v>
      </c>
      <c r="CX24" s="58">
        <v>12391.77</v>
      </c>
      <c r="CY24" s="58">
        <v>15270.13</v>
      </c>
      <c r="CZ24" s="58">
        <v>16076.39</v>
      </c>
      <c r="DA24" s="58">
        <v>19130.900000000001</v>
      </c>
      <c r="DB24" s="58">
        <v>19224.64</v>
      </c>
      <c r="DC24" s="58">
        <v>21207.86</v>
      </c>
      <c r="DD24" s="58">
        <v>22113.43</v>
      </c>
      <c r="DE24" s="58">
        <v>70043.94</v>
      </c>
      <c r="DF24" s="58">
        <v>77607.5</v>
      </c>
      <c r="DG24" s="58">
        <v>81471.95</v>
      </c>
      <c r="DH24" s="58">
        <v>86482.38</v>
      </c>
      <c r="DI24" s="58">
        <v>93840.97</v>
      </c>
      <c r="DJ24" s="58">
        <v>98622.61</v>
      </c>
      <c r="DK24" s="58">
        <v>106329.97</v>
      </c>
      <c r="DL24" s="58">
        <v>121684.32</v>
      </c>
      <c r="DM24" s="58">
        <v>128832.05</v>
      </c>
      <c r="DN24" s="58">
        <v>141349.38</v>
      </c>
      <c r="DO24" s="58">
        <v>158018.23999999999</v>
      </c>
      <c r="DP24" s="58">
        <v>353848.91</v>
      </c>
      <c r="DQ24" s="58">
        <v>383721.84</v>
      </c>
      <c r="DR24" s="58">
        <v>413102.56</v>
      </c>
      <c r="DS24" s="58">
        <v>433440.34</v>
      </c>
      <c r="DT24" s="58">
        <v>461106.64</v>
      </c>
      <c r="DU24" s="58">
        <v>496544.52</v>
      </c>
      <c r="DV24" s="58">
        <v>530006.6</v>
      </c>
      <c r="DW24" s="58">
        <v>620543.22</v>
      </c>
      <c r="DX24" s="58">
        <v>661736.52</v>
      </c>
      <c r="DY24" s="58">
        <v>724168.35</v>
      </c>
      <c r="DZ24" s="58">
        <v>852046.06</v>
      </c>
      <c r="EA24" s="58">
        <v>21935025.640000001</v>
      </c>
    </row>
    <row r="25" spans="1:131">
      <c r="A25" s="54">
        <v>55251</v>
      </c>
      <c r="B25" s="54" t="s">
        <v>36</v>
      </c>
      <c r="C25" s="54">
        <v>2021</v>
      </c>
      <c r="D25" s="54" t="s">
        <v>132</v>
      </c>
      <c r="E25" s="54" t="s">
        <v>142</v>
      </c>
      <c r="F25" s="55">
        <v>125426.04</v>
      </c>
      <c r="I25" s="57" t="s">
        <v>110</v>
      </c>
      <c r="J25" s="58">
        <v>74049.073829999994</v>
      </c>
      <c r="K25" s="58">
        <v>76435.850000000006</v>
      </c>
      <c r="L25" s="58">
        <v>81725.149999999994</v>
      </c>
      <c r="M25" s="58">
        <v>80254.735920000006</v>
      </c>
      <c r="N25" s="58">
        <v>89193.7</v>
      </c>
      <c r="O25" s="58">
        <v>98313.381659999999</v>
      </c>
      <c r="P25" s="58">
        <v>99226.99</v>
      </c>
      <c r="Q25" s="58">
        <v>133092.95000000001</v>
      </c>
      <c r="R25" s="58">
        <v>149885.24</v>
      </c>
      <c r="S25" s="58">
        <v>161494.34</v>
      </c>
      <c r="T25" s="58">
        <v>172492.35</v>
      </c>
      <c r="U25" s="58">
        <v>1078.5964630000001</v>
      </c>
      <c r="V25" s="58">
        <v>3263.17</v>
      </c>
      <c r="W25" s="58">
        <v>5909.3259420000004</v>
      </c>
      <c r="X25" s="58">
        <v>6382.6244809999998</v>
      </c>
      <c r="Y25" s="58">
        <v>5649.19</v>
      </c>
      <c r="Z25" s="58">
        <v>6182.1610520000004</v>
      </c>
      <c r="AA25" s="58">
        <v>6638.4</v>
      </c>
      <c r="AB25" s="58">
        <v>9804.76</v>
      </c>
      <c r="AC25" s="58">
        <v>13069.37</v>
      </c>
      <c r="AD25" s="58">
        <v>9419.89</v>
      </c>
      <c r="AE25" s="58">
        <v>16257.21</v>
      </c>
      <c r="AF25" s="58">
        <v>74049.173999999999</v>
      </c>
      <c r="AG25" s="58">
        <v>77272.39</v>
      </c>
      <c r="AH25" s="58">
        <v>84168.572069999995</v>
      </c>
      <c r="AI25" s="58">
        <v>82322.942079999993</v>
      </c>
      <c r="AJ25" s="58">
        <v>91092.99</v>
      </c>
      <c r="AK25" s="58">
        <v>100079.9598</v>
      </c>
      <c r="AL25" s="58">
        <v>101030.91</v>
      </c>
      <c r="AM25" s="58">
        <v>136713.54</v>
      </c>
      <c r="AN25" s="58">
        <v>155064.31</v>
      </c>
      <c r="AO25" s="58">
        <v>161527.25</v>
      </c>
      <c r="AP25" s="58">
        <v>176934.82</v>
      </c>
      <c r="AQ25" s="58"/>
      <c r="AR25" s="58"/>
      <c r="AS25" s="58"/>
      <c r="AT25" s="58"/>
      <c r="AU25" s="58"/>
      <c r="AV25" s="58"/>
      <c r="AW25" s="58"/>
      <c r="AX25" s="58"/>
      <c r="AY25" s="58"/>
      <c r="AZ25" s="58"/>
      <c r="BA25" s="58"/>
      <c r="BB25" s="58">
        <v>60328.989200000004</v>
      </c>
      <c r="BC25" s="58">
        <v>62096.6</v>
      </c>
      <c r="BD25" s="58">
        <v>70706.928969999994</v>
      </c>
      <c r="BE25" s="58">
        <v>67841.523199999996</v>
      </c>
      <c r="BF25" s="58">
        <v>76097.17</v>
      </c>
      <c r="BG25" s="58">
        <v>83990.884319999997</v>
      </c>
      <c r="BH25" s="58">
        <v>82767.149999999994</v>
      </c>
      <c r="BI25" s="58">
        <v>104441.97</v>
      </c>
      <c r="BJ25" s="58">
        <v>118819.88</v>
      </c>
      <c r="BK25" s="58">
        <v>124246.56</v>
      </c>
      <c r="BL25" s="58">
        <v>142255.73000000001</v>
      </c>
      <c r="BM25" s="58">
        <v>712.83399999999995</v>
      </c>
      <c r="BN25" s="58">
        <v>819.03</v>
      </c>
      <c r="BO25" s="58">
        <v>526.13</v>
      </c>
      <c r="BP25" s="58">
        <v>565.98654869999996</v>
      </c>
      <c r="BQ25" s="58">
        <v>549.49</v>
      </c>
      <c r="BR25" s="58">
        <v>565.73</v>
      </c>
      <c r="BS25" s="58">
        <v>599.75</v>
      </c>
      <c r="BT25" s="58">
        <v>799.75</v>
      </c>
      <c r="BU25" s="58">
        <v>840.57</v>
      </c>
      <c r="BV25" s="58">
        <v>798.54</v>
      </c>
      <c r="BW25" s="58">
        <v>718.2</v>
      </c>
      <c r="BX25" s="58">
        <v>464.82830000000001</v>
      </c>
      <c r="BY25" s="58">
        <v>476</v>
      </c>
      <c r="BZ25" s="58">
        <v>476</v>
      </c>
      <c r="CA25" s="58">
        <v>512.05899139999997</v>
      </c>
      <c r="CB25" s="58">
        <v>529.76</v>
      </c>
      <c r="CC25" s="58">
        <v>542.75899140000001</v>
      </c>
      <c r="CD25" s="58">
        <v>569.9</v>
      </c>
      <c r="CE25" s="58">
        <v>969.9</v>
      </c>
      <c r="CF25" s="58">
        <v>1099.53</v>
      </c>
      <c r="CG25" s="58">
        <v>1044.55</v>
      </c>
      <c r="CH25" s="58">
        <v>835.64</v>
      </c>
      <c r="CI25" s="58">
        <v>2712.3</v>
      </c>
      <c r="CJ25" s="58">
        <v>2912</v>
      </c>
      <c r="CK25" s="58">
        <v>1390.7606000000001</v>
      </c>
      <c r="CL25" s="58">
        <v>1496.116534</v>
      </c>
      <c r="CM25" s="58">
        <v>1683.12</v>
      </c>
      <c r="CN25" s="58">
        <v>1734.586534</v>
      </c>
      <c r="CO25" s="58">
        <v>2362.9499999999998</v>
      </c>
      <c r="CP25" s="58">
        <v>3323.87</v>
      </c>
      <c r="CQ25" s="58">
        <v>3732.87</v>
      </c>
      <c r="CR25" s="58">
        <v>3359.58</v>
      </c>
      <c r="CS25" s="58">
        <v>3426.77</v>
      </c>
      <c r="CT25" s="58">
        <v>2984.92</v>
      </c>
      <c r="CU25" s="58">
        <v>3504</v>
      </c>
      <c r="CV25" s="58">
        <v>3604</v>
      </c>
      <c r="CW25" s="58">
        <v>3877.0180780000001</v>
      </c>
      <c r="CX25" s="58">
        <v>4017.32</v>
      </c>
      <c r="CY25" s="58">
        <v>4049.43</v>
      </c>
      <c r="CZ25" s="58">
        <v>4797.68</v>
      </c>
      <c r="DA25" s="58">
        <v>4597</v>
      </c>
      <c r="DB25" s="58">
        <v>5150.8999999999996</v>
      </c>
      <c r="DC25" s="58">
        <v>5408.45</v>
      </c>
      <c r="DD25" s="58">
        <v>3516.61</v>
      </c>
      <c r="DE25" s="58">
        <v>6845.3024999999998</v>
      </c>
      <c r="DF25" s="58">
        <v>7464.75</v>
      </c>
      <c r="DG25" s="58">
        <v>7464.7524999999996</v>
      </c>
      <c r="DH25" s="58">
        <v>8030.2387319999998</v>
      </c>
      <c r="DI25" s="58">
        <v>8216.14</v>
      </c>
      <c r="DJ25" s="58">
        <v>9196.57</v>
      </c>
      <c r="DK25" s="58">
        <v>9933.48</v>
      </c>
      <c r="DL25" s="58">
        <v>22581.05</v>
      </c>
      <c r="DM25" s="58">
        <v>25420.560000000001</v>
      </c>
      <c r="DN25" s="58">
        <v>26669.57</v>
      </c>
      <c r="DO25" s="58">
        <v>26181.86</v>
      </c>
      <c r="DP25" s="58">
        <v>75127.673030000005</v>
      </c>
      <c r="DQ25" s="58">
        <v>79699.009999999995</v>
      </c>
      <c r="DR25" s="58">
        <v>87634.475940000004</v>
      </c>
      <c r="DS25" s="58">
        <v>86637.360400000005</v>
      </c>
      <c r="DT25" s="58">
        <v>94842.89</v>
      </c>
      <c r="DU25" s="58">
        <v>104495.54270000001</v>
      </c>
      <c r="DV25" s="58">
        <v>105865.39</v>
      </c>
      <c r="DW25" s="58">
        <v>142897.71</v>
      </c>
      <c r="DX25" s="58">
        <v>162954.60999999999</v>
      </c>
      <c r="DY25" s="58">
        <v>170914.24</v>
      </c>
      <c r="DZ25" s="58">
        <v>188749.56</v>
      </c>
      <c r="EA25" s="58">
        <v>5080150.6273674984</v>
      </c>
    </row>
    <row r="26" spans="1:131">
      <c r="A26" s="54">
        <v>55253</v>
      </c>
      <c r="B26" s="54" t="s">
        <v>36</v>
      </c>
      <c r="C26" s="54">
        <v>2021</v>
      </c>
      <c r="D26" s="54" t="s">
        <v>133</v>
      </c>
      <c r="E26" s="54" t="s">
        <v>142</v>
      </c>
      <c r="F26" s="55">
        <v>710502.01</v>
      </c>
      <c r="I26" s="57" t="s">
        <v>99</v>
      </c>
      <c r="J26" s="58">
        <v>14472.47</v>
      </c>
      <c r="K26" s="58">
        <v>16014.55</v>
      </c>
      <c r="L26" s="58">
        <v>17916.84</v>
      </c>
      <c r="M26" s="58">
        <v>19810.62</v>
      </c>
      <c r="N26" s="58">
        <v>23630.29</v>
      </c>
      <c r="O26" s="58">
        <v>27215.9</v>
      </c>
      <c r="P26" s="58">
        <v>31548.05</v>
      </c>
      <c r="Q26" s="58">
        <v>30699.78</v>
      </c>
      <c r="R26" s="58">
        <v>30981.34</v>
      </c>
      <c r="S26" s="58">
        <v>31312.23</v>
      </c>
      <c r="T26" s="58">
        <v>32785.769999999997</v>
      </c>
      <c r="U26" s="58"/>
      <c r="V26" s="58"/>
      <c r="W26" s="58">
        <v>5653.96</v>
      </c>
      <c r="X26" s="58">
        <v>6879.54</v>
      </c>
      <c r="Y26" s="58">
        <v>6282.75</v>
      </c>
      <c r="Z26" s="58">
        <v>4151.6400000000003</v>
      </c>
      <c r="AA26" s="58">
        <v>2482.85</v>
      </c>
      <c r="AB26" s="58">
        <v>4497.3500000000004</v>
      </c>
      <c r="AC26" s="58">
        <v>7448.29</v>
      </c>
      <c r="AD26" s="58">
        <v>8194.99</v>
      </c>
      <c r="AE26" s="58">
        <v>8328.3700000000008</v>
      </c>
      <c r="AF26" s="58">
        <v>14472.47</v>
      </c>
      <c r="AG26" s="58">
        <v>16014.55</v>
      </c>
      <c r="AH26" s="58">
        <v>20872.93</v>
      </c>
      <c r="AI26" s="58">
        <v>23610.240000000002</v>
      </c>
      <c r="AJ26" s="58">
        <v>27044</v>
      </c>
      <c r="AK26" s="58">
        <v>28042.38</v>
      </c>
      <c r="AL26" s="58">
        <v>30564.89</v>
      </c>
      <c r="AM26" s="58">
        <v>28897.67</v>
      </c>
      <c r="AN26" s="58">
        <v>31639.05</v>
      </c>
      <c r="AO26" s="58">
        <v>30989.68</v>
      </c>
      <c r="AP26" s="58">
        <v>32192.17</v>
      </c>
      <c r="AQ26" s="58"/>
      <c r="AR26" s="58"/>
      <c r="AS26" s="58"/>
      <c r="AT26" s="58"/>
      <c r="AU26" s="58"/>
      <c r="AV26" s="58"/>
      <c r="AW26" s="58"/>
      <c r="AX26" s="58"/>
      <c r="AY26" s="58"/>
      <c r="AZ26" s="58"/>
      <c r="BA26" s="58"/>
      <c r="BB26" s="58">
        <v>6314.78</v>
      </c>
      <c r="BC26" s="58">
        <v>6707.58</v>
      </c>
      <c r="BD26" s="58">
        <v>11619.86</v>
      </c>
      <c r="BE26" s="58">
        <v>13383.09</v>
      </c>
      <c r="BF26" s="58">
        <v>14624.26</v>
      </c>
      <c r="BG26" s="58">
        <v>15318.32</v>
      </c>
      <c r="BH26" s="58">
        <v>17461.23</v>
      </c>
      <c r="BI26" s="58">
        <v>16203.5</v>
      </c>
      <c r="BJ26" s="58">
        <v>16555.23</v>
      </c>
      <c r="BK26" s="58">
        <v>16417.32</v>
      </c>
      <c r="BL26" s="58">
        <v>17538.78</v>
      </c>
      <c r="BM26" s="58"/>
      <c r="BN26" s="58"/>
      <c r="BO26" s="58">
        <v>17.68</v>
      </c>
      <c r="BP26" s="58">
        <v>55.36</v>
      </c>
      <c r="BQ26" s="58">
        <v>255.92</v>
      </c>
      <c r="BR26" s="58">
        <v>269.18</v>
      </c>
      <c r="BS26" s="58">
        <v>14.41</v>
      </c>
      <c r="BT26" s="58">
        <v>52.74</v>
      </c>
      <c r="BU26" s="58">
        <v>52.95</v>
      </c>
      <c r="BV26" s="58">
        <v>31.49</v>
      </c>
      <c r="BW26" s="58">
        <v>28.57</v>
      </c>
      <c r="BX26" s="58"/>
      <c r="BY26" s="58"/>
      <c r="BZ26" s="58"/>
      <c r="CA26" s="58"/>
      <c r="CB26" s="58"/>
      <c r="CC26" s="58">
        <v>35.54</v>
      </c>
      <c r="CD26" s="58">
        <v>674.72</v>
      </c>
      <c r="CE26" s="58">
        <v>707.53</v>
      </c>
      <c r="CF26" s="58">
        <v>760.28</v>
      </c>
      <c r="CG26" s="58">
        <v>560.28</v>
      </c>
      <c r="CH26" s="58">
        <v>537.24</v>
      </c>
      <c r="CI26" s="58">
        <v>1385</v>
      </c>
      <c r="CJ26" s="58">
        <v>1935.55</v>
      </c>
      <c r="CK26" s="58">
        <v>1725</v>
      </c>
      <c r="CL26" s="58">
        <v>1920.27</v>
      </c>
      <c r="CM26" s="58">
        <v>2127.12</v>
      </c>
      <c r="CN26" s="58">
        <v>2174</v>
      </c>
      <c r="CO26" s="58">
        <v>1443.3</v>
      </c>
      <c r="CP26" s="58">
        <v>889.98</v>
      </c>
      <c r="CQ26" s="58">
        <v>926.79</v>
      </c>
      <c r="CR26" s="58">
        <v>726.79</v>
      </c>
      <c r="CS26" s="58">
        <v>784.53</v>
      </c>
      <c r="CT26" s="58">
        <v>1015</v>
      </c>
      <c r="CU26" s="58">
        <v>1258</v>
      </c>
      <c r="CV26" s="58">
        <v>986.71</v>
      </c>
      <c r="CW26" s="58">
        <v>1216.07</v>
      </c>
      <c r="CX26" s="58">
        <v>1714.7</v>
      </c>
      <c r="CY26" s="58">
        <v>1880</v>
      </c>
      <c r="CZ26" s="58">
        <v>2005.89</v>
      </c>
      <c r="DA26" s="58">
        <v>1443.92</v>
      </c>
      <c r="DB26" s="58">
        <v>1573.8</v>
      </c>
      <c r="DC26" s="58">
        <v>1373.8</v>
      </c>
      <c r="DD26" s="58">
        <v>1403.25</v>
      </c>
      <c r="DE26" s="58">
        <v>5757.69</v>
      </c>
      <c r="DF26" s="58">
        <v>6113.42</v>
      </c>
      <c r="DG26" s="58">
        <v>6523.68</v>
      </c>
      <c r="DH26" s="58">
        <v>7035.45</v>
      </c>
      <c r="DI26" s="58">
        <v>8322</v>
      </c>
      <c r="DJ26" s="58">
        <v>8365.34</v>
      </c>
      <c r="DK26" s="58">
        <v>8965.34</v>
      </c>
      <c r="DL26" s="58">
        <v>9600</v>
      </c>
      <c r="DM26" s="58">
        <v>11770</v>
      </c>
      <c r="DN26" s="58">
        <v>11880</v>
      </c>
      <c r="DO26" s="58">
        <v>11899.8</v>
      </c>
      <c r="DP26" s="58">
        <v>14472.47</v>
      </c>
      <c r="DQ26" s="58">
        <v>16014.55</v>
      </c>
      <c r="DR26" s="58">
        <v>23570.799999999999</v>
      </c>
      <c r="DS26" s="58">
        <v>26690.16</v>
      </c>
      <c r="DT26" s="58">
        <v>29913.040000000001</v>
      </c>
      <c r="DU26" s="58">
        <v>31367.54</v>
      </c>
      <c r="DV26" s="58">
        <v>34030.9</v>
      </c>
      <c r="DW26" s="58">
        <v>35197.129999999997</v>
      </c>
      <c r="DX26" s="58">
        <v>38429.629999999997</v>
      </c>
      <c r="DY26" s="58">
        <v>39507.22</v>
      </c>
      <c r="DZ26" s="58">
        <v>41114.14</v>
      </c>
      <c r="EA26" s="58">
        <v>1229295.22</v>
      </c>
    </row>
    <row r="27" spans="1:131">
      <c r="A27" s="54">
        <v>55254</v>
      </c>
      <c r="B27" s="54" t="s">
        <v>36</v>
      </c>
      <c r="C27" s="54">
        <v>2021</v>
      </c>
      <c r="D27" s="54" t="s">
        <v>134</v>
      </c>
      <c r="E27" s="54" t="s">
        <v>142</v>
      </c>
      <c r="F27" s="55">
        <v>140.9</v>
      </c>
      <c r="I27" s="57" t="s">
        <v>122</v>
      </c>
      <c r="J27" s="58">
        <v>6157.4562589999996</v>
      </c>
      <c r="K27" s="58">
        <v>6996.99</v>
      </c>
      <c r="L27" s="58">
        <v>7380.8679089999996</v>
      </c>
      <c r="M27" s="58">
        <v>8113.6385570000002</v>
      </c>
      <c r="N27" s="58">
        <v>9439.1</v>
      </c>
      <c r="O27" s="58">
        <v>11135.41682</v>
      </c>
      <c r="P27" s="58">
        <v>12637.69</v>
      </c>
      <c r="Q27" s="58">
        <v>14510.64</v>
      </c>
      <c r="R27" s="58">
        <v>15869.36</v>
      </c>
      <c r="S27" s="58">
        <v>17767.46</v>
      </c>
      <c r="T27" s="58">
        <v>21476.05</v>
      </c>
      <c r="U27" s="58"/>
      <c r="V27" s="58">
        <v>1647.32</v>
      </c>
      <c r="W27" s="58">
        <v>1941.1582269999999</v>
      </c>
      <c r="X27" s="58">
        <v>2160.8834529999999</v>
      </c>
      <c r="Y27" s="58">
        <v>2288.7600000000002</v>
      </c>
      <c r="Z27" s="58">
        <v>2595.1451950000001</v>
      </c>
      <c r="AA27" s="58">
        <v>3919.91</v>
      </c>
      <c r="AB27" s="58">
        <v>4314.08</v>
      </c>
      <c r="AC27" s="58">
        <v>6277.91</v>
      </c>
      <c r="AD27" s="58">
        <v>9220.31</v>
      </c>
      <c r="AE27" s="58">
        <v>9532.33</v>
      </c>
      <c r="AF27" s="58">
        <v>5676.126542</v>
      </c>
      <c r="AG27" s="58">
        <v>7767.36</v>
      </c>
      <c r="AH27" s="58">
        <v>8240.2800360000001</v>
      </c>
      <c r="AI27" s="58">
        <v>9129.6222099999995</v>
      </c>
      <c r="AJ27" s="58">
        <v>10385.709999999999</v>
      </c>
      <c r="AK27" s="58">
        <v>12372.060869999999</v>
      </c>
      <c r="AL27" s="58">
        <v>14471.94</v>
      </c>
      <c r="AM27" s="58">
        <v>16374.45</v>
      </c>
      <c r="AN27" s="58">
        <v>19332.63</v>
      </c>
      <c r="AO27" s="58">
        <v>22117.37</v>
      </c>
      <c r="AP27" s="58">
        <v>25812.02</v>
      </c>
      <c r="AQ27" s="58"/>
      <c r="AR27" s="58"/>
      <c r="AS27" s="58"/>
      <c r="AT27" s="58"/>
      <c r="AU27" s="58"/>
      <c r="AV27" s="58"/>
      <c r="AW27" s="58"/>
      <c r="AX27" s="58"/>
      <c r="AY27" s="58"/>
      <c r="AZ27" s="58"/>
      <c r="BA27" s="58"/>
      <c r="BB27" s="58">
        <v>2571.0565419999998</v>
      </c>
      <c r="BC27" s="58">
        <v>3979.08</v>
      </c>
      <c r="BD27" s="58">
        <v>4206.360036</v>
      </c>
      <c r="BE27" s="58">
        <v>4506.6614</v>
      </c>
      <c r="BF27" s="58">
        <v>5397.46</v>
      </c>
      <c r="BG27" s="58">
        <v>5881.2318910000004</v>
      </c>
      <c r="BH27" s="58">
        <v>7118.99</v>
      </c>
      <c r="BI27" s="58">
        <v>8120.28</v>
      </c>
      <c r="BJ27" s="58">
        <v>10201.33</v>
      </c>
      <c r="BK27" s="58">
        <v>11471.34</v>
      </c>
      <c r="BL27" s="58">
        <v>13140.3</v>
      </c>
      <c r="BM27" s="58"/>
      <c r="BN27" s="58"/>
      <c r="BO27" s="58">
        <v>40.22</v>
      </c>
      <c r="BP27" s="58">
        <v>50.56</v>
      </c>
      <c r="BQ27" s="58">
        <v>46.76</v>
      </c>
      <c r="BR27" s="58">
        <v>55.54</v>
      </c>
      <c r="BS27" s="58">
        <v>58.63</v>
      </c>
      <c r="BT27" s="58">
        <v>63.99</v>
      </c>
      <c r="BU27" s="58">
        <v>75.53</v>
      </c>
      <c r="BV27" s="58">
        <v>89.14</v>
      </c>
      <c r="BW27" s="58">
        <v>96</v>
      </c>
      <c r="BX27" s="58">
        <v>0.17</v>
      </c>
      <c r="BY27" s="58">
        <v>0.18</v>
      </c>
      <c r="BZ27" s="58">
        <v>40.18</v>
      </c>
      <c r="CA27" s="58">
        <v>42.06</v>
      </c>
      <c r="CB27" s="58">
        <v>54.91</v>
      </c>
      <c r="CC27" s="58">
        <v>93.100980469999996</v>
      </c>
      <c r="CD27" s="58">
        <v>96.1</v>
      </c>
      <c r="CE27" s="58">
        <v>105.98</v>
      </c>
      <c r="CF27" s="58">
        <v>134.26</v>
      </c>
      <c r="CG27" s="58">
        <v>145.12</v>
      </c>
      <c r="CH27" s="58">
        <v>166.15</v>
      </c>
      <c r="CI27" s="58">
        <v>97.3</v>
      </c>
      <c r="CJ27" s="58">
        <v>113.4</v>
      </c>
      <c r="CK27" s="58">
        <v>128.34</v>
      </c>
      <c r="CL27" s="58">
        <v>248.22</v>
      </c>
      <c r="CM27" s="58">
        <v>274.27999999999997</v>
      </c>
      <c r="CN27" s="58">
        <v>527.69799999999998</v>
      </c>
      <c r="CO27" s="58">
        <v>649.76</v>
      </c>
      <c r="CP27" s="58">
        <v>745.06</v>
      </c>
      <c r="CQ27" s="58">
        <v>890.58</v>
      </c>
      <c r="CR27" s="58">
        <v>913.4</v>
      </c>
      <c r="CS27" s="58">
        <v>1095.8900000000001</v>
      </c>
      <c r="CT27" s="58">
        <v>307.60000000000002</v>
      </c>
      <c r="CU27" s="58">
        <v>352.7</v>
      </c>
      <c r="CV27" s="58">
        <v>375.92</v>
      </c>
      <c r="CW27" s="58">
        <v>655.68</v>
      </c>
      <c r="CX27" s="58">
        <v>712.4</v>
      </c>
      <c r="CY27" s="58">
        <v>1012.4</v>
      </c>
      <c r="CZ27" s="58">
        <v>1324.59</v>
      </c>
      <c r="DA27" s="58">
        <v>1498.3</v>
      </c>
      <c r="DB27" s="58">
        <v>1833.19</v>
      </c>
      <c r="DC27" s="58">
        <v>2152.6</v>
      </c>
      <c r="DD27" s="58">
        <v>2568.41</v>
      </c>
      <c r="DE27" s="58">
        <v>2700</v>
      </c>
      <c r="DF27" s="58">
        <v>3322</v>
      </c>
      <c r="DG27" s="58">
        <v>3449.26</v>
      </c>
      <c r="DH27" s="58">
        <v>3626.4408100000001</v>
      </c>
      <c r="DI27" s="58">
        <v>3899.9</v>
      </c>
      <c r="DJ27" s="58">
        <v>4802.09</v>
      </c>
      <c r="DK27" s="58">
        <v>5223.88</v>
      </c>
      <c r="DL27" s="58">
        <v>5840.84</v>
      </c>
      <c r="DM27" s="58">
        <v>6197.74</v>
      </c>
      <c r="DN27" s="58">
        <v>7345.76</v>
      </c>
      <c r="DO27" s="58">
        <v>8745.27</v>
      </c>
      <c r="DP27" s="58">
        <v>5963.6093220000002</v>
      </c>
      <c r="DQ27" s="58">
        <v>8417.4</v>
      </c>
      <c r="DR27" s="58">
        <v>9322.0261360000004</v>
      </c>
      <c r="DS27" s="58">
        <v>10274.522010000001</v>
      </c>
      <c r="DT27" s="58">
        <v>11727.86</v>
      </c>
      <c r="DU27" s="58">
        <v>13730.56201</v>
      </c>
      <c r="DV27" s="58">
        <v>16557.599999999999</v>
      </c>
      <c r="DW27" s="58">
        <v>18824.72</v>
      </c>
      <c r="DX27" s="58">
        <v>22147.27</v>
      </c>
      <c r="DY27" s="58">
        <v>26915.38</v>
      </c>
      <c r="DZ27" s="58">
        <v>31008.38</v>
      </c>
      <c r="EA27" s="58">
        <v>653630.94521547016</v>
      </c>
    </row>
    <row r="28" spans="1:131">
      <c r="A28" s="54">
        <v>55255</v>
      </c>
      <c r="B28" s="54" t="s">
        <v>36</v>
      </c>
      <c r="C28" s="54">
        <v>2021</v>
      </c>
      <c r="D28" s="54" t="s">
        <v>135</v>
      </c>
      <c r="E28" s="54" t="s">
        <v>142</v>
      </c>
      <c r="F28" s="55">
        <v>512220.94</v>
      </c>
      <c r="I28" s="57" t="s">
        <v>104</v>
      </c>
      <c r="J28" s="58">
        <v>7375.14</v>
      </c>
      <c r="K28" s="58">
        <v>7295.16</v>
      </c>
      <c r="L28" s="58">
        <v>6980.93</v>
      </c>
      <c r="M28" s="58">
        <v>6674.9857000000002</v>
      </c>
      <c r="N28" s="58">
        <v>6908.33</v>
      </c>
      <c r="O28" s="58">
        <v>7046.39</v>
      </c>
      <c r="P28" s="58">
        <v>6833.75</v>
      </c>
      <c r="Q28" s="58">
        <v>6303.86</v>
      </c>
      <c r="R28" s="58">
        <v>6762.38</v>
      </c>
      <c r="S28" s="58">
        <v>6683.27</v>
      </c>
      <c r="T28" s="58">
        <v>6535.28</v>
      </c>
      <c r="U28" s="58">
        <v>339.16</v>
      </c>
      <c r="V28" s="58">
        <v>405.72</v>
      </c>
      <c r="W28" s="58">
        <v>4271.57</v>
      </c>
      <c r="X28" s="58">
        <v>4337.87</v>
      </c>
      <c r="Y28" s="58">
        <v>4395.28</v>
      </c>
      <c r="Z28" s="58">
        <v>4006.5</v>
      </c>
      <c r="AA28" s="58">
        <v>3913.83</v>
      </c>
      <c r="AB28" s="58">
        <v>3986.69</v>
      </c>
      <c r="AC28" s="58">
        <v>3986.69</v>
      </c>
      <c r="AD28" s="58">
        <v>4080.87</v>
      </c>
      <c r="AE28" s="58">
        <v>4467.97</v>
      </c>
      <c r="AF28" s="58">
        <v>7665.2932760000003</v>
      </c>
      <c r="AG28" s="58">
        <v>7661.82</v>
      </c>
      <c r="AH28" s="58">
        <v>11244.980799999999</v>
      </c>
      <c r="AI28" s="58">
        <v>10199.54451</v>
      </c>
      <c r="AJ28" s="58">
        <v>10439.19</v>
      </c>
      <c r="AK28" s="58">
        <v>10159.64</v>
      </c>
      <c r="AL28" s="58">
        <v>9834.33</v>
      </c>
      <c r="AM28" s="58">
        <v>9189.2199999999993</v>
      </c>
      <c r="AN28" s="58">
        <v>9599.7000000000007</v>
      </c>
      <c r="AO28" s="58">
        <v>9612.32</v>
      </c>
      <c r="AP28" s="58">
        <v>9799.7800000000007</v>
      </c>
      <c r="AQ28" s="58"/>
      <c r="AR28" s="58"/>
      <c r="AS28" s="58"/>
      <c r="AT28" s="58"/>
      <c r="AU28" s="58"/>
      <c r="AV28" s="58">
        <v>12.79</v>
      </c>
      <c r="AW28" s="58">
        <v>12.43</v>
      </c>
      <c r="AX28" s="58"/>
      <c r="AY28" s="58"/>
      <c r="AZ28" s="58">
        <v>40.39</v>
      </c>
      <c r="BA28" s="58">
        <v>55.51</v>
      </c>
      <c r="BB28" s="58">
        <v>7454.3310160000001</v>
      </c>
      <c r="BC28" s="58">
        <v>7471.54</v>
      </c>
      <c r="BD28" s="58">
        <v>11078.56</v>
      </c>
      <c r="BE28" s="58">
        <v>10045.0771</v>
      </c>
      <c r="BF28" s="58">
        <v>10248.84</v>
      </c>
      <c r="BG28" s="58">
        <v>9962.5</v>
      </c>
      <c r="BH28" s="58">
        <v>9730.99</v>
      </c>
      <c r="BI28" s="58">
        <v>9075.6</v>
      </c>
      <c r="BJ28" s="58">
        <v>9544.06</v>
      </c>
      <c r="BK28" s="58">
        <v>9449.5400000000009</v>
      </c>
      <c r="BL28" s="58">
        <v>9344.2000000000007</v>
      </c>
      <c r="BM28" s="58">
        <v>3.7289599999999998</v>
      </c>
      <c r="BN28" s="58">
        <v>21.12</v>
      </c>
      <c r="BO28" s="58">
        <v>19.55</v>
      </c>
      <c r="BP28" s="58">
        <v>15.64</v>
      </c>
      <c r="BQ28" s="58">
        <v>17.86</v>
      </c>
      <c r="BR28" s="58">
        <v>17.86</v>
      </c>
      <c r="BS28" s="58">
        <v>3.44</v>
      </c>
      <c r="BT28" s="58">
        <v>3.62</v>
      </c>
      <c r="BU28" s="58">
        <v>5.4</v>
      </c>
      <c r="BV28" s="58">
        <v>6.46</v>
      </c>
      <c r="BW28" s="58">
        <v>8.82</v>
      </c>
      <c r="BX28" s="58">
        <v>69.69</v>
      </c>
      <c r="BY28" s="58">
        <v>65.69</v>
      </c>
      <c r="BZ28" s="58">
        <v>59.74</v>
      </c>
      <c r="CA28" s="58">
        <v>60.135717759999999</v>
      </c>
      <c r="CB28" s="58">
        <v>55.65</v>
      </c>
      <c r="CC28" s="58">
        <v>25</v>
      </c>
      <c r="CD28" s="58">
        <v>3.86</v>
      </c>
      <c r="CE28" s="58">
        <v>3.93</v>
      </c>
      <c r="CF28" s="58">
        <v>1.49</v>
      </c>
      <c r="CG28" s="58">
        <v>1.24</v>
      </c>
      <c r="CH28" s="58">
        <v>1.52</v>
      </c>
      <c r="CI28" s="58">
        <v>48.07</v>
      </c>
      <c r="CJ28" s="58">
        <v>43.21</v>
      </c>
      <c r="CK28" s="58">
        <v>38.24</v>
      </c>
      <c r="CL28" s="58">
        <v>33.192320000000002</v>
      </c>
      <c r="CM28" s="58">
        <v>32.56</v>
      </c>
      <c r="CN28" s="58">
        <v>16.87</v>
      </c>
      <c r="CO28" s="58">
        <v>24.92</v>
      </c>
      <c r="CP28" s="58">
        <v>23.25</v>
      </c>
      <c r="CQ28" s="58">
        <v>11.82</v>
      </c>
      <c r="CR28" s="58">
        <v>14.27</v>
      </c>
      <c r="CS28" s="58">
        <v>63.91</v>
      </c>
      <c r="CT28" s="58">
        <v>69.11</v>
      </c>
      <c r="CU28" s="58">
        <v>60.26</v>
      </c>
      <c r="CV28" s="58">
        <v>48.75</v>
      </c>
      <c r="CW28" s="58">
        <v>45.322875000000003</v>
      </c>
      <c r="CX28" s="58">
        <v>83.95</v>
      </c>
      <c r="CY28" s="58">
        <v>124.62</v>
      </c>
      <c r="CZ28" s="58">
        <v>58.69</v>
      </c>
      <c r="DA28" s="58">
        <v>82.82</v>
      </c>
      <c r="DB28" s="58">
        <v>36.93</v>
      </c>
      <c r="DC28" s="58">
        <v>30.94</v>
      </c>
      <c r="DD28" s="58">
        <v>260.82</v>
      </c>
      <c r="DE28" s="58">
        <v>20.363299999999999</v>
      </c>
      <c r="DF28" s="58"/>
      <c r="DG28" s="58">
        <v>0.14080000000000001</v>
      </c>
      <c r="DH28" s="58">
        <v>0.17649999999999999</v>
      </c>
      <c r="DI28" s="58">
        <v>0.33</v>
      </c>
      <c r="DJ28" s="58"/>
      <c r="DK28" s="58"/>
      <c r="DL28" s="58"/>
      <c r="DM28" s="58"/>
      <c r="DN28" s="58">
        <v>69.48</v>
      </c>
      <c r="DO28" s="58">
        <v>65</v>
      </c>
      <c r="DP28" s="58">
        <v>7714.2976520000002</v>
      </c>
      <c r="DQ28" s="58">
        <v>7700.88</v>
      </c>
      <c r="DR28" s="58">
        <v>11252.499900000001</v>
      </c>
      <c r="DS28" s="58">
        <v>11012.85821</v>
      </c>
      <c r="DT28" s="58">
        <v>11303.61</v>
      </c>
      <c r="DU28" s="58">
        <v>11049.56</v>
      </c>
      <c r="DV28" s="58">
        <v>10747.73</v>
      </c>
      <c r="DW28" s="58">
        <v>10290.56</v>
      </c>
      <c r="DX28" s="58">
        <v>10751.52</v>
      </c>
      <c r="DY28" s="58">
        <v>10764.14</v>
      </c>
      <c r="DZ28" s="58">
        <v>10992.96</v>
      </c>
      <c r="EA28" s="58">
        <v>437983.87863676</v>
      </c>
    </row>
    <row r="29" spans="1:131">
      <c r="A29" s="54">
        <v>55257</v>
      </c>
      <c r="B29" s="54" t="s">
        <v>36</v>
      </c>
      <c r="C29" s="54">
        <v>2021</v>
      </c>
      <c r="D29" s="54" t="s">
        <v>136</v>
      </c>
      <c r="E29" s="54" t="s">
        <v>142</v>
      </c>
      <c r="F29" s="55">
        <v>2017.1</v>
      </c>
      <c r="I29" s="57" t="s">
        <v>118</v>
      </c>
      <c r="J29" s="58">
        <v>3779.14</v>
      </c>
      <c r="K29" s="58">
        <v>3672.75</v>
      </c>
      <c r="L29" s="58">
        <v>3530.64</v>
      </c>
      <c r="M29" s="58">
        <v>6213.89</v>
      </c>
      <c r="N29" s="58">
        <v>4202.57</v>
      </c>
      <c r="O29" s="58">
        <v>4140.88</v>
      </c>
      <c r="P29" s="58">
        <v>4660.62</v>
      </c>
      <c r="Q29" s="58">
        <v>4815.8100000000004</v>
      </c>
      <c r="R29" s="58">
        <v>5744.29</v>
      </c>
      <c r="S29" s="58">
        <v>7652.13</v>
      </c>
      <c r="T29" s="58">
        <v>7546.37</v>
      </c>
      <c r="U29" s="58"/>
      <c r="V29" s="58"/>
      <c r="W29" s="58"/>
      <c r="X29" s="58"/>
      <c r="Y29" s="58"/>
      <c r="Z29" s="58"/>
      <c r="AA29" s="58"/>
      <c r="AB29" s="58">
        <v>4726.28</v>
      </c>
      <c r="AC29" s="58">
        <v>6521.76</v>
      </c>
      <c r="AD29" s="58">
        <v>6522.71</v>
      </c>
      <c r="AE29" s="58">
        <v>6651.31</v>
      </c>
      <c r="AF29" s="58">
        <v>3776.14</v>
      </c>
      <c r="AG29" s="58">
        <v>3668.78</v>
      </c>
      <c r="AH29" s="58">
        <v>3527.84</v>
      </c>
      <c r="AI29" s="58">
        <v>6208.49</v>
      </c>
      <c r="AJ29" s="58">
        <v>4187.62</v>
      </c>
      <c r="AK29" s="58">
        <v>4124.34</v>
      </c>
      <c r="AL29" s="58">
        <v>4638.7700000000004</v>
      </c>
      <c r="AM29" s="58">
        <v>5998.12</v>
      </c>
      <c r="AN29" s="58">
        <v>8293.08</v>
      </c>
      <c r="AO29" s="58">
        <v>10109.4</v>
      </c>
      <c r="AP29" s="58">
        <v>10041.5</v>
      </c>
      <c r="AQ29" s="58"/>
      <c r="AR29" s="58"/>
      <c r="AS29" s="58"/>
      <c r="AT29" s="58"/>
      <c r="AU29" s="58"/>
      <c r="AV29" s="58"/>
      <c r="AW29" s="58"/>
      <c r="AX29" s="58"/>
      <c r="AY29" s="58"/>
      <c r="AZ29" s="58"/>
      <c r="BA29" s="58"/>
      <c r="BB29" s="58">
        <v>3776.14</v>
      </c>
      <c r="BC29" s="58">
        <v>3668.78</v>
      </c>
      <c r="BD29" s="58">
        <v>3527.84</v>
      </c>
      <c r="BE29" s="58">
        <v>6208.49</v>
      </c>
      <c r="BF29" s="58">
        <v>4187.62</v>
      </c>
      <c r="BG29" s="58">
        <v>4124.34</v>
      </c>
      <c r="BH29" s="58">
        <v>4638.7700000000004</v>
      </c>
      <c r="BI29" s="58">
        <v>5998.12</v>
      </c>
      <c r="BJ29" s="58">
        <v>8293.08</v>
      </c>
      <c r="BK29" s="58">
        <v>10109.4</v>
      </c>
      <c r="BL29" s="58">
        <v>10041.5</v>
      </c>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v>3779.14</v>
      </c>
      <c r="DQ29" s="58">
        <v>3672.75</v>
      </c>
      <c r="DR29" s="58">
        <v>3530.64</v>
      </c>
      <c r="DS29" s="58">
        <v>6213.89</v>
      </c>
      <c r="DT29" s="58">
        <v>4202.57</v>
      </c>
      <c r="DU29" s="58">
        <v>4140.88</v>
      </c>
      <c r="DV29" s="58">
        <v>4660.62</v>
      </c>
      <c r="DW29" s="58">
        <v>9542.08</v>
      </c>
      <c r="DX29" s="58">
        <v>12266.05</v>
      </c>
      <c r="DY29" s="58">
        <v>14174.84</v>
      </c>
      <c r="DZ29" s="58">
        <v>14197.68</v>
      </c>
      <c r="EA29" s="58">
        <v>289910.44999999995</v>
      </c>
    </row>
    <row r="30" spans="1:131">
      <c r="A30" s="54">
        <v>55258</v>
      </c>
      <c r="B30" s="54" t="s">
        <v>36</v>
      </c>
      <c r="C30" s="54">
        <v>2021</v>
      </c>
      <c r="D30" s="54" t="s">
        <v>137</v>
      </c>
      <c r="E30" s="54" t="s">
        <v>142</v>
      </c>
      <c r="F30" s="55">
        <v>4145.5200000000004</v>
      </c>
      <c r="I30" s="57" t="s">
        <v>97</v>
      </c>
      <c r="J30" s="58">
        <v>16999.62</v>
      </c>
      <c r="K30" s="58">
        <v>18958</v>
      </c>
      <c r="L30" s="58">
        <v>19059</v>
      </c>
      <c r="M30" s="58">
        <v>19459.8</v>
      </c>
      <c r="N30" s="58">
        <v>19877.259999999998</v>
      </c>
      <c r="O30" s="58">
        <v>19820.07</v>
      </c>
      <c r="P30" s="58">
        <v>20425.22</v>
      </c>
      <c r="Q30" s="58">
        <v>21414.33</v>
      </c>
      <c r="R30" s="58">
        <v>22270.9</v>
      </c>
      <c r="S30" s="58">
        <v>21711.67</v>
      </c>
      <c r="T30" s="58">
        <v>21158.49</v>
      </c>
      <c r="U30" s="58">
        <v>210.06</v>
      </c>
      <c r="V30" s="58">
        <v>302</v>
      </c>
      <c r="W30" s="58">
        <v>541.80999999999995</v>
      </c>
      <c r="X30" s="58">
        <v>550.69000000000005</v>
      </c>
      <c r="Y30" s="58">
        <v>553.69000000000005</v>
      </c>
      <c r="Z30" s="58">
        <v>497.9</v>
      </c>
      <c r="AA30" s="58">
        <v>909.7</v>
      </c>
      <c r="AB30" s="58">
        <v>1178.1500000000001</v>
      </c>
      <c r="AC30" s="58">
        <v>1525.68</v>
      </c>
      <c r="AD30" s="58">
        <v>2444.7800000000002</v>
      </c>
      <c r="AE30" s="58">
        <v>2024.22</v>
      </c>
      <c r="AF30" s="58">
        <v>17166.810000000001</v>
      </c>
      <c r="AG30" s="58">
        <v>19212.29</v>
      </c>
      <c r="AH30" s="58">
        <v>19360.75</v>
      </c>
      <c r="AI30" s="58">
        <v>19701.73</v>
      </c>
      <c r="AJ30" s="58">
        <v>20092.72</v>
      </c>
      <c r="AK30" s="58">
        <v>20059.73</v>
      </c>
      <c r="AL30" s="58">
        <v>20818.009999999998</v>
      </c>
      <c r="AM30" s="58">
        <v>21884.55</v>
      </c>
      <c r="AN30" s="58">
        <v>23014.01</v>
      </c>
      <c r="AO30" s="58">
        <v>22738.85</v>
      </c>
      <c r="AP30" s="58">
        <v>21988.95</v>
      </c>
      <c r="AQ30" s="58"/>
      <c r="AR30" s="58"/>
      <c r="AS30" s="58"/>
      <c r="AT30" s="58"/>
      <c r="AU30" s="58"/>
      <c r="AV30" s="58"/>
      <c r="AW30" s="58"/>
      <c r="AX30" s="58"/>
      <c r="AY30" s="58"/>
      <c r="AZ30" s="58"/>
      <c r="BA30" s="58"/>
      <c r="BB30" s="58">
        <v>8579.4699999999993</v>
      </c>
      <c r="BC30" s="58">
        <v>9697.15</v>
      </c>
      <c r="BD30" s="58">
        <v>9322.85</v>
      </c>
      <c r="BE30" s="58">
        <v>9053.27</v>
      </c>
      <c r="BF30" s="58">
        <v>8600.61</v>
      </c>
      <c r="BG30" s="58">
        <v>8251.2099999999991</v>
      </c>
      <c r="BH30" s="58">
        <v>8172.49</v>
      </c>
      <c r="BI30" s="58">
        <v>8442.11</v>
      </c>
      <c r="BJ30" s="58">
        <v>9534.61</v>
      </c>
      <c r="BK30" s="58">
        <v>9907.5499999999993</v>
      </c>
      <c r="BL30" s="58">
        <v>9109.08</v>
      </c>
      <c r="BM30" s="58">
        <v>79.400000000000006</v>
      </c>
      <c r="BN30" s="58">
        <v>75.83</v>
      </c>
      <c r="BO30" s="58">
        <v>76.97</v>
      </c>
      <c r="BP30" s="58">
        <v>78.22</v>
      </c>
      <c r="BQ30" s="58">
        <v>77.87</v>
      </c>
      <c r="BR30" s="58">
        <v>75.69</v>
      </c>
      <c r="BS30" s="58">
        <v>77.27</v>
      </c>
      <c r="BT30" s="58">
        <v>71.16</v>
      </c>
      <c r="BU30" s="58">
        <v>69.959999999999994</v>
      </c>
      <c r="BV30" s="58">
        <v>72.430000000000007</v>
      </c>
      <c r="BW30" s="58">
        <v>75.760000000000005</v>
      </c>
      <c r="BX30" s="58">
        <v>144.86000000000001</v>
      </c>
      <c r="BY30" s="58">
        <v>146.31</v>
      </c>
      <c r="BZ30" s="58">
        <v>132.62</v>
      </c>
      <c r="CA30" s="58">
        <v>151.49</v>
      </c>
      <c r="CB30" s="58">
        <v>187.95</v>
      </c>
      <c r="CC30" s="58">
        <v>210.73</v>
      </c>
      <c r="CD30" s="58">
        <v>299.92</v>
      </c>
      <c r="CE30" s="58">
        <v>312.42</v>
      </c>
      <c r="CF30" s="58">
        <v>316.98</v>
      </c>
      <c r="CG30" s="58">
        <v>336.22</v>
      </c>
      <c r="CH30" s="58">
        <v>365.47</v>
      </c>
      <c r="CI30" s="58">
        <v>508.25</v>
      </c>
      <c r="CJ30" s="58">
        <v>502</v>
      </c>
      <c r="CK30" s="58">
        <v>347.14</v>
      </c>
      <c r="CL30" s="58">
        <v>390.31</v>
      </c>
      <c r="CM30" s="58">
        <v>442.09</v>
      </c>
      <c r="CN30" s="58">
        <v>363.04</v>
      </c>
      <c r="CO30" s="58">
        <v>386.46</v>
      </c>
      <c r="CP30" s="58">
        <v>407.92</v>
      </c>
      <c r="CQ30" s="58">
        <v>370.47</v>
      </c>
      <c r="CR30" s="58">
        <v>432.41</v>
      </c>
      <c r="CS30" s="58">
        <v>422.38</v>
      </c>
      <c r="CT30" s="58">
        <v>943</v>
      </c>
      <c r="CU30" s="58">
        <v>1056</v>
      </c>
      <c r="CV30" s="58">
        <v>1119.3599999999999</v>
      </c>
      <c r="CW30" s="58">
        <v>1301.81</v>
      </c>
      <c r="CX30" s="58">
        <v>1471.8</v>
      </c>
      <c r="CY30" s="58">
        <v>1546.3</v>
      </c>
      <c r="CZ30" s="58">
        <v>1663.51</v>
      </c>
      <c r="DA30" s="58">
        <v>1784.04</v>
      </c>
      <c r="DB30" s="58">
        <v>1930.49</v>
      </c>
      <c r="DC30" s="58">
        <v>2176.8200000000002</v>
      </c>
      <c r="DD30" s="58">
        <v>2309.61</v>
      </c>
      <c r="DE30" s="58">
        <v>6911.83</v>
      </c>
      <c r="DF30" s="58">
        <v>7735</v>
      </c>
      <c r="DG30" s="58">
        <v>8361.81</v>
      </c>
      <c r="DH30" s="58">
        <v>8726.6299999999992</v>
      </c>
      <c r="DI30" s="58">
        <v>9312.4</v>
      </c>
      <c r="DJ30" s="58">
        <v>9612.76</v>
      </c>
      <c r="DK30" s="58">
        <v>10218.36</v>
      </c>
      <c r="DL30" s="58">
        <v>10866.9</v>
      </c>
      <c r="DM30" s="58">
        <v>10791.5</v>
      </c>
      <c r="DN30" s="58">
        <v>9813.42</v>
      </c>
      <c r="DO30" s="58">
        <v>9706.65</v>
      </c>
      <c r="DP30" s="58">
        <v>17208.810000000001</v>
      </c>
      <c r="DQ30" s="58">
        <v>19260.29</v>
      </c>
      <c r="DR30" s="58">
        <v>19600.810000000001</v>
      </c>
      <c r="DS30" s="58">
        <v>20010.490000000002</v>
      </c>
      <c r="DT30" s="58">
        <v>20430.95</v>
      </c>
      <c r="DU30" s="58">
        <v>20317.97</v>
      </c>
      <c r="DV30" s="58">
        <v>21334.92</v>
      </c>
      <c r="DW30" s="58">
        <v>22592.48</v>
      </c>
      <c r="DX30" s="58">
        <v>23796.58</v>
      </c>
      <c r="DY30" s="58">
        <v>24156.45</v>
      </c>
      <c r="DZ30" s="58">
        <v>23182.71</v>
      </c>
      <c r="EA30" s="58">
        <v>915862.30000000016</v>
      </c>
    </row>
    <row r="31" spans="1:131">
      <c r="A31" s="54">
        <v>55259</v>
      </c>
      <c r="B31" s="54" t="s">
        <v>36</v>
      </c>
      <c r="C31" s="54">
        <v>2021</v>
      </c>
      <c r="D31" s="54" t="s">
        <v>138</v>
      </c>
      <c r="E31" s="54" t="s">
        <v>142</v>
      </c>
      <c r="F31" s="55">
        <v>11845.87</v>
      </c>
      <c r="I31" s="57" t="s">
        <v>126</v>
      </c>
      <c r="J31" s="58">
        <v>21898.57</v>
      </c>
      <c r="K31" s="58">
        <v>22044.69</v>
      </c>
      <c r="L31" s="58">
        <v>28331.56</v>
      </c>
      <c r="M31" s="58">
        <v>28294.93</v>
      </c>
      <c r="N31" s="58">
        <v>32556.61</v>
      </c>
      <c r="O31" s="58">
        <v>35741.06</v>
      </c>
      <c r="P31" s="58">
        <v>40042.11</v>
      </c>
      <c r="Q31" s="58">
        <v>48728.67</v>
      </c>
      <c r="R31" s="58">
        <v>52961.83</v>
      </c>
      <c r="S31" s="58">
        <v>57507.43</v>
      </c>
      <c r="T31" s="58">
        <v>68616.679999999993</v>
      </c>
      <c r="U31" s="58"/>
      <c r="V31" s="58">
        <v>651.89</v>
      </c>
      <c r="W31" s="58"/>
      <c r="X31" s="58"/>
      <c r="Y31" s="58"/>
      <c r="Z31" s="58">
        <v>862.24</v>
      </c>
      <c r="AA31" s="58">
        <v>1025.1500000000001</v>
      </c>
      <c r="AB31" s="58">
        <v>2029.88</v>
      </c>
      <c r="AC31" s="58">
        <v>4205.91</v>
      </c>
      <c r="AD31" s="58">
        <v>4732.5</v>
      </c>
      <c r="AE31" s="58">
        <v>7180.93</v>
      </c>
      <c r="AF31" s="58">
        <v>21898.57</v>
      </c>
      <c r="AG31" s="58">
        <v>22696.58</v>
      </c>
      <c r="AH31" s="58">
        <v>27428.51</v>
      </c>
      <c r="AI31" s="58">
        <v>27411.01</v>
      </c>
      <c r="AJ31" s="58">
        <v>31648.67</v>
      </c>
      <c r="AK31" s="58">
        <v>35749.269999999997</v>
      </c>
      <c r="AL31" s="58">
        <v>39949.599999999999</v>
      </c>
      <c r="AM31" s="58">
        <v>49677.03</v>
      </c>
      <c r="AN31" s="58">
        <v>53870.01</v>
      </c>
      <c r="AO31" s="58">
        <v>58393.2</v>
      </c>
      <c r="AP31" s="58">
        <v>71125.33</v>
      </c>
      <c r="AQ31" s="58">
        <v>10</v>
      </c>
      <c r="AR31" s="58"/>
      <c r="AS31" s="58"/>
      <c r="AT31" s="58"/>
      <c r="AU31" s="58"/>
      <c r="AV31" s="58">
        <v>108</v>
      </c>
      <c r="AW31" s="58">
        <v>110</v>
      </c>
      <c r="AX31" s="58">
        <v>20</v>
      </c>
      <c r="AY31" s="58">
        <v>20</v>
      </c>
      <c r="AZ31" s="58">
        <v>20.9</v>
      </c>
      <c r="BA31" s="58">
        <v>22.55</v>
      </c>
      <c r="BB31" s="58">
        <v>9513</v>
      </c>
      <c r="BC31" s="58">
        <v>9627.77</v>
      </c>
      <c r="BD31" s="58">
        <v>11354.88</v>
      </c>
      <c r="BE31" s="58">
        <v>11162.03</v>
      </c>
      <c r="BF31" s="58">
        <v>13036.12</v>
      </c>
      <c r="BG31" s="58">
        <v>13534.53</v>
      </c>
      <c r="BH31" s="58">
        <v>16732.189999999999</v>
      </c>
      <c r="BI31" s="58">
        <v>23632.13</v>
      </c>
      <c r="BJ31" s="58">
        <v>26432.97</v>
      </c>
      <c r="BK31" s="58">
        <v>29674.07</v>
      </c>
      <c r="BL31" s="58">
        <v>38622.04</v>
      </c>
      <c r="BM31" s="58">
        <v>30</v>
      </c>
      <c r="BN31" s="58">
        <v>30</v>
      </c>
      <c r="BO31" s="58">
        <v>28</v>
      </c>
      <c r="BP31" s="58">
        <v>28</v>
      </c>
      <c r="BQ31" s="58">
        <v>28.7</v>
      </c>
      <c r="BR31" s="58">
        <v>34.299999999999997</v>
      </c>
      <c r="BS31" s="58">
        <v>32.299999999999997</v>
      </c>
      <c r="BT31" s="58">
        <v>32.299999999999997</v>
      </c>
      <c r="BU31" s="58">
        <v>32.299999999999997</v>
      </c>
      <c r="BV31" s="58">
        <v>33.31</v>
      </c>
      <c r="BW31" s="58">
        <v>35.24</v>
      </c>
      <c r="BX31" s="58">
        <v>39</v>
      </c>
      <c r="BY31" s="58">
        <v>39</v>
      </c>
      <c r="BZ31" s="58">
        <v>80</v>
      </c>
      <c r="CA31" s="58">
        <v>70.010000000000005</v>
      </c>
      <c r="CB31" s="58">
        <v>89</v>
      </c>
      <c r="CC31" s="58">
        <v>90</v>
      </c>
      <c r="CD31" s="58">
        <v>100</v>
      </c>
      <c r="CE31" s="58">
        <v>110</v>
      </c>
      <c r="CF31" s="58">
        <v>110</v>
      </c>
      <c r="CG31" s="58">
        <v>127.49</v>
      </c>
      <c r="CH31" s="58">
        <v>145.97999999999999</v>
      </c>
      <c r="CI31" s="58">
        <v>123.3</v>
      </c>
      <c r="CJ31" s="58">
        <v>120</v>
      </c>
      <c r="CK31" s="58">
        <v>320</v>
      </c>
      <c r="CL31" s="58">
        <v>300.2</v>
      </c>
      <c r="CM31" s="58">
        <v>400.33</v>
      </c>
      <c r="CN31" s="58">
        <v>3743.2</v>
      </c>
      <c r="CO31" s="58">
        <v>3843.2</v>
      </c>
      <c r="CP31" s="58">
        <v>3843.2</v>
      </c>
      <c r="CQ31" s="58">
        <v>3843.2</v>
      </c>
      <c r="CR31" s="58">
        <v>4063.11</v>
      </c>
      <c r="CS31" s="58">
        <v>4473.4799999999996</v>
      </c>
      <c r="CT31" s="58">
        <v>80</v>
      </c>
      <c r="CU31" s="58">
        <v>84</v>
      </c>
      <c r="CV31" s="58">
        <v>134</v>
      </c>
      <c r="CW31" s="58">
        <v>134.4</v>
      </c>
      <c r="CX31" s="58">
        <v>177</v>
      </c>
      <c r="CY31" s="58">
        <v>3415</v>
      </c>
      <c r="CZ31" s="58">
        <v>3515</v>
      </c>
      <c r="DA31" s="58">
        <v>4448.68</v>
      </c>
      <c r="DB31" s="58">
        <v>4448.68</v>
      </c>
      <c r="DC31" s="58">
        <v>4687.49</v>
      </c>
      <c r="DD31" s="58">
        <v>4940.6000000000004</v>
      </c>
      <c r="DE31" s="58">
        <v>12103.27</v>
      </c>
      <c r="DF31" s="58">
        <v>12795.81</v>
      </c>
      <c r="DG31" s="58">
        <v>15511.63</v>
      </c>
      <c r="DH31" s="58">
        <v>15716.37</v>
      </c>
      <c r="DI31" s="58">
        <v>17917.52</v>
      </c>
      <c r="DJ31" s="58">
        <v>14824.24</v>
      </c>
      <c r="DK31" s="58">
        <v>15616.91</v>
      </c>
      <c r="DL31" s="58">
        <v>17590.72</v>
      </c>
      <c r="DM31" s="58">
        <v>18982.86</v>
      </c>
      <c r="DN31" s="58">
        <v>19786.830000000002</v>
      </c>
      <c r="DO31" s="58">
        <v>22885.439999999999</v>
      </c>
      <c r="DP31" s="58">
        <v>21898.57</v>
      </c>
      <c r="DQ31" s="58">
        <v>22696.58</v>
      </c>
      <c r="DR31" s="58">
        <v>28331.56</v>
      </c>
      <c r="DS31" s="58">
        <v>28294.93</v>
      </c>
      <c r="DT31" s="58">
        <v>32556.61</v>
      </c>
      <c r="DU31" s="58">
        <v>36603.300000000003</v>
      </c>
      <c r="DV31" s="58">
        <v>41067.26</v>
      </c>
      <c r="DW31" s="58">
        <v>50758.55</v>
      </c>
      <c r="DX31" s="58">
        <v>57167.74</v>
      </c>
      <c r="DY31" s="58">
        <v>62239.93</v>
      </c>
      <c r="DZ31" s="58">
        <v>75797.61</v>
      </c>
      <c r="EA31" s="58">
        <v>1794520.8400000005</v>
      </c>
    </row>
    <row r="32" spans="1:131">
      <c r="A32" s="54">
        <v>55260</v>
      </c>
      <c r="B32" s="54" t="s">
        <v>36</v>
      </c>
      <c r="C32" s="54">
        <v>2021</v>
      </c>
      <c r="D32" s="54" t="s">
        <v>139</v>
      </c>
      <c r="E32" s="54" t="s">
        <v>142</v>
      </c>
      <c r="F32" s="55">
        <v>22113.43</v>
      </c>
      <c r="I32" s="57" t="s">
        <v>120</v>
      </c>
      <c r="J32" s="58">
        <v>507.07</v>
      </c>
      <c r="K32" s="58">
        <v>485.41</v>
      </c>
      <c r="L32" s="58">
        <v>441.92129999999997</v>
      </c>
      <c r="M32" s="58">
        <v>421.97</v>
      </c>
      <c r="N32" s="58">
        <v>304.12</v>
      </c>
      <c r="O32" s="58">
        <v>380.15</v>
      </c>
      <c r="P32" s="58">
        <v>856.9</v>
      </c>
      <c r="Q32" s="58">
        <v>1167.8599999999999</v>
      </c>
      <c r="R32" s="58">
        <v>1264.02</v>
      </c>
      <c r="S32" s="58">
        <v>1393.61</v>
      </c>
      <c r="T32" s="58">
        <v>1599.32</v>
      </c>
      <c r="U32" s="58">
        <v>1924.78</v>
      </c>
      <c r="V32" s="58">
        <v>1942.62</v>
      </c>
      <c r="W32" s="58">
        <v>1436.75</v>
      </c>
      <c r="X32" s="58">
        <v>1682.7077409999999</v>
      </c>
      <c r="Y32" s="58">
        <v>2286.44</v>
      </c>
      <c r="Z32" s="58">
        <v>3439.76</v>
      </c>
      <c r="AA32" s="58">
        <v>3483.49</v>
      </c>
      <c r="AB32" s="58">
        <v>4353.88</v>
      </c>
      <c r="AC32" s="58">
        <v>4961.03</v>
      </c>
      <c r="AD32" s="58">
        <v>5609.13</v>
      </c>
      <c r="AE32" s="58">
        <v>6462.48</v>
      </c>
      <c r="AF32" s="58">
        <v>1167.6099999999999</v>
      </c>
      <c r="AG32" s="58">
        <v>1197.3800000000001</v>
      </c>
      <c r="AH32" s="58">
        <v>614.07389999999998</v>
      </c>
      <c r="AI32" s="58">
        <v>598.55774099999996</v>
      </c>
      <c r="AJ32" s="58">
        <v>543.12</v>
      </c>
      <c r="AK32" s="58">
        <v>426.20790049999999</v>
      </c>
      <c r="AL32" s="58">
        <v>876.36</v>
      </c>
      <c r="AM32" s="58">
        <v>1134.06</v>
      </c>
      <c r="AN32" s="58">
        <v>1470.31</v>
      </c>
      <c r="AO32" s="58">
        <v>1899.09</v>
      </c>
      <c r="AP32" s="58">
        <v>2557.8000000000002</v>
      </c>
      <c r="AQ32" s="58"/>
      <c r="AR32" s="58"/>
      <c r="AS32" s="58"/>
      <c r="AT32" s="58"/>
      <c r="AU32" s="58"/>
      <c r="AV32" s="58"/>
      <c r="AW32" s="58"/>
      <c r="AX32" s="58"/>
      <c r="AY32" s="58"/>
      <c r="AZ32" s="58"/>
      <c r="BA32" s="58"/>
      <c r="BB32" s="58">
        <v>1166.1099999999999</v>
      </c>
      <c r="BC32" s="58">
        <v>1195.47</v>
      </c>
      <c r="BD32" s="58">
        <v>611.97289999999998</v>
      </c>
      <c r="BE32" s="58">
        <v>595.88655240000003</v>
      </c>
      <c r="BF32" s="58">
        <v>540.4</v>
      </c>
      <c r="BG32" s="58">
        <v>423.38</v>
      </c>
      <c r="BH32" s="58">
        <v>873.4</v>
      </c>
      <c r="BI32" s="58">
        <v>1131.02</v>
      </c>
      <c r="BJ32" s="58">
        <v>1467.18</v>
      </c>
      <c r="BK32" s="58">
        <v>1897.02</v>
      </c>
      <c r="BL32" s="58">
        <v>2555.8000000000002</v>
      </c>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v>1.91</v>
      </c>
      <c r="CK32" s="58">
        <v>2.101</v>
      </c>
      <c r="CL32" s="58">
        <v>2.6711885999999998</v>
      </c>
      <c r="CM32" s="58">
        <v>2.73</v>
      </c>
      <c r="CN32" s="58">
        <v>2.8279004859999999</v>
      </c>
      <c r="CO32" s="58">
        <v>2.96</v>
      </c>
      <c r="CP32" s="58">
        <v>3.04</v>
      </c>
      <c r="CQ32" s="58">
        <v>3.13</v>
      </c>
      <c r="CR32" s="58">
        <v>1.01</v>
      </c>
      <c r="CS32" s="58">
        <v>1</v>
      </c>
      <c r="CT32" s="58">
        <v>1.5</v>
      </c>
      <c r="CU32" s="58"/>
      <c r="CV32" s="58"/>
      <c r="CW32" s="58"/>
      <c r="CX32" s="58"/>
      <c r="CY32" s="58"/>
      <c r="CZ32" s="58"/>
      <c r="DA32" s="58"/>
      <c r="DB32" s="58"/>
      <c r="DC32" s="58">
        <v>1.06</v>
      </c>
      <c r="DD32" s="58">
        <v>1</v>
      </c>
      <c r="DE32" s="58"/>
      <c r="DF32" s="58"/>
      <c r="DG32" s="58"/>
      <c r="DH32" s="58"/>
      <c r="DI32" s="58"/>
      <c r="DJ32" s="58"/>
      <c r="DK32" s="58"/>
      <c r="DL32" s="58"/>
      <c r="DM32" s="58"/>
      <c r="DN32" s="58"/>
      <c r="DO32" s="58"/>
      <c r="DP32" s="58">
        <v>2431.84</v>
      </c>
      <c r="DQ32" s="58">
        <v>2428.0300000000002</v>
      </c>
      <c r="DR32" s="58">
        <v>1878.6739</v>
      </c>
      <c r="DS32" s="58">
        <v>2104.677741</v>
      </c>
      <c r="DT32" s="58">
        <v>2604.41</v>
      </c>
      <c r="DU32" s="58">
        <v>3832.9679000000001</v>
      </c>
      <c r="DV32" s="58">
        <v>4353.78</v>
      </c>
      <c r="DW32" s="58">
        <v>5536.24</v>
      </c>
      <c r="DX32" s="58">
        <v>6232.61</v>
      </c>
      <c r="DY32" s="58">
        <v>7002.74</v>
      </c>
      <c r="DZ32" s="58">
        <v>8061.8</v>
      </c>
      <c r="EA32" s="58">
        <v>117842.337664986</v>
      </c>
    </row>
    <row r="33" spans="1:131">
      <c r="A33" s="54">
        <v>55261</v>
      </c>
      <c r="B33" s="54" t="s">
        <v>36</v>
      </c>
      <c r="C33" s="54">
        <v>2021</v>
      </c>
      <c r="D33" s="54" t="s">
        <v>140</v>
      </c>
      <c r="E33" s="54" t="s">
        <v>142</v>
      </c>
      <c r="F33" s="55">
        <v>158018.23999999999</v>
      </c>
      <c r="I33" s="57" t="s">
        <v>106</v>
      </c>
      <c r="J33" s="58">
        <v>43278.400000000001</v>
      </c>
      <c r="K33" s="58">
        <v>44157.65</v>
      </c>
      <c r="L33" s="58">
        <v>38851.9683</v>
      </c>
      <c r="M33" s="58">
        <v>39043.813300000002</v>
      </c>
      <c r="N33" s="58">
        <v>43645.78</v>
      </c>
      <c r="O33" s="58">
        <v>48084.090649999998</v>
      </c>
      <c r="P33" s="58">
        <v>51964.95</v>
      </c>
      <c r="Q33" s="58">
        <v>57042.25</v>
      </c>
      <c r="R33" s="58">
        <v>58537.79</v>
      </c>
      <c r="S33" s="58">
        <v>56658.85</v>
      </c>
      <c r="T33" s="58">
        <v>61189.37</v>
      </c>
      <c r="U33" s="58">
        <v>3547.7926510000002</v>
      </c>
      <c r="V33" s="58">
        <v>4150.7299999999996</v>
      </c>
      <c r="W33" s="58">
        <v>4066.7712999999999</v>
      </c>
      <c r="X33" s="58">
        <v>5045.2945</v>
      </c>
      <c r="Y33" s="58">
        <v>5399.68</v>
      </c>
      <c r="Z33" s="58">
        <v>5242.5958350000001</v>
      </c>
      <c r="AA33" s="58">
        <v>5411.13</v>
      </c>
      <c r="AB33" s="58">
        <v>6470.19</v>
      </c>
      <c r="AC33" s="58">
        <v>7843.28</v>
      </c>
      <c r="AD33" s="58">
        <v>8511.99</v>
      </c>
      <c r="AE33" s="58">
        <v>10538.04</v>
      </c>
      <c r="AF33" s="58">
        <v>41965.775840000002</v>
      </c>
      <c r="AG33" s="58">
        <v>43327.95</v>
      </c>
      <c r="AH33" s="58">
        <v>38291.767740000003</v>
      </c>
      <c r="AI33" s="58">
        <v>39044.16214</v>
      </c>
      <c r="AJ33" s="58">
        <v>43687.75</v>
      </c>
      <c r="AK33" s="58">
        <v>47393.252899999999</v>
      </c>
      <c r="AL33" s="58">
        <v>51404.21</v>
      </c>
      <c r="AM33" s="58">
        <v>56501.24</v>
      </c>
      <c r="AN33" s="58">
        <v>58549.17</v>
      </c>
      <c r="AO33" s="58">
        <v>56977.39</v>
      </c>
      <c r="AP33" s="58">
        <v>62271.79</v>
      </c>
      <c r="AQ33" s="58"/>
      <c r="AR33" s="58"/>
      <c r="AS33" s="58"/>
      <c r="AT33" s="58"/>
      <c r="AU33" s="58"/>
      <c r="AV33" s="58"/>
      <c r="AW33" s="58"/>
      <c r="AX33" s="58"/>
      <c r="AY33" s="58"/>
      <c r="AZ33" s="58"/>
      <c r="BA33" s="58"/>
      <c r="BB33" s="58">
        <v>34665.775840000002</v>
      </c>
      <c r="BC33" s="58">
        <v>36271.18</v>
      </c>
      <c r="BD33" s="58">
        <v>33808.27564</v>
      </c>
      <c r="BE33" s="58">
        <v>34585.59504</v>
      </c>
      <c r="BF33" s="58">
        <v>38926.75</v>
      </c>
      <c r="BG33" s="58">
        <v>42481.245000000003</v>
      </c>
      <c r="BH33" s="58">
        <v>46105.31</v>
      </c>
      <c r="BI33" s="58">
        <v>50903.11</v>
      </c>
      <c r="BJ33" s="58">
        <v>52925.9</v>
      </c>
      <c r="BK33" s="58">
        <v>51329.65</v>
      </c>
      <c r="BL33" s="58">
        <v>57824.04</v>
      </c>
      <c r="BM33" s="58"/>
      <c r="BN33" s="58"/>
      <c r="BO33" s="58"/>
      <c r="BP33" s="58"/>
      <c r="BQ33" s="58"/>
      <c r="BR33" s="58"/>
      <c r="BS33" s="58"/>
      <c r="BT33" s="58"/>
      <c r="BU33" s="58"/>
      <c r="BV33" s="58"/>
      <c r="BW33" s="58"/>
      <c r="BX33" s="58">
        <v>7</v>
      </c>
      <c r="BY33" s="58">
        <v>4.7699999999999996</v>
      </c>
      <c r="BZ33" s="58">
        <v>4.4920999999999998</v>
      </c>
      <c r="CA33" s="58">
        <v>8.5670999999999999</v>
      </c>
      <c r="CB33" s="58">
        <v>11</v>
      </c>
      <c r="CC33" s="58">
        <v>4.6679000000000004</v>
      </c>
      <c r="CD33" s="58">
        <v>3.9</v>
      </c>
      <c r="CE33" s="58">
        <v>3.13</v>
      </c>
      <c r="CF33" s="58">
        <v>3.27</v>
      </c>
      <c r="CG33" s="58">
        <v>2.74</v>
      </c>
      <c r="CH33" s="58">
        <v>2.74</v>
      </c>
      <c r="CI33" s="58">
        <v>5593</v>
      </c>
      <c r="CJ33" s="58">
        <v>5534</v>
      </c>
      <c r="CK33" s="58">
        <v>3395</v>
      </c>
      <c r="CL33" s="58">
        <v>3300</v>
      </c>
      <c r="CM33" s="58">
        <v>3500</v>
      </c>
      <c r="CN33" s="58">
        <v>3607.34</v>
      </c>
      <c r="CO33" s="58">
        <v>3845</v>
      </c>
      <c r="CP33" s="58">
        <v>4045</v>
      </c>
      <c r="CQ33" s="58">
        <v>4060</v>
      </c>
      <c r="CR33" s="58">
        <v>4070</v>
      </c>
      <c r="CS33" s="58">
        <v>3070.01</v>
      </c>
      <c r="CT33" s="58">
        <v>1700</v>
      </c>
      <c r="CU33" s="58">
        <v>1518</v>
      </c>
      <c r="CV33" s="58">
        <v>1084</v>
      </c>
      <c r="CW33" s="58">
        <v>1150</v>
      </c>
      <c r="CX33" s="58">
        <v>1250</v>
      </c>
      <c r="CY33" s="58">
        <v>1300</v>
      </c>
      <c r="CZ33" s="58">
        <v>1450</v>
      </c>
      <c r="DA33" s="58">
        <v>1550</v>
      </c>
      <c r="DB33" s="58">
        <v>1560</v>
      </c>
      <c r="DC33" s="58">
        <v>1575</v>
      </c>
      <c r="DD33" s="58">
        <v>1375</v>
      </c>
      <c r="DE33" s="58"/>
      <c r="DF33" s="58"/>
      <c r="DG33" s="58"/>
      <c r="DH33" s="58"/>
      <c r="DI33" s="58"/>
      <c r="DJ33" s="58"/>
      <c r="DK33" s="58"/>
      <c r="DL33" s="58"/>
      <c r="DM33" s="58"/>
      <c r="DN33" s="58"/>
      <c r="DO33" s="58"/>
      <c r="DP33" s="58">
        <v>46826.160790000002</v>
      </c>
      <c r="DQ33" s="58">
        <v>48308.39</v>
      </c>
      <c r="DR33" s="58">
        <v>42918.739710000002</v>
      </c>
      <c r="DS33" s="58">
        <v>44089.106169999999</v>
      </c>
      <c r="DT33" s="58">
        <v>49045.46</v>
      </c>
      <c r="DU33" s="58">
        <v>53326.69111</v>
      </c>
      <c r="DV33" s="58">
        <v>57376.08</v>
      </c>
      <c r="DW33" s="58">
        <v>63512.43</v>
      </c>
      <c r="DX33" s="58">
        <v>66381.070000000007</v>
      </c>
      <c r="DY33" s="58">
        <v>65170.84</v>
      </c>
      <c r="DZ33" s="58">
        <v>71727.41</v>
      </c>
      <c r="EA33" s="58">
        <v>2296193.7015559999</v>
      </c>
    </row>
    <row r="34" spans="1:131">
      <c r="A34" s="54">
        <v>55265</v>
      </c>
      <c r="B34" s="54" t="s">
        <v>36</v>
      </c>
      <c r="C34" s="54">
        <v>2021</v>
      </c>
      <c r="D34" s="54" t="s">
        <v>141</v>
      </c>
      <c r="E34" s="54" t="s">
        <v>142</v>
      </c>
      <c r="F34" s="55">
        <v>852046.06</v>
      </c>
      <c r="I34" s="57" t="s">
        <v>117</v>
      </c>
      <c r="J34" s="58">
        <v>2651.100692</v>
      </c>
      <c r="K34" s="58">
        <v>4101.96</v>
      </c>
      <c r="L34" s="58">
        <v>4225.95</v>
      </c>
      <c r="M34" s="58">
        <v>4447.59</v>
      </c>
      <c r="N34" s="58">
        <v>4325.1000000000004</v>
      </c>
      <c r="O34" s="58">
        <v>4596.7299999999996</v>
      </c>
      <c r="P34" s="58">
        <v>4979.8</v>
      </c>
      <c r="Q34" s="58">
        <v>5109.17</v>
      </c>
      <c r="R34" s="58">
        <v>5255.99</v>
      </c>
      <c r="S34" s="58">
        <v>5366.22</v>
      </c>
      <c r="T34" s="58">
        <v>7549.11</v>
      </c>
      <c r="U34" s="58">
        <v>533.36</v>
      </c>
      <c r="V34" s="58">
        <v>1509.46</v>
      </c>
      <c r="W34" s="58">
        <v>1947.16</v>
      </c>
      <c r="X34" s="58">
        <v>1858.53</v>
      </c>
      <c r="Y34" s="58">
        <v>1390.2</v>
      </c>
      <c r="Z34" s="58">
        <v>1281.96</v>
      </c>
      <c r="AA34" s="58"/>
      <c r="AB34" s="58">
        <v>2168.67</v>
      </c>
      <c r="AC34" s="58">
        <v>2798.64</v>
      </c>
      <c r="AD34" s="58">
        <v>2708.9</v>
      </c>
      <c r="AE34" s="58">
        <v>3711.19</v>
      </c>
      <c r="AF34" s="58">
        <v>2608.779</v>
      </c>
      <c r="AG34" s="58">
        <v>5487.84</v>
      </c>
      <c r="AH34" s="58">
        <v>3601.83</v>
      </c>
      <c r="AI34" s="58">
        <v>4167.53</v>
      </c>
      <c r="AJ34" s="58">
        <v>3726.62</v>
      </c>
      <c r="AK34" s="58">
        <v>4034.53</v>
      </c>
      <c r="AL34" s="58">
        <v>3082.86</v>
      </c>
      <c r="AM34" s="58">
        <v>4951.3500000000004</v>
      </c>
      <c r="AN34" s="58">
        <v>5350.3</v>
      </c>
      <c r="AO34" s="58">
        <v>5366.22</v>
      </c>
      <c r="AP34" s="58">
        <v>7655.09</v>
      </c>
      <c r="AQ34" s="58"/>
      <c r="AR34" s="58"/>
      <c r="AS34" s="58"/>
      <c r="AT34" s="58"/>
      <c r="AU34" s="58"/>
      <c r="AV34" s="58"/>
      <c r="AW34" s="58"/>
      <c r="AX34" s="58"/>
      <c r="AY34" s="58"/>
      <c r="AZ34" s="58"/>
      <c r="BA34" s="58"/>
      <c r="BB34" s="58">
        <v>2608.779</v>
      </c>
      <c r="BC34" s="58">
        <v>5487.84</v>
      </c>
      <c r="BD34" s="58">
        <v>3601.83</v>
      </c>
      <c r="BE34" s="58">
        <v>4167.53</v>
      </c>
      <c r="BF34" s="58">
        <v>3726.62</v>
      </c>
      <c r="BG34" s="58">
        <v>4034.53</v>
      </c>
      <c r="BH34" s="58">
        <v>3082.86</v>
      </c>
      <c r="BI34" s="58">
        <v>4951.3500000000004</v>
      </c>
      <c r="BJ34" s="58">
        <v>5350.3</v>
      </c>
      <c r="BK34" s="58">
        <v>5366.22</v>
      </c>
      <c r="BL34" s="58">
        <v>7655.09</v>
      </c>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v>3184.460204</v>
      </c>
      <c r="DQ34" s="58">
        <v>5611.42</v>
      </c>
      <c r="DR34" s="58">
        <v>6173.11</v>
      </c>
      <c r="DS34" s="58">
        <v>6306.12</v>
      </c>
      <c r="DT34" s="58">
        <v>5715.3</v>
      </c>
      <c r="DU34" s="58">
        <v>5878.69</v>
      </c>
      <c r="DV34" s="58">
        <v>4979.8</v>
      </c>
      <c r="DW34" s="58">
        <v>7277.83</v>
      </c>
      <c r="DX34" s="58">
        <v>8054.63</v>
      </c>
      <c r="DY34" s="58">
        <v>8075.12</v>
      </c>
      <c r="DZ34" s="58">
        <v>11260.3</v>
      </c>
      <c r="EA34" s="58">
        <v>245099.46889599989</v>
      </c>
    </row>
    <row r="35" spans="1:131">
      <c r="A35" s="54">
        <v>55277</v>
      </c>
      <c r="B35" s="54" t="s">
        <v>100</v>
      </c>
      <c r="C35" s="54">
        <v>2021</v>
      </c>
      <c r="D35" s="54" t="s">
        <v>131</v>
      </c>
      <c r="E35" s="54" t="s">
        <v>142</v>
      </c>
      <c r="F35" s="55">
        <v>66287.7</v>
      </c>
      <c r="I35" s="57" t="s">
        <v>144</v>
      </c>
      <c r="J35">
        <v>797162.18236799981</v>
      </c>
      <c r="K35">
        <v>845718.62</v>
      </c>
      <c r="L35">
        <v>897873.928892</v>
      </c>
      <c r="M35">
        <v>921200.17371000012</v>
      </c>
      <c r="N35">
        <v>981220.57999999984</v>
      </c>
      <c r="O35">
        <v>1047403.775471</v>
      </c>
      <c r="P35">
        <v>1123813.3499999999</v>
      </c>
      <c r="Q35">
        <v>1279853.51</v>
      </c>
      <c r="R35">
        <v>1379234.6900000002</v>
      </c>
      <c r="S35">
        <v>1494648.89</v>
      </c>
      <c r="T35">
        <v>1690099.9600000004</v>
      </c>
      <c r="U35">
        <v>60753.312468000004</v>
      </c>
      <c r="V35">
        <v>84250.140000000014</v>
      </c>
      <c r="W35">
        <v>121922.516665</v>
      </c>
      <c r="X35">
        <v>138984.74183799999</v>
      </c>
      <c r="Y35">
        <v>145271.65</v>
      </c>
      <c r="Z35">
        <v>158444.27950400001</v>
      </c>
      <c r="AA35">
        <v>164678.10999999999</v>
      </c>
      <c r="AB35">
        <v>259552.99000000002</v>
      </c>
      <c r="AC35">
        <v>258157.47</v>
      </c>
      <c r="AD35">
        <v>286864.00000000006</v>
      </c>
      <c r="AE35">
        <v>324347.03999999992</v>
      </c>
      <c r="AF35">
        <v>798920.94380739995</v>
      </c>
      <c r="AG35">
        <v>856390.71</v>
      </c>
      <c r="AH35">
        <v>916103.86613699992</v>
      </c>
      <c r="AI35">
        <v>935110.50378699985</v>
      </c>
      <c r="AJ35">
        <v>992966.89999999991</v>
      </c>
      <c r="AK35">
        <v>1066581.1843645</v>
      </c>
      <c r="AL35">
        <v>1132395.6100000001</v>
      </c>
      <c r="AM35">
        <v>1335007.6600000001</v>
      </c>
      <c r="AN35">
        <v>1401740.49</v>
      </c>
      <c r="AO35">
        <v>1506333.58</v>
      </c>
      <c r="AP35">
        <v>1718343.7200000004</v>
      </c>
      <c r="AQ35">
        <v>785.95</v>
      </c>
      <c r="AR35">
        <v>954.93000000000006</v>
      </c>
      <c r="AS35">
        <v>830.42754839999998</v>
      </c>
      <c r="AT35">
        <v>128.72111999999998</v>
      </c>
      <c r="AU35">
        <v>246.06</v>
      </c>
      <c r="AV35">
        <v>398.42</v>
      </c>
      <c r="AW35">
        <v>509.83</v>
      </c>
      <c r="AX35">
        <v>136.78</v>
      </c>
      <c r="AY35">
        <v>139.76</v>
      </c>
      <c r="AZ35">
        <v>223.78</v>
      </c>
      <c r="BA35">
        <v>281.8</v>
      </c>
      <c r="BB35">
        <v>561012.12315200001</v>
      </c>
      <c r="BC35">
        <v>594121.60000000009</v>
      </c>
      <c r="BD35">
        <v>649462.37770000007</v>
      </c>
      <c r="BE35">
        <v>650371.3317174</v>
      </c>
      <c r="BF35">
        <v>680658.02</v>
      </c>
      <c r="BG35">
        <v>727981.95824099984</v>
      </c>
      <c r="BH35">
        <v>771117.95000000007</v>
      </c>
      <c r="BI35">
        <v>898546.14999999991</v>
      </c>
      <c r="BJ35">
        <v>943493.47</v>
      </c>
      <c r="BK35">
        <v>1005380.92</v>
      </c>
      <c r="BL35">
        <v>1179887.5300000003</v>
      </c>
      <c r="BM35">
        <v>2296.5856936390001</v>
      </c>
      <c r="BN35">
        <v>2530.2699999999995</v>
      </c>
      <c r="BO35">
        <v>2247.7331031999997</v>
      </c>
      <c r="BP35">
        <v>2347.9532809699995</v>
      </c>
      <c r="BQ35">
        <v>2615.7000000000003</v>
      </c>
      <c r="BR35">
        <v>2744.77503772</v>
      </c>
      <c r="BS35">
        <v>3067.33</v>
      </c>
      <c r="BT35">
        <v>7734.9599999999991</v>
      </c>
      <c r="BU35">
        <v>7726.1699999999983</v>
      </c>
      <c r="BV35">
        <v>4997.2400000000007</v>
      </c>
      <c r="BW35">
        <v>5214.3799999999992</v>
      </c>
      <c r="BX35">
        <v>5761.8081729499991</v>
      </c>
      <c r="BY35">
        <v>7291.2200000000012</v>
      </c>
      <c r="BZ35">
        <v>6162.687003</v>
      </c>
      <c r="CA35">
        <v>6129.4625159000016</v>
      </c>
      <c r="CB35">
        <v>7376.56</v>
      </c>
      <c r="CC35">
        <v>6854.907319465</v>
      </c>
      <c r="CD35">
        <v>7953.81</v>
      </c>
      <c r="CE35">
        <v>10771.15</v>
      </c>
      <c r="CF35">
        <v>11453.7</v>
      </c>
      <c r="CG35">
        <v>13984.54</v>
      </c>
      <c r="CH35">
        <v>14662.89</v>
      </c>
      <c r="CI35">
        <v>21208.927036629997</v>
      </c>
      <c r="CJ35">
        <v>23481.45</v>
      </c>
      <c r="CK35">
        <v>19773.113071400003</v>
      </c>
      <c r="CL35">
        <v>22371.589512600003</v>
      </c>
      <c r="CM35">
        <v>23867.77</v>
      </c>
      <c r="CN35">
        <v>28834.868941486005</v>
      </c>
      <c r="CO35">
        <v>30496.579999999994</v>
      </c>
      <c r="CP35">
        <v>38872.03</v>
      </c>
      <c r="CQ35">
        <v>41348.139999999992</v>
      </c>
      <c r="CR35">
        <v>45133.18</v>
      </c>
      <c r="CS35">
        <v>51381.189999999995</v>
      </c>
      <c r="CT35">
        <v>29708.788256189997</v>
      </c>
      <c r="CU35">
        <v>31555.9</v>
      </c>
      <c r="CV35">
        <v>30794.905485000003</v>
      </c>
      <c r="CW35">
        <v>34861.47432600001</v>
      </c>
      <c r="CX35">
        <v>41298.79</v>
      </c>
      <c r="CY35">
        <v>49959.609458285006</v>
      </c>
      <c r="CZ35">
        <v>49921.06</v>
      </c>
      <c r="DA35">
        <v>67359.040000000008</v>
      </c>
      <c r="DB35">
        <v>67688.87</v>
      </c>
      <c r="DC35">
        <v>74671.470000000016</v>
      </c>
      <c r="DD35">
        <v>77857.750000000015</v>
      </c>
      <c r="DE35">
        <v>178146.77149999997</v>
      </c>
      <c r="DF35">
        <v>196455.32</v>
      </c>
      <c r="DG35">
        <v>206832.63222000003</v>
      </c>
      <c r="DH35">
        <v>218899.97132100002</v>
      </c>
      <c r="DI35">
        <v>236903.99999999994</v>
      </c>
      <c r="DJ35">
        <v>249806.64541900001</v>
      </c>
      <c r="DK35">
        <v>269329.07</v>
      </c>
      <c r="DL35">
        <v>311587.53000000003</v>
      </c>
      <c r="DM35">
        <v>329890.34000000003</v>
      </c>
      <c r="DN35">
        <v>361942.46</v>
      </c>
      <c r="DO35">
        <v>389058.16000000003</v>
      </c>
      <c r="DP35">
        <v>862500.14716739987</v>
      </c>
      <c r="DQ35">
        <v>932634.99000000022</v>
      </c>
      <c r="DR35">
        <v>1021693.0039870003</v>
      </c>
      <c r="DS35">
        <v>1061736.3972790001</v>
      </c>
      <c r="DT35">
        <v>1127539.22</v>
      </c>
      <c r="DU35">
        <v>1206537.2526689998</v>
      </c>
      <c r="DV35">
        <v>1285103.1900000002</v>
      </c>
      <c r="DW35">
        <v>1539879.97</v>
      </c>
      <c r="DX35">
        <v>1637119.8400000003</v>
      </c>
      <c r="DY35">
        <v>1776479.6</v>
      </c>
      <c r="DZ35">
        <v>2008603.05</v>
      </c>
      <c r="EA35">
        <v>54241072.858267531</v>
      </c>
    </row>
    <row r="36" spans="1:131">
      <c r="A36" s="54">
        <v>55286</v>
      </c>
      <c r="B36" s="54" t="s">
        <v>100</v>
      </c>
      <c r="C36" s="54">
        <v>2021</v>
      </c>
      <c r="D36" s="54" t="s">
        <v>132</v>
      </c>
      <c r="E36" s="54" t="s">
        <v>142</v>
      </c>
      <c r="F36" s="55">
        <v>11435.51</v>
      </c>
    </row>
    <row r="37" spans="1:131">
      <c r="A37" s="54">
        <v>55288</v>
      </c>
      <c r="B37" s="54" t="s">
        <v>100</v>
      </c>
      <c r="C37" s="54">
        <v>2021</v>
      </c>
      <c r="D37" s="54" t="s">
        <v>133</v>
      </c>
      <c r="E37" s="54" t="s">
        <v>142</v>
      </c>
      <c r="F37" s="55">
        <v>71320.28</v>
      </c>
    </row>
    <row r="38" spans="1:131">
      <c r="A38" s="54">
        <v>55289</v>
      </c>
      <c r="B38" s="54" t="s">
        <v>100</v>
      </c>
      <c r="C38" s="54">
        <v>2021</v>
      </c>
      <c r="D38" s="54" t="s">
        <v>134</v>
      </c>
      <c r="E38" s="54" t="s">
        <v>142</v>
      </c>
      <c r="F38" s="55">
        <v>49.97</v>
      </c>
    </row>
    <row r="39" spans="1:131">
      <c r="A39" s="54">
        <v>55290</v>
      </c>
      <c r="B39" s="54" t="s">
        <v>100</v>
      </c>
      <c r="C39" s="54">
        <v>2021</v>
      </c>
      <c r="D39" s="54" t="s">
        <v>135</v>
      </c>
      <c r="E39" s="54" t="s">
        <v>142</v>
      </c>
      <c r="F39" s="55">
        <v>28046.87</v>
      </c>
    </row>
    <row r="40" spans="1:131">
      <c r="A40" s="54">
        <v>55292</v>
      </c>
      <c r="B40" s="54" t="s">
        <v>100</v>
      </c>
      <c r="C40" s="54">
        <v>2021</v>
      </c>
      <c r="D40" s="54" t="s">
        <v>136</v>
      </c>
      <c r="E40" s="54" t="s">
        <v>142</v>
      </c>
      <c r="F40" s="55">
        <v>270.08</v>
      </c>
    </row>
    <row r="41" spans="1:131">
      <c r="A41" s="54">
        <v>55293</v>
      </c>
      <c r="B41" s="54" t="s">
        <v>100</v>
      </c>
      <c r="C41" s="54">
        <v>2021</v>
      </c>
      <c r="D41" s="54" t="s">
        <v>137</v>
      </c>
      <c r="E41" s="54" t="s">
        <v>142</v>
      </c>
      <c r="F41" s="55">
        <v>423.64</v>
      </c>
    </row>
    <row r="42" spans="1:131">
      <c r="A42" s="54">
        <v>55294</v>
      </c>
      <c r="B42" s="54" t="s">
        <v>100</v>
      </c>
      <c r="C42" s="54">
        <v>2021</v>
      </c>
      <c r="D42" s="54" t="s">
        <v>138</v>
      </c>
      <c r="E42" s="54" t="s">
        <v>142</v>
      </c>
      <c r="F42" s="55">
        <v>4550.59</v>
      </c>
    </row>
    <row r="43" spans="1:131">
      <c r="A43" s="54">
        <v>55295</v>
      </c>
      <c r="B43" s="54" t="s">
        <v>100</v>
      </c>
      <c r="C43" s="54">
        <v>2021</v>
      </c>
      <c r="D43" s="54" t="s">
        <v>139</v>
      </c>
      <c r="E43" s="54" t="s">
        <v>142</v>
      </c>
      <c r="F43" s="55">
        <v>5957.52</v>
      </c>
    </row>
    <row r="44" spans="1:131">
      <c r="A44" s="54">
        <v>55296</v>
      </c>
      <c r="B44" s="54" t="s">
        <v>100</v>
      </c>
      <c r="C44" s="54">
        <v>2021</v>
      </c>
      <c r="D44" s="54" t="s">
        <v>140</v>
      </c>
      <c r="E44" s="54" t="s">
        <v>142</v>
      </c>
      <c r="F44" s="55">
        <v>32021.61</v>
      </c>
    </row>
    <row r="45" spans="1:131">
      <c r="A45" s="54">
        <v>55300</v>
      </c>
      <c r="B45" s="54" t="s">
        <v>100</v>
      </c>
      <c r="C45" s="54">
        <v>2021</v>
      </c>
      <c r="D45" s="54" t="s">
        <v>141</v>
      </c>
      <c r="E45" s="54" t="s">
        <v>142</v>
      </c>
      <c r="F45" s="55">
        <v>77487.53</v>
      </c>
    </row>
    <row r="46" spans="1:131">
      <c r="A46" s="54">
        <v>55312</v>
      </c>
      <c r="B46" s="54" t="s">
        <v>96</v>
      </c>
      <c r="C46" s="54">
        <v>2021</v>
      </c>
      <c r="D46" s="54" t="s">
        <v>131</v>
      </c>
      <c r="E46" s="54" t="s">
        <v>142</v>
      </c>
      <c r="F46" s="55">
        <v>19178.12</v>
      </c>
    </row>
    <row r="47" spans="1:131">
      <c r="A47" s="54">
        <v>55321</v>
      </c>
      <c r="B47" s="54" t="s">
        <v>96</v>
      </c>
      <c r="C47" s="54">
        <v>2021</v>
      </c>
      <c r="D47" s="54" t="s">
        <v>132</v>
      </c>
      <c r="E47" s="54" t="s">
        <v>142</v>
      </c>
      <c r="F47" s="55">
        <v>362.66</v>
      </c>
    </row>
    <row r="48" spans="1:131">
      <c r="A48" s="54">
        <v>55323</v>
      </c>
      <c r="B48" s="54" t="s">
        <v>96</v>
      </c>
      <c r="C48" s="54">
        <v>2021</v>
      </c>
      <c r="D48" s="54" t="s">
        <v>133</v>
      </c>
      <c r="E48" s="54" t="s">
        <v>142</v>
      </c>
      <c r="F48" s="55">
        <v>20064.830000000002</v>
      </c>
    </row>
    <row r="49" spans="1:6">
      <c r="A49" s="54">
        <v>55324</v>
      </c>
      <c r="B49" s="54" t="s">
        <v>96</v>
      </c>
      <c r="C49" s="54">
        <v>2021</v>
      </c>
      <c r="D49" s="54" t="s">
        <v>134</v>
      </c>
      <c r="E49" s="54" t="s">
        <v>142</v>
      </c>
      <c r="F49" s="55"/>
    </row>
    <row r="50" spans="1:6">
      <c r="A50" s="54">
        <v>55325</v>
      </c>
      <c r="B50" s="54" t="s">
        <v>96</v>
      </c>
      <c r="C50" s="54">
        <v>2021</v>
      </c>
      <c r="D50" s="54" t="s">
        <v>135</v>
      </c>
      <c r="E50" s="54" t="s">
        <v>142</v>
      </c>
      <c r="F50" s="55">
        <v>4366.32</v>
      </c>
    </row>
    <row r="51" spans="1:6">
      <c r="A51" s="54">
        <v>55327</v>
      </c>
      <c r="B51" s="54" t="s">
        <v>96</v>
      </c>
      <c r="C51" s="54">
        <v>2021</v>
      </c>
      <c r="D51" s="54" t="s">
        <v>136</v>
      </c>
      <c r="E51" s="54" t="s">
        <v>142</v>
      </c>
      <c r="F51" s="55">
        <v>127.72</v>
      </c>
    </row>
    <row r="52" spans="1:6">
      <c r="A52" s="54">
        <v>55328</v>
      </c>
      <c r="B52" s="54" t="s">
        <v>96</v>
      </c>
      <c r="C52" s="54">
        <v>2021</v>
      </c>
      <c r="D52" s="54" t="s">
        <v>137</v>
      </c>
      <c r="E52" s="54" t="s">
        <v>142</v>
      </c>
      <c r="F52" s="55">
        <v>600.49</v>
      </c>
    </row>
    <row r="53" spans="1:6">
      <c r="A53" s="54">
        <v>55329</v>
      </c>
      <c r="B53" s="54" t="s">
        <v>96</v>
      </c>
      <c r="C53" s="54">
        <v>2021</v>
      </c>
      <c r="D53" s="54" t="s">
        <v>138</v>
      </c>
      <c r="E53" s="54" t="s">
        <v>142</v>
      </c>
      <c r="F53" s="55">
        <v>1248.9100000000001</v>
      </c>
    </row>
    <row r="54" spans="1:6">
      <c r="A54" s="54">
        <v>55330</v>
      </c>
      <c r="B54" s="54" t="s">
        <v>96</v>
      </c>
      <c r="C54" s="54">
        <v>2021</v>
      </c>
      <c r="D54" s="54" t="s">
        <v>139</v>
      </c>
      <c r="E54" s="54" t="s">
        <v>142</v>
      </c>
      <c r="F54" s="55">
        <v>8131.4</v>
      </c>
    </row>
    <row r="55" spans="1:6">
      <c r="A55" s="54">
        <v>55331</v>
      </c>
      <c r="B55" s="54" t="s">
        <v>96</v>
      </c>
      <c r="C55" s="54">
        <v>2021</v>
      </c>
      <c r="D55" s="54" t="s">
        <v>140</v>
      </c>
      <c r="E55" s="54" t="s">
        <v>142</v>
      </c>
      <c r="F55" s="55">
        <v>5590</v>
      </c>
    </row>
    <row r="56" spans="1:6">
      <c r="A56" s="54">
        <v>55335</v>
      </c>
      <c r="B56" s="54" t="s">
        <v>96</v>
      </c>
      <c r="C56" s="54">
        <v>2021</v>
      </c>
      <c r="D56" s="54" t="s">
        <v>141</v>
      </c>
      <c r="E56" s="54" t="s">
        <v>142</v>
      </c>
      <c r="F56" s="55">
        <v>20393.36</v>
      </c>
    </row>
    <row r="57" spans="1:6">
      <c r="A57" s="54">
        <v>55347</v>
      </c>
      <c r="B57" s="54" t="s">
        <v>102</v>
      </c>
      <c r="C57" s="54">
        <v>2021</v>
      </c>
      <c r="D57" s="54" t="s">
        <v>131</v>
      </c>
      <c r="E57" s="54" t="s">
        <v>142</v>
      </c>
      <c r="F57" s="55">
        <v>35537.199999999997</v>
      </c>
    </row>
    <row r="58" spans="1:6">
      <c r="A58" s="54">
        <v>55356</v>
      </c>
      <c r="B58" s="54" t="s">
        <v>102</v>
      </c>
      <c r="C58" s="54">
        <v>2021</v>
      </c>
      <c r="D58" s="54" t="s">
        <v>132</v>
      </c>
      <c r="E58" s="54" t="s">
        <v>142</v>
      </c>
      <c r="F58" s="55">
        <v>1323.23</v>
      </c>
    </row>
    <row r="59" spans="1:6">
      <c r="A59" s="54">
        <v>55358</v>
      </c>
      <c r="B59" s="54" t="s">
        <v>102</v>
      </c>
      <c r="C59" s="54">
        <v>2021</v>
      </c>
      <c r="D59" s="54" t="s">
        <v>133</v>
      </c>
      <c r="E59" s="54" t="s">
        <v>142</v>
      </c>
      <c r="F59" s="55">
        <v>32996.85</v>
      </c>
    </row>
    <row r="60" spans="1:6">
      <c r="A60" s="54">
        <v>55359</v>
      </c>
      <c r="B60" s="54" t="s">
        <v>102</v>
      </c>
      <c r="C60" s="54">
        <v>2021</v>
      </c>
      <c r="D60" s="54" t="s">
        <v>134</v>
      </c>
      <c r="E60" s="54" t="s">
        <v>142</v>
      </c>
      <c r="F60" s="55"/>
    </row>
    <row r="61" spans="1:6">
      <c r="A61" s="54">
        <v>55360</v>
      </c>
      <c r="B61" s="54" t="s">
        <v>102</v>
      </c>
      <c r="C61" s="54">
        <v>2021</v>
      </c>
      <c r="D61" s="54" t="s">
        <v>135</v>
      </c>
      <c r="E61" s="54" t="s">
        <v>142</v>
      </c>
      <c r="F61" s="55">
        <v>13113.53</v>
      </c>
    </row>
    <row r="62" spans="1:6">
      <c r="A62" s="54">
        <v>55362</v>
      </c>
      <c r="B62" s="54" t="s">
        <v>102</v>
      </c>
      <c r="C62" s="54">
        <v>2021</v>
      </c>
      <c r="D62" s="54" t="s">
        <v>136</v>
      </c>
      <c r="E62" s="54" t="s">
        <v>142</v>
      </c>
      <c r="F62" s="55">
        <v>1240</v>
      </c>
    </row>
    <row r="63" spans="1:6">
      <c r="A63" s="54">
        <v>55363</v>
      </c>
      <c r="B63" s="54" t="s">
        <v>102</v>
      </c>
      <c r="C63" s="54">
        <v>2021</v>
      </c>
      <c r="D63" s="54" t="s">
        <v>137</v>
      </c>
      <c r="E63" s="54" t="s">
        <v>142</v>
      </c>
      <c r="F63" s="55">
        <v>1699.73</v>
      </c>
    </row>
    <row r="64" spans="1:6">
      <c r="A64" s="54">
        <v>55364</v>
      </c>
      <c r="B64" s="54" t="s">
        <v>102</v>
      </c>
      <c r="C64" s="54">
        <v>2021</v>
      </c>
      <c r="D64" s="54" t="s">
        <v>138</v>
      </c>
      <c r="E64" s="54" t="s">
        <v>142</v>
      </c>
      <c r="F64" s="55">
        <v>1545.66</v>
      </c>
    </row>
    <row r="65" spans="1:6">
      <c r="A65" s="54">
        <v>55365</v>
      </c>
      <c r="B65" s="54" t="s">
        <v>102</v>
      </c>
      <c r="C65" s="54">
        <v>2021</v>
      </c>
      <c r="D65" s="54" t="s">
        <v>139</v>
      </c>
      <c r="E65" s="54" t="s">
        <v>142</v>
      </c>
      <c r="F65" s="55">
        <v>6066.68</v>
      </c>
    </row>
    <row r="66" spans="1:6">
      <c r="A66" s="54">
        <v>55366</v>
      </c>
      <c r="B66" s="54" t="s">
        <v>102</v>
      </c>
      <c r="C66" s="54">
        <v>2021</v>
      </c>
      <c r="D66" s="54" t="s">
        <v>140</v>
      </c>
      <c r="E66" s="54" t="s">
        <v>142</v>
      </c>
      <c r="F66" s="55">
        <v>9331.25</v>
      </c>
    </row>
    <row r="67" spans="1:6">
      <c r="A67" s="54">
        <v>55370</v>
      </c>
      <c r="B67" s="54" t="s">
        <v>102</v>
      </c>
      <c r="C67" s="54">
        <v>2021</v>
      </c>
      <c r="D67" s="54" t="s">
        <v>141</v>
      </c>
      <c r="E67" s="54" t="s">
        <v>142</v>
      </c>
      <c r="F67" s="55">
        <v>36860.43</v>
      </c>
    </row>
    <row r="68" spans="1:6">
      <c r="A68" s="54">
        <v>55382</v>
      </c>
      <c r="B68" s="54" t="s">
        <v>118</v>
      </c>
      <c r="C68" s="54">
        <v>2021</v>
      </c>
      <c r="D68" s="54" t="s">
        <v>131</v>
      </c>
      <c r="E68" s="54" t="s">
        <v>142</v>
      </c>
      <c r="F68" s="55">
        <v>7546.37</v>
      </c>
    </row>
    <row r="69" spans="1:6">
      <c r="A69" s="54">
        <v>55391</v>
      </c>
      <c r="B69" s="54" t="s">
        <v>118</v>
      </c>
      <c r="C69" s="54">
        <v>2021</v>
      </c>
      <c r="D69" s="54" t="s">
        <v>132</v>
      </c>
      <c r="E69" s="54" t="s">
        <v>142</v>
      </c>
      <c r="F69" s="55">
        <v>6651.31</v>
      </c>
    </row>
    <row r="70" spans="1:6">
      <c r="A70" s="54">
        <v>55393</v>
      </c>
      <c r="B70" s="54" t="s">
        <v>118</v>
      </c>
      <c r="C70" s="54">
        <v>2021</v>
      </c>
      <c r="D70" s="54" t="s">
        <v>133</v>
      </c>
      <c r="E70" s="54" t="s">
        <v>142</v>
      </c>
      <c r="F70" s="55">
        <v>10041.5</v>
      </c>
    </row>
    <row r="71" spans="1:6">
      <c r="A71" s="54">
        <v>55394</v>
      </c>
      <c r="B71" s="54" t="s">
        <v>118</v>
      </c>
      <c r="C71" s="54">
        <v>2021</v>
      </c>
      <c r="D71" s="54" t="s">
        <v>134</v>
      </c>
      <c r="E71" s="54" t="s">
        <v>142</v>
      </c>
      <c r="F71" s="55"/>
    </row>
    <row r="72" spans="1:6">
      <c r="A72" s="54">
        <v>55395</v>
      </c>
      <c r="B72" s="54" t="s">
        <v>118</v>
      </c>
      <c r="C72" s="54">
        <v>2021</v>
      </c>
      <c r="D72" s="54" t="s">
        <v>135</v>
      </c>
      <c r="E72" s="54" t="s">
        <v>142</v>
      </c>
      <c r="F72" s="55">
        <v>10041.5</v>
      </c>
    </row>
    <row r="73" spans="1:6">
      <c r="A73" s="54">
        <v>55397</v>
      </c>
      <c r="B73" s="54" t="s">
        <v>118</v>
      </c>
      <c r="C73" s="54">
        <v>2021</v>
      </c>
      <c r="D73" s="54" t="s">
        <v>136</v>
      </c>
      <c r="E73" s="54" t="s">
        <v>142</v>
      </c>
      <c r="F73" s="55"/>
    </row>
    <row r="74" spans="1:6">
      <c r="A74" s="54">
        <v>55398</v>
      </c>
      <c r="B74" s="54" t="s">
        <v>118</v>
      </c>
      <c r="C74" s="54">
        <v>2021</v>
      </c>
      <c r="D74" s="54" t="s">
        <v>137</v>
      </c>
      <c r="E74" s="54" t="s">
        <v>142</v>
      </c>
      <c r="F74" s="55"/>
    </row>
    <row r="75" spans="1:6">
      <c r="A75" s="54">
        <v>55399</v>
      </c>
      <c r="B75" s="54" t="s">
        <v>118</v>
      </c>
      <c r="C75" s="54">
        <v>2021</v>
      </c>
      <c r="D75" s="54" t="s">
        <v>138</v>
      </c>
      <c r="E75" s="54" t="s">
        <v>142</v>
      </c>
      <c r="F75" s="55"/>
    </row>
    <row r="76" spans="1:6">
      <c r="A76" s="54">
        <v>55400</v>
      </c>
      <c r="B76" s="54" t="s">
        <v>118</v>
      </c>
      <c r="C76" s="54">
        <v>2021</v>
      </c>
      <c r="D76" s="54" t="s">
        <v>139</v>
      </c>
      <c r="E76" s="54" t="s">
        <v>142</v>
      </c>
      <c r="F76" s="55"/>
    </row>
    <row r="77" spans="1:6">
      <c r="A77" s="54">
        <v>55401</v>
      </c>
      <c r="B77" s="54" t="s">
        <v>118</v>
      </c>
      <c r="C77" s="54">
        <v>2021</v>
      </c>
      <c r="D77" s="54" t="s">
        <v>140</v>
      </c>
      <c r="E77" s="54" t="s">
        <v>142</v>
      </c>
      <c r="F77" s="55"/>
    </row>
    <row r="78" spans="1:6">
      <c r="A78" s="54">
        <v>55405</v>
      </c>
      <c r="B78" s="54" t="s">
        <v>118</v>
      </c>
      <c r="C78" s="54">
        <v>2021</v>
      </c>
      <c r="D78" s="54" t="s">
        <v>141</v>
      </c>
      <c r="E78" s="54" t="s">
        <v>142</v>
      </c>
      <c r="F78" s="55">
        <v>14197.68</v>
      </c>
    </row>
    <row r="79" spans="1:6">
      <c r="A79" s="54">
        <v>55417</v>
      </c>
      <c r="B79" s="54" t="s">
        <v>97</v>
      </c>
      <c r="C79" s="54">
        <v>2021</v>
      </c>
      <c r="D79" s="54" t="s">
        <v>131</v>
      </c>
      <c r="E79" s="54" t="s">
        <v>142</v>
      </c>
      <c r="F79" s="55">
        <v>21158.49</v>
      </c>
    </row>
    <row r="80" spans="1:6">
      <c r="A80" s="54">
        <v>55426</v>
      </c>
      <c r="B80" s="54" t="s">
        <v>97</v>
      </c>
      <c r="C80" s="54">
        <v>2021</v>
      </c>
      <c r="D80" s="54" t="s">
        <v>132</v>
      </c>
      <c r="E80" s="54" t="s">
        <v>142</v>
      </c>
      <c r="F80" s="55">
        <v>2024.22</v>
      </c>
    </row>
    <row r="81" spans="1:6">
      <c r="A81" s="54">
        <v>55428</v>
      </c>
      <c r="B81" s="54" t="s">
        <v>97</v>
      </c>
      <c r="C81" s="54">
        <v>2021</v>
      </c>
      <c r="D81" s="54" t="s">
        <v>133</v>
      </c>
      <c r="E81" s="54" t="s">
        <v>142</v>
      </c>
      <c r="F81" s="55">
        <v>21988.95</v>
      </c>
    </row>
    <row r="82" spans="1:6">
      <c r="A82" s="54">
        <v>55429</v>
      </c>
      <c r="B82" s="54" t="s">
        <v>97</v>
      </c>
      <c r="C82" s="54">
        <v>2021</v>
      </c>
      <c r="D82" s="54" t="s">
        <v>134</v>
      </c>
      <c r="E82" s="54" t="s">
        <v>142</v>
      </c>
      <c r="F82" s="55"/>
    </row>
    <row r="83" spans="1:6">
      <c r="A83" s="54">
        <v>55430</v>
      </c>
      <c r="B83" s="54" t="s">
        <v>97</v>
      </c>
      <c r="C83" s="54">
        <v>2021</v>
      </c>
      <c r="D83" s="54" t="s">
        <v>135</v>
      </c>
      <c r="E83" s="54" t="s">
        <v>142</v>
      </c>
      <c r="F83" s="55">
        <v>9109.08</v>
      </c>
    </row>
    <row r="84" spans="1:6">
      <c r="A84" s="54">
        <v>55432</v>
      </c>
      <c r="B84" s="54" t="s">
        <v>97</v>
      </c>
      <c r="C84" s="54">
        <v>2021</v>
      </c>
      <c r="D84" s="54" t="s">
        <v>136</v>
      </c>
      <c r="E84" s="54" t="s">
        <v>142</v>
      </c>
      <c r="F84" s="55">
        <v>75.760000000000005</v>
      </c>
    </row>
    <row r="85" spans="1:6">
      <c r="A85" s="54">
        <v>55433</v>
      </c>
      <c r="B85" s="54" t="s">
        <v>97</v>
      </c>
      <c r="C85" s="54">
        <v>2021</v>
      </c>
      <c r="D85" s="54" t="s">
        <v>137</v>
      </c>
      <c r="E85" s="54" t="s">
        <v>142</v>
      </c>
      <c r="F85" s="55">
        <v>365.47</v>
      </c>
    </row>
    <row r="86" spans="1:6">
      <c r="A86" s="54">
        <v>55434</v>
      </c>
      <c r="B86" s="54" t="s">
        <v>97</v>
      </c>
      <c r="C86" s="54">
        <v>2021</v>
      </c>
      <c r="D86" s="54" t="s">
        <v>138</v>
      </c>
      <c r="E86" s="54" t="s">
        <v>142</v>
      </c>
      <c r="F86" s="55">
        <v>422.38</v>
      </c>
    </row>
    <row r="87" spans="1:6">
      <c r="A87" s="54">
        <v>55435</v>
      </c>
      <c r="B87" s="54" t="s">
        <v>97</v>
      </c>
      <c r="C87" s="54">
        <v>2021</v>
      </c>
      <c r="D87" s="54" t="s">
        <v>139</v>
      </c>
      <c r="E87" s="54" t="s">
        <v>142</v>
      </c>
      <c r="F87" s="55">
        <v>2309.61</v>
      </c>
    </row>
    <row r="88" spans="1:6">
      <c r="A88" s="54">
        <v>55436</v>
      </c>
      <c r="B88" s="54" t="s">
        <v>97</v>
      </c>
      <c r="C88" s="54">
        <v>2021</v>
      </c>
      <c r="D88" s="54" t="s">
        <v>140</v>
      </c>
      <c r="E88" s="54" t="s">
        <v>142</v>
      </c>
      <c r="F88" s="55">
        <v>9706.65</v>
      </c>
    </row>
    <row r="89" spans="1:6">
      <c r="A89" s="54">
        <v>55440</v>
      </c>
      <c r="B89" s="54" t="s">
        <v>97</v>
      </c>
      <c r="C89" s="54">
        <v>2021</v>
      </c>
      <c r="D89" s="54" t="s">
        <v>141</v>
      </c>
      <c r="E89" s="54" t="s">
        <v>142</v>
      </c>
      <c r="F89" s="55">
        <v>23182.71</v>
      </c>
    </row>
    <row r="90" spans="1:6">
      <c r="A90" s="54">
        <v>55452</v>
      </c>
      <c r="B90" s="54" t="s">
        <v>125</v>
      </c>
      <c r="C90" s="54">
        <v>2021</v>
      </c>
      <c r="D90" s="54" t="s">
        <v>131</v>
      </c>
      <c r="E90" s="54" t="s">
        <v>142</v>
      </c>
      <c r="F90" s="55">
        <v>16011.02</v>
      </c>
    </row>
    <row r="91" spans="1:6">
      <c r="A91" s="54">
        <v>55461</v>
      </c>
      <c r="B91" s="54" t="s">
        <v>125</v>
      </c>
      <c r="C91" s="54">
        <v>2021</v>
      </c>
      <c r="D91" s="54" t="s">
        <v>132</v>
      </c>
      <c r="E91" s="54" t="s">
        <v>142</v>
      </c>
      <c r="F91" s="55">
        <v>2674.97</v>
      </c>
    </row>
    <row r="92" spans="1:6">
      <c r="A92" s="54">
        <v>55463</v>
      </c>
      <c r="B92" s="54" t="s">
        <v>125</v>
      </c>
      <c r="C92" s="54">
        <v>2021</v>
      </c>
      <c r="D92" s="54" t="s">
        <v>133</v>
      </c>
      <c r="E92" s="54" t="s">
        <v>142</v>
      </c>
      <c r="F92" s="55">
        <v>17989.02</v>
      </c>
    </row>
    <row r="93" spans="1:6">
      <c r="A93" s="54">
        <v>55464</v>
      </c>
      <c r="B93" s="54" t="s">
        <v>125</v>
      </c>
      <c r="C93" s="54">
        <v>2021</v>
      </c>
      <c r="D93" s="54" t="s">
        <v>134</v>
      </c>
      <c r="E93" s="54" t="s">
        <v>142</v>
      </c>
      <c r="F93" s="55"/>
    </row>
    <row r="94" spans="1:6">
      <c r="A94" s="54">
        <v>55465</v>
      </c>
      <c r="B94" s="54" t="s">
        <v>125</v>
      </c>
      <c r="C94" s="54">
        <v>2021</v>
      </c>
      <c r="D94" s="54" t="s">
        <v>135</v>
      </c>
      <c r="E94" s="54" t="s">
        <v>142</v>
      </c>
      <c r="F94" s="55">
        <v>14538.43</v>
      </c>
    </row>
    <row r="95" spans="1:6">
      <c r="A95" s="54">
        <v>55467</v>
      </c>
      <c r="B95" s="54" t="s">
        <v>125</v>
      </c>
      <c r="C95" s="54">
        <v>2021</v>
      </c>
      <c r="D95" s="54" t="s">
        <v>136</v>
      </c>
      <c r="E95" s="54" t="s">
        <v>142</v>
      </c>
      <c r="F95" s="55">
        <v>103.44</v>
      </c>
    </row>
    <row r="96" spans="1:6">
      <c r="A96" s="54">
        <v>55468</v>
      </c>
      <c r="B96" s="54" t="s">
        <v>125</v>
      </c>
      <c r="C96" s="54">
        <v>2021</v>
      </c>
      <c r="D96" s="54" t="s">
        <v>137</v>
      </c>
      <c r="E96" s="54" t="s">
        <v>142</v>
      </c>
      <c r="F96" s="55">
        <v>25.01</v>
      </c>
    </row>
    <row r="97" spans="1:6">
      <c r="A97" s="54">
        <v>55469</v>
      </c>
      <c r="B97" s="54" t="s">
        <v>125</v>
      </c>
      <c r="C97" s="54">
        <v>2021</v>
      </c>
      <c r="D97" s="54" t="s">
        <v>138</v>
      </c>
      <c r="E97" s="54" t="s">
        <v>142</v>
      </c>
      <c r="F97" s="55">
        <v>511.68</v>
      </c>
    </row>
    <row r="98" spans="1:6">
      <c r="A98" s="54">
        <v>55470</v>
      </c>
      <c r="B98" s="54" t="s">
        <v>125</v>
      </c>
      <c r="C98" s="54">
        <v>2021</v>
      </c>
      <c r="D98" s="54" t="s">
        <v>139</v>
      </c>
      <c r="E98" s="54" t="s">
        <v>142</v>
      </c>
      <c r="F98" s="55">
        <v>808.95</v>
      </c>
    </row>
    <row r="99" spans="1:6">
      <c r="A99" s="54">
        <v>55471</v>
      </c>
      <c r="B99" s="54" t="s">
        <v>125</v>
      </c>
      <c r="C99" s="54">
        <v>2021</v>
      </c>
      <c r="D99" s="54" t="s">
        <v>140</v>
      </c>
      <c r="E99" s="54" t="s">
        <v>142</v>
      </c>
      <c r="F99" s="55">
        <v>2001.51</v>
      </c>
    </row>
    <row r="100" spans="1:6">
      <c r="A100" s="54">
        <v>55475</v>
      </c>
      <c r="B100" s="54" t="s">
        <v>125</v>
      </c>
      <c r="C100" s="54">
        <v>2021</v>
      </c>
      <c r="D100" s="54" t="s">
        <v>141</v>
      </c>
      <c r="E100" s="54" t="s">
        <v>142</v>
      </c>
      <c r="F100" s="55">
        <v>18685.990000000002</v>
      </c>
    </row>
    <row r="101" spans="1:6">
      <c r="A101" s="54">
        <v>55487</v>
      </c>
      <c r="B101" s="54" t="s">
        <v>107</v>
      </c>
      <c r="C101" s="54">
        <v>2021</v>
      </c>
      <c r="D101" s="54" t="s">
        <v>131</v>
      </c>
      <c r="E101" s="54" t="s">
        <v>142</v>
      </c>
      <c r="F101" s="55">
        <v>14244.01</v>
      </c>
    </row>
    <row r="102" spans="1:6">
      <c r="A102" s="54">
        <v>55496</v>
      </c>
      <c r="B102" s="54" t="s">
        <v>107</v>
      </c>
      <c r="C102" s="54">
        <v>2021</v>
      </c>
      <c r="D102" s="54" t="s">
        <v>132</v>
      </c>
      <c r="E102" s="54" t="s">
        <v>142</v>
      </c>
      <c r="F102" s="55">
        <v>10426.57</v>
      </c>
    </row>
    <row r="103" spans="1:6">
      <c r="A103" s="54">
        <v>55498</v>
      </c>
      <c r="B103" s="54" t="s">
        <v>107</v>
      </c>
      <c r="C103" s="54">
        <v>2021</v>
      </c>
      <c r="D103" s="54" t="s">
        <v>133</v>
      </c>
      <c r="E103" s="54" t="s">
        <v>142</v>
      </c>
      <c r="F103" s="55">
        <v>16033.26</v>
      </c>
    </row>
    <row r="104" spans="1:6">
      <c r="A104" s="54">
        <v>55499</v>
      </c>
      <c r="B104" s="54" t="s">
        <v>107</v>
      </c>
      <c r="C104" s="54">
        <v>2021</v>
      </c>
      <c r="D104" s="54" t="s">
        <v>134</v>
      </c>
      <c r="E104" s="54" t="s">
        <v>142</v>
      </c>
      <c r="F104" s="55"/>
    </row>
    <row r="105" spans="1:6">
      <c r="A105" s="54">
        <v>55500</v>
      </c>
      <c r="B105" s="54" t="s">
        <v>107</v>
      </c>
      <c r="C105" s="54">
        <v>2021</v>
      </c>
      <c r="D105" s="54" t="s">
        <v>135</v>
      </c>
      <c r="E105" s="54" t="s">
        <v>142</v>
      </c>
      <c r="F105" s="55">
        <v>13712.06</v>
      </c>
    </row>
    <row r="106" spans="1:6">
      <c r="A106" s="54">
        <v>55502</v>
      </c>
      <c r="B106" s="54" t="s">
        <v>107</v>
      </c>
      <c r="C106" s="54">
        <v>2021</v>
      </c>
      <c r="D106" s="54" t="s">
        <v>136</v>
      </c>
      <c r="E106" s="54" t="s">
        <v>142</v>
      </c>
      <c r="F106" s="55"/>
    </row>
    <row r="107" spans="1:6">
      <c r="A107" s="54">
        <v>55503</v>
      </c>
      <c r="B107" s="54" t="s">
        <v>107</v>
      </c>
      <c r="C107" s="54">
        <v>2021</v>
      </c>
      <c r="D107" s="54" t="s">
        <v>137</v>
      </c>
      <c r="E107" s="54" t="s">
        <v>142</v>
      </c>
      <c r="F107" s="55">
        <v>2.56</v>
      </c>
    </row>
    <row r="108" spans="1:6">
      <c r="A108" s="54">
        <v>55504</v>
      </c>
      <c r="B108" s="54" t="s">
        <v>107</v>
      </c>
      <c r="C108" s="54">
        <v>2021</v>
      </c>
      <c r="D108" s="54" t="s">
        <v>138</v>
      </c>
      <c r="E108" s="54" t="s">
        <v>142</v>
      </c>
      <c r="F108" s="55">
        <v>603.07000000000005</v>
      </c>
    </row>
    <row r="109" spans="1:6">
      <c r="A109" s="54">
        <v>55505</v>
      </c>
      <c r="B109" s="54" t="s">
        <v>107</v>
      </c>
      <c r="C109" s="54">
        <v>2021</v>
      </c>
      <c r="D109" s="54" t="s">
        <v>139</v>
      </c>
      <c r="E109" s="54" t="s">
        <v>142</v>
      </c>
      <c r="F109" s="55"/>
    </row>
    <row r="110" spans="1:6">
      <c r="A110" s="54">
        <v>55506</v>
      </c>
      <c r="B110" s="54" t="s">
        <v>107</v>
      </c>
      <c r="C110" s="54">
        <v>2021</v>
      </c>
      <c r="D110" s="54" t="s">
        <v>140</v>
      </c>
      <c r="E110" s="54" t="s">
        <v>142</v>
      </c>
      <c r="F110" s="55">
        <v>1715.57</v>
      </c>
    </row>
    <row r="111" spans="1:6">
      <c r="A111" s="54">
        <v>55510</v>
      </c>
      <c r="B111" s="54" t="s">
        <v>107</v>
      </c>
      <c r="C111" s="54">
        <v>2021</v>
      </c>
      <c r="D111" s="54" t="s">
        <v>141</v>
      </c>
      <c r="E111" s="54" t="s">
        <v>142</v>
      </c>
      <c r="F111" s="55">
        <v>24670.58</v>
      </c>
    </row>
    <row r="112" spans="1:6">
      <c r="A112" s="54">
        <v>55522</v>
      </c>
      <c r="B112" s="54" t="s">
        <v>110</v>
      </c>
      <c r="C112" s="54">
        <v>2021</v>
      </c>
      <c r="D112" s="54" t="s">
        <v>131</v>
      </c>
      <c r="E112" s="54" t="s">
        <v>142</v>
      </c>
      <c r="F112" s="55">
        <v>172492.35</v>
      </c>
    </row>
    <row r="113" spans="1:6">
      <c r="A113" s="54">
        <v>55531</v>
      </c>
      <c r="B113" s="54" t="s">
        <v>110</v>
      </c>
      <c r="C113" s="54">
        <v>2021</v>
      </c>
      <c r="D113" s="54" t="s">
        <v>132</v>
      </c>
      <c r="E113" s="54" t="s">
        <v>142</v>
      </c>
      <c r="F113" s="55">
        <v>16257.21</v>
      </c>
    </row>
    <row r="114" spans="1:6">
      <c r="A114" s="54">
        <v>55533</v>
      </c>
      <c r="B114" s="54" t="s">
        <v>110</v>
      </c>
      <c r="C114" s="54">
        <v>2021</v>
      </c>
      <c r="D114" s="54" t="s">
        <v>133</v>
      </c>
      <c r="E114" s="54" t="s">
        <v>142</v>
      </c>
      <c r="F114" s="55">
        <v>176934.82</v>
      </c>
    </row>
    <row r="115" spans="1:6">
      <c r="A115" s="54">
        <v>55534</v>
      </c>
      <c r="B115" s="54" t="s">
        <v>110</v>
      </c>
      <c r="C115" s="54">
        <v>2021</v>
      </c>
      <c r="D115" s="54" t="s">
        <v>134</v>
      </c>
      <c r="E115" s="54" t="s">
        <v>142</v>
      </c>
      <c r="F115" s="55"/>
    </row>
    <row r="116" spans="1:6">
      <c r="A116" s="54">
        <v>55535</v>
      </c>
      <c r="B116" s="54" t="s">
        <v>110</v>
      </c>
      <c r="C116" s="54">
        <v>2021</v>
      </c>
      <c r="D116" s="54" t="s">
        <v>135</v>
      </c>
      <c r="E116" s="54" t="s">
        <v>142</v>
      </c>
      <c r="F116" s="55">
        <v>142255.73000000001</v>
      </c>
    </row>
    <row r="117" spans="1:6">
      <c r="A117" s="54">
        <v>55537</v>
      </c>
      <c r="B117" s="54" t="s">
        <v>110</v>
      </c>
      <c r="C117" s="54">
        <v>2021</v>
      </c>
      <c r="D117" s="54" t="s">
        <v>136</v>
      </c>
      <c r="E117" s="54" t="s">
        <v>142</v>
      </c>
      <c r="F117" s="55">
        <v>718.2</v>
      </c>
    </row>
    <row r="118" spans="1:6">
      <c r="A118" s="54">
        <v>55538</v>
      </c>
      <c r="B118" s="54" t="s">
        <v>110</v>
      </c>
      <c r="C118" s="54">
        <v>2021</v>
      </c>
      <c r="D118" s="54" t="s">
        <v>137</v>
      </c>
      <c r="E118" s="54" t="s">
        <v>142</v>
      </c>
      <c r="F118" s="55">
        <v>835.64</v>
      </c>
    </row>
    <row r="119" spans="1:6">
      <c r="A119" s="54">
        <v>55539</v>
      </c>
      <c r="B119" s="54" t="s">
        <v>110</v>
      </c>
      <c r="C119" s="54">
        <v>2021</v>
      </c>
      <c r="D119" s="54" t="s">
        <v>138</v>
      </c>
      <c r="E119" s="54" t="s">
        <v>142</v>
      </c>
      <c r="F119" s="55">
        <v>3426.77</v>
      </c>
    </row>
    <row r="120" spans="1:6">
      <c r="A120" s="54">
        <v>55540</v>
      </c>
      <c r="B120" s="54" t="s">
        <v>110</v>
      </c>
      <c r="C120" s="54">
        <v>2021</v>
      </c>
      <c r="D120" s="54" t="s">
        <v>139</v>
      </c>
      <c r="E120" s="54" t="s">
        <v>142</v>
      </c>
      <c r="F120" s="55">
        <v>3516.61</v>
      </c>
    </row>
    <row r="121" spans="1:6">
      <c r="A121" s="54">
        <v>55541</v>
      </c>
      <c r="B121" s="54" t="s">
        <v>110</v>
      </c>
      <c r="C121" s="54">
        <v>2021</v>
      </c>
      <c r="D121" s="54" t="s">
        <v>140</v>
      </c>
      <c r="E121" s="54" t="s">
        <v>142</v>
      </c>
      <c r="F121" s="55">
        <v>26181.86</v>
      </c>
    </row>
    <row r="122" spans="1:6">
      <c r="A122" s="54">
        <v>55545</v>
      </c>
      <c r="B122" s="54" t="s">
        <v>110</v>
      </c>
      <c r="C122" s="54">
        <v>2021</v>
      </c>
      <c r="D122" s="54" t="s">
        <v>141</v>
      </c>
      <c r="E122" s="54" t="s">
        <v>142</v>
      </c>
      <c r="F122" s="55">
        <v>188749.56</v>
      </c>
    </row>
    <row r="123" spans="1:6">
      <c r="A123" s="54">
        <v>55557</v>
      </c>
      <c r="B123" s="54" t="s">
        <v>99</v>
      </c>
      <c r="C123" s="54">
        <v>2021</v>
      </c>
      <c r="D123" s="54" t="s">
        <v>131</v>
      </c>
      <c r="E123" s="54" t="s">
        <v>142</v>
      </c>
      <c r="F123" s="55">
        <v>32785.769999999997</v>
      </c>
    </row>
    <row r="124" spans="1:6">
      <c r="A124" s="54">
        <v>55566</v>
      </c>
      <c r="B124" s="54" t="s">
        <v>99</v>
      </c>
      <c r="C124" s="54">
        <v>2021</v>
      </c>
      <c r="D124" s="54" t="s">
        <v>132</v>
      </c>
      <c r="E124" s="54" t="s">
        <v>142</v>
      </c>
      <c r="F124" s="55">
        <v>8328.3700000000008</v>
      </c>
    </row>
    <row r="125" spans="1:6">
      <c r="A125" s="54">
        <v>55568</v>
      </c>
      <c r="B125" s="54" t="s">
        <v>99</v>
      </c>
      <c r="C125" s="54">
        <v>2021</v>
      </c>
      <c r="D125" s="54" t="s">
        <v>133</v>
      </c>
      <c r="E125" s="54" t="s">
        <v>142</v>
      </c>
      <c r="F125" s="55">
        <v>32192.17</v>
      </c>
    </row>
    <row r="126" spans="1:6">
      <c r="A126" s="54">
        <v>55569</v>
      </c>
      <c r="B126" s="54" t="s">
        <v>99</v>
      </c>
      <c r="C126" s="54">
        <v>2021</v>
      </c>
      <c r="D126" s="54" t="s">
        <v>134</v>
      </c>
      <c r="E126" s="54" t="s">
        <v>142</v>
      </c>
      <c r="F126" s="55"/>
    </row>
    <row r="127" spans="1:6">
      <c r="A127" s="54">
        <v>55570</v>
      </c>
      <c r="B127" s="54" t="s">
        <v>99</v>
      </c>
      <c r="C127" s="54">
        <v>2021</v>
      </c>
      <c r="D127" s="54" t="s">
        <v>135</v>
      </c>
      <c r="E127" s="54" t="s">
        <v>142</v>
      </c>
      <c r="F127" s="55">
        <v>17538.78</v>
      </c>
    </row>
    <row r="128" spans="1:6">
      <c r="A128" s="54">
        <v>55572</v>
      </c>
      <c r="B128" s="54" t="s">
        <v>99</v>
      </c>
      <c r="C128" s="54">
        <v>2021</v>
      </c>
      <c r="D128" s="54" t="s">
        <v>136</v>
      </c>
      <c r="E128" s="54" t="s">
        <v>142</v>
      </c>
      <c r="F128" s="55">
        <v>28.57</v>
      </c>
    </row>
    <row r="129" spans="1:6">
      <c r="A129" s="54">
        <v>55573</v>
      </c>
      <c r="B129" s="54" t="s">
        <v>99</v>
      </c>
      <c r="C129" s="54">
        <v>2021</v>
      </c>
      <c r="D129" s="54" t="s">
        <v>137</v>
      </c>
      <c r="E129" s="54" t="s">
        <v>142</v>
      </c>
      <c r="F129" s="55">
        <v>537.24</v>
      </c>
    </row>
    <row r="130" spans="1:6">
      <c r="A130" s="54">
        <v>55574</v>
      </c>
      <c r="B130" s="54" t="s">
        <v>99</v>
      </c>
      <c r="C130" s="54">
        <v>2021</v>
      </c>
      <c r="D130" s="54" t="s">
        <v>138</v>
      </c>
      <c r="E130" s="54" t="s">
        <v>142</v>
      </c>
      <c r="F130" s="55">
        <v>784.53</v>
      </c>
    </row>
    <row r="131" spans="1:6">
      <c r="A131" s="54">
        <v>55575</v>
      </c>
      <c r="B131" s="54" t="s">
        <v>99</v>
      </c>
      <c r="C131" s="54">
        <v>2021</v>
      </c>
      <c r="D131" s="54" t="s">
        <v>139</v>
      </c>
      <c r="E131" s="54" t="s">
        <v>142</v>
      </c>
      <c r="F131" s="55">
        <v>1403.25</v>
      </c>
    </row>
    <row r="132" spans="1:6">
      <c r="A132" s="54">
        <v>55576</v>
      </c>
      <c r="B132" s="54" t="s">
        <v>99</v>
      </c>
      <c r="C132" s="54">
        <v>2021</v>
      </c>
      <c r="D132" s="54" t="s">
        <v>140</v>
      </c>
      <c r="E132" s="54" t="s">
        <v>142</v>
      </c>
      <c r="F132" s="55">
        <v>11899.8</v>
      </c>
    </row>
    <row r="133" spans="1:6">
      <c r="A133" s="54">
        <v>55580</v>
      </c>
      <c r="B133" s="54" t="s">
        <v>99</v>
      </c>
      <c r="C133" s="54">
        <v>2021</v>
      </c>
      <c r="D133" s="54" t="s">
        <v>141</v>
      </c>
      <c r="E133" s="54" t="s">
        <v>142</v>
      </c>
      <c r="F133" s="55">
        <v>41114.14</v>
      </c>
    </row>
    <row r="134" spans="1:6">
      <c r="A134" s="54">
        <v>55592</v>
      </c>
      <c r="B134" s="54" t="s">
        <v>114</v>
      </c>
      <c r="C134" s="54">
        <v>2021</v>
      </c>
      <c r="D134" s="54" t="s">
        <v>131</v>
      </c>
      <c r="E134" s="54" t="s">
        <v>142</v>
      </c>
      <c r="F134" s="55">
        <v>36045.11</v>
      </c>
    </row>
    <row r="135" spans="1:6">
      <c r="A135" s="54">
        <v>55601</v>
      </c>
      <c r="B135" s="54" t="s">
        <v>114</v>
      </c>
      <c r="C135" s="54">
        <v>2021</v>
      </c>
      <c r="D135" s="54" t="s">
        <v>132</v>
      </c>
      <c r="E135" s="54" t="s">
        <v>142</v>
      </c>
      <c r="F135" s="55">
        <v>7912.9</v>
      </c>
    </row>
    <row r="136" spans="1:6">
      <c r="A136" s="54">
        <v>55603</v>
      </c>
      <c r="B136" s="54" t="s">
        <v>114</v>
      </c>
      <c r="C136" s="54">
        <v>2021</v>
      </c>
      <c r="D136" s="54" t="s">
        <v>133</v>
      </c>
      <c r="E136" s="54" t="s">
        <v>142</v>
      </c>
      <c r="F136" s="55">
        <v>32675.279999999999</v>
      </c>
    </row>
    <row r="137" spans="1:6">
      <c r="A137" s="54">
        <v>55604</v>
      </c>
      <c r="B137" s="54" t="s">
        <v>114</v>
      </c>
      <c r="C137" s="54">
        <v>2021</v>
      </c>
      <c r="D137" s="54" t="s">
        <v>134</v>
      </c>
      <c r="E137" s="54" t="s">
        <v>142</v>
      </c>
      <c r="F137" s="55"/>
    </row>
    <row r="138" spans="1:6">
      <c r="A138" s="54">
        <v>55605</v>
      </c>
      <c r="B138" s="54" t="s">
        <v>114</v>
      </c>
      <c r="C138" s="54">
        <v>2021</v>
      </c>
      <c r="D138" s="54" t="s">
        <v>135</v>
      </c>
      <c r="E138" s="54" t="s">
        <v>142</v>
      </c>
      <c r="F138" s="55">
        <v>32671.35</v>
      </c>
    </row>
    <row r="139" spans="1:6">
      <c r="A139" s="54">
        <v>55607</v>
      </c>
      <c r="B139" s="54" t="s">
        <v>114</v>
      </c>
      <c r="C139" s="54">
        <v>2021</v>
      </c>
      <c r="D139" s="54" t="s">
        <v>136</v>
      </c>
      <c r="E139" s="54" t="s">
        <v>142</v>
      </c>
      <c r="F139" s="55">
        <v>1.04</v>
      </c>
    </row>
    <row r="140" spans="1:6">
      <c r="A140" s="54">
        <v>55608</v>
      </c>
      <c r="B140" s="54" t="s">
        <v>114</v>
      </c>
      <c r="C140" s="54">
        <v>2021</v>
      </c>
      <c r="D140" s="54" t="s">
        <v>137</v>
      </c>
      <c r="E140" s="54" t="s">
        <v>142</v>
      </c>
      <c r="F140" s="55">
        <v>2.89</v>
      </c>
    </row>
    <row r="141" spans="1:6">
      <c r="A141" s="54">
        <v>55609</v>
      </c>
      <c r="B141" s="54" t="s">
        <v>114</v>
      </c>
      <c r="C141" s="54">
        <v>2021</v>
      </c>
      <c r="D141" s="54" t="s">
        <v>138</v>
      </c>
      <c r="E141" s="54" t="s">
        <v>142</v>
      </c>
      <c r="F141" s="55"/>
    </row>
    <row r="142" spans="1:6">
      <c r="A142" s="54">
        <v>55610</v>
      </c>
      <c r="B142" s="54" t="s">
        <v>114</v>
      </c>
      <c r="C142" s="54">
        <v>2021</v>
      </c>
      <c r="D142" s="54" t="s">
        <v>139</v>
      </c>
      <c r="E142" s="54" t="s">
        <v>142</v>
      </c>
      <c r="F142" s="55"/>
    </row>
    <row r="143" spans="1:6">
      <c r="A143" s="54">
        <v>55611</v>
      </c>
      <c r="B143" s="54" t="s">
        <v>114</v>
      </c>
      <c r="C143" s="54">
        <v>2021</v>
      </c>
      <c r="D143" s="54" t="s">
        <v>140</v>
      </c>
      <c r="E143" s="54" t="s">
        <v>142</v>
      </c>
      <c r="F143" s="55"/>
    </row>
    <row r="144" spans="1:6">
      <c r="A144" s="54">
        <v>55615</v>
      </c>
      <c r="B144" s="54" t="s">
        <v>114</v>
      </c>
      <c r="C144" s="54">
        <v>2021</v>
      </c>
      <c r="D144" s="54" t="s">
        <v>141</v>
      </c>
      <c r="E144" s="54" t="s">
        <v>142</v>
      </c>
      <c r="F144" s="55">
        <v>38085.279999999999</v>
      </c>
    </row>
    <row r="145" spans="1:6">
      <c r="A145" s="54">
        <v>55627</v>
      </c>
      <c r="B145" s="54" t="s">
        <v>115</v>
      </c>
      <c r="C145" s="54">
        <v>2021</v>
      </c>
      <c r="D145" s="54" t="s">
        <v>131</v>
      </c>
      <c r="E145" s="54" t="s">
        <v>142</v>
      </c>
      <c r="F145" s="55">
        <v>10535.11</v>
      </c>
    </row>
    <row r="146" spans="1:6">
      <c r="A146" s="54">
        <v>55636</v>
      </c>
      <c r="B146" s="54" t="s">
        <v>115</v>
      </c>
      <c r="C146" s="54">
        <v>2021</v>
      </c>
      <c r="D146" s="54" t="s">
        <v>132</v>
      </c>
      <c r="E146" s="54" t="s">
        <v>142</v>
      </c>
      <c r="F146" s="55">
        <v>8091.18</v>
      </c>
    </row>
    <row r="147" spans="1:6">
      <c r="A147" s="54">
        <v>55638</v>
      </c>
      <c r="B147" s="54" t="s">
        <v>115</v>
      </c>
      <c r="C147" s="54">
        <v>2021</v>
      </c>
      <c r="D147" s="54" t="s">
        <v>133</v>
      </c>
      <c r="E147" s="54" t="s">
        <v>142</v>
      </c>
      <c r="F147" s="55">
        <v>11383.41</v>
      </c>
    </row>
    <row r="148" spans="1:6">
      <c r="A148" s="54">
        <v>55639</v>
      </c>
      <c r="B148" s="54" t="s">
        <v>115</v>
      </c>
      <c r="C148" s="54">
        <v>2021</v>
      </c>
      <c r="D148" s="54" t="s">
        <v>134</v>
      </c>
      <c r="E148" s="54" t="s">
        <v>142</v>
      </c>
      <c r="F148" s="55"/>
    </row>
    <row r="149" spans="1:6">
      <c r="A149" s="54">
        <v>55640</v>
      </c>
      <c r="B149" s="54" t="s">
        <v>115</v>
      </c>
      <c r="C149" s="54">
        <v>2021</v>
      </c>
      <c r="D149" s="54" t="s">
        <v>135</v>
      </c>
      <c r="E149" s="54" t="s">
        <v>142</v>
      </c>
      <c r="F149" s="55">
        <v>11383.41</v>
      </c>
    </row>
    <row r="150" spans="1:6">
      <c r="A150" s="54">
        <v>55642</v>
      </c>
      <c r="B150" s="54" t="s">
        <v>115</v>
      </c>
      <c r="C150" s="54">
        <v>2021</v>
      </c>
      <c r="D150" s="54" t="s">
        <v>136</v>
      </c>
      <c r="E150" s="54" t="s">
        <v>142</v>
      </c>
      <c r="F150" s="55"/>
    </row>
    <row r="151" spans="1:6">
      <c r="A151" s="54">
        <v>55643</v>
      </c>
      <c r="B151" s="54" t="s">
        <v>115</v>
      </c>
      <c r="C151" s="54">
        <v>2021</v>
      </c>
      <c r="D151" s="54" t="s">
        <v>137</v>
      </c>
      <c r="E151" s="54" t="s">
        <v>142</v>
      </c>
      <c r="F151" s="55"/>
    </row>
    <row r="152" spans="1:6">
      <c r="A152" s="54">
        <v>55644</v>
      </c>
      <c r="B152" s="54" t="s">
        <v>115</v>
      </c>
      <c r="C152" s="54">
        <v>2021</v>
      </c>
      <c r="D152" s="54" t="s">
        <v>138</v>
      </c>
      <c r="E152" s="54" t="s">
        <v>142</v>
      </c>
      <c r="F152" s="55"/>
    </row>
    <row r="153" spans="1:6">
      <c r="A153" s="54">
        <v>55645</v>
      </c>
      <c r="B153" s="54" t="s">
        <v>115</v>
      </c>
      <c r="C153" s="54">
        <v>2021</v>
      </c>
      <c r="D153" s="54" t="s">
        <v>139</v>
      </c>
      <c r="E153" s="54" t="s">
        <v>142</v>
      </c>
      <c r="F153" s="55"/>
    </row>
    <row r="154" spans="1:6">
      <c r="A154" s="54">
        <v>55646</v>
      </c>
      <c r="B154" s="54" t="s">
        <v>115</v>
      </c>
      <c r="C154" s="54">
        <v>2021</v>
      </c>
      <c r="D154" s="54" t="s">
        <v>140</v>
      </c>
      <c r="E154" s="54" t="s">
        <v>142</v>
      </c>
      <c r="F154" s="55"/>
    </row>
    <row r="155" spans="1:6">
      <c r="A155" s="54">
        <v>55650</v>
      </c>
      <c r="B155" s="54" t="s">
        <v>115</v>
      </c>
      <c r="C155" s="54">
        <v>2021</v>
      </c>
      <c r="D155" s="54" t="s">
        <v>141</v>
      </c>
      <c r="E155" s="54" t="s">
        <v>142</v>
      </c>
      <c r="F155" s="55">
        <v>18626.29</v>
      </c>
    </row>
    <row r="156" spans="1:6">
      <c r="A156" s="54">
        <v>55662</v>
      </c>
      <c r="B156" s="54" t="s">
        <v>126</v>
      </c>
      <c r="C156" s="54">
        <v>2021</v>
      </c>
      <c r="D156" s="54" t="s">
        <v>131</v>
      </c>
      <c r="E156" s="54" t="s">
        <v>142</v>
      </c>
      <c r="F156" s="55">
        <v>68616.679999999993</v>
      </c>
    </row>
    <row r="157" spans="1:6">
      <c r="A157" s="54">
        <v>55671</v>
      </c>
      <c r="B157" s="54" t="s">
        <v>126</v>
      </c>
      <c r="C157" s="54">
        <v>2021</v>
      </c>
      <c r="D157" s="54" t="s">
        <v>132</v>
      </c>
      <c r="E157" s="54" t="s">
        <v>142</v>
      </c>
      <c r="F157" s="55">
        <v>7180.93</v>
      </c>
    </row>
    <row r="158" spans="1:6">
      <c r="A158" s="54">
        <v>55673</v>
      </c>
      <c r="B158" s="54" t="s">
        <v>126</v>
      </c>
      <c r="C158" s="54">
        <v>2021</v>
      </c>
      <c r="D158" s="54" t="s">
        <v>133</v>
      </c>
      <c r="E158" s="54" t="s">
        <v>142</v>
      </c>
      <c r="F158" s="55">
        <v>71125.33</v>
      </c>
    </row>
    <row r="159" spans="1:6">
      <c r="A159" s="54">
        <v>55674</v>
      </c>
      <c r="B159" s="54" t="s">
        <v>126</v>
      </c>
      <c r="C159" s="54">
        <v>2021</v>
      </c>
      <c r="D159" s="54" t="s">
        <v>134</v>
      </c>
      <c r="E159" s="54" t="s">
        <v>142</v>
      </c>
      <c r="F159" s="55">
        <v>22.55</v>
      </c>
    </row>
    <row r="160" spans="1:6">
      <c r="A160" s="54">
        <v>55675</v>
      </c>
      <c r="B160" s="54" t="s">
        <v>126</v>
      </c>
      <c r="C160" s="54">
        <v>2021</v>
      </c>
      <c r="D160" s="54" t="s">
        <v>135</v>
      </c>
      <c r="E160" s="54" t="s">
        <v>142</v>
      </c>
      <c r="F160" s="55">
        <v>38622.04</v>
      </c>
    </row>
    <row r="161" spans="1:6">
      <c r="A161" s="54">
        <v>55677</v>
      </c>
      <c r="B161" s="54" t="s">
        <v>126</v>
      </c>
      <c r="C161" s="54">
        <v>2021</v>
      </c>
      <c r="D161" s="54" t="s">
        <v>136</v>
      </c>
      <c r="E161" s="54" t="s">
        <v>142</v>
      </c>
      <c r="F161" s="55">
        <v>35.24</v>
      </c>
    </row>
    <row r="162" spans="1:6">
      <c r="A162" s="54">
        <v>55678</v>
      </c>
      <c r="B162" s="54" t="s">
        <v>126</v>
      </c>
      <c r="C162" s="54">
        <v>2021</v>
      </c>
      <c r="D162" s="54" t="s">
        <v>137</v>
      </c>
      <c r="E162" s="54" t="s">
        <v>142</v>
      </c>
      <c r="F162" s="55">
        <v>145.97999999999999</v>
      </c>
    </row>
    <row r="163" spans="1:6">
      <c r="A163" s="54">
        <v>55679</v>
      </c>
      <c r="B163" s="54" t="s">
        <v>126</v>
      </c>
      <c r="C163" s="54">
        <v>2021</v>
      </c>
      <c r="D163" s="54" t="s">
        <v>138</v>
      </c>
      <c r="E163" s="54" t="s">
        <v>142</v>
      </c>
      <c r="F163" s="55">
        <v>4473.4799999999996</v>
      </c>
    </row>
    <row r="164" spans="1:6">
      <c r="A164" s="54">
        <v>55680</v>
      </c>
      <c r="B164" s="54" t="s">
        <v>126</v>
      </c>
      <c r="C164" s="54">
        <v>2021</v>
      </c>
      <c r="D164" s="54" t="s">
        <v>139</v>
      </c>
      <c r="E164" s="54" t="s">
        <v>142</v>
      </c>
      <c r="F164" s="55">
        <v>4940.6000000000004</v>
      </c>
    </row>
    <row r="165" spans="1:6">
      <c r="A165" s="54">
        <v>55681</v>
      </c>
      <c r="B165" s="54" t="s">
        <v>126</v>
      </c>
      <c r="C165" s="54">
        <v>2021</v>
      </c>
      <c r="D165" s="54" t="s">
        <v>140</v>
      </c>
      <c r="E165" s="54" t="s">
        <v>142</v>
      </c>
      <c r="F165" s="55">
        <v>22885.439999999999</v>
      </c>
    </row>
    <row r="166" spans="1:6">
      <c r="A166" s="54">
        <v>55685</v>
      </c>
      <c r="B166" s="54" t="s">
        <v>126</v>
      </c>
      <c r="C166" s="54">
        <v>2021</v>
      </c>
      <c r="D166" s="54" t="s">
        <v>141</v>
      </c>
      <c r="E166" s="54" t="s">
        <v>142</v>
      </c>
      <c r="F166" s="55">
        <v>75797.61</v>
      </c>
    </row>
    <row r="167" spans="1:6">
      <c r="A167" s="54">
        <v>55697</v>
      </c>
      <c r="B167" s="54" t="s">
        <v>105</v>
      </c>
      <c r="C167" s="54">
        <v>2021</v>
      </c>
      <c r="D167" s="54" t="s">
        <v>131</v>
      </c>
      <c r="E167" s="54" t="s">
        <v>142</v>
      </c>
      <c r="F167" s="55">
        <v>62034.62</v>
      </c>
    </row>
    <row r="168" spans="1:6">
      <c r="A168" s="54">
        <v>55706</v>
      </c>
      <c r="B168" s="54" t="s">
        <v>105</v>
      </c>
      <c r="C168" s="54">
        <v>2021</v>
      </c>
      <c r="D168" s="54" t="s">
        <v>132</v>
      </c>
      <c r="E168" s="54" t="s">
        <v>142</v>
      </c>
      <c r="F168" s="55">
        <v>14638.41</v>
      </c>
    </row>
    <row r="169" spans="1:6">
      <c r="A169" s="54">
        <v>55708</v>
      </c>
      <c r="B169" s="54" t="s">
        <v>105</v>
      </c>
      <c r="C169" s="54">
        <v>2021</v>
      </c>
      <c r="D169" s="54" t="s">
        <v>133</v>
      </c>
      <c r="E169" s="54" t="s">
        <v>142</v>
      </c>
      <c r="F169" s="55">
        <v>67779.509999999995</v>
      </c>
    </row>
    <row r="170" spans="1:6">
      <c r="A170" s="54">
        <v>55709</v>
      </c>
      <c r="B170" s="54" t="s">
        <v>105</v>
      </c>
      <c r="C170" s="54">
        <v>2021</v>
      </c>
      <c r="D170" s="54" t="s">
        <v>134</v>
      </c>
      <c r="E170" s="54" t="s">
        <v>142</v>
      </c>
      <c r="F170" s="55"/>
    </row>
    <row r="171" spans="1:6">
      <c r="A171" s="54">
        <v>55710</v>
      </c>
      <c r="B171" s="54" t="s">
        <v>105</v>
      </c>
      <c r="C171" s="54">
        <v>2021</v>
      </c>
      <c r="D171" s="54" t="s">
        <v>135</v>
      </c>
      <c r="E171" s="54" t="s">
        <v>142</v>
      </c>
      <c r="F171" s="55">
        <v>67529.399999999994</v>
      </c>
    </row>
    <row r="172" spans="1:6">
      <c r="A172" s="54">
        <v>55712</v>
      </c>
      <c r="B172" s="54" t="s">
        <v>105</v>
      </c>
      <c r="C172" s="54">
        <v>2021</v>
      </c>
      <c r="D172" s="54" t="s">
        <v>136</v>
      </c>
      <c r="E172" s="54" t="s">
        <v>142</v>
      </c>
      <c r="F172" s="55"/>
    </row>
    <row r="173" spans="1:6">
      <c r="A173" s="54">
        <v>55713</v>
      </c>
      <c r="B173" s="54" t="s">
        <v>105</v>
      </c>
      <c r="C173" s="54">
        <v>2021</v>
      </c>
      <c r="D173" s="54" t="s">
        <v>137</v>
      </c>
      <c r="E173" s="54" t="s">
        <v>142</v>
      </c>
      <c r="F173" s="55">
        <v>5.1100000000000003</v>
      </c>
    </row>
    <row r="174" spans="1:6">
      <c r="A174" s="54">
        <v>55714</v>
      </c>
      <c r="B174" s="54" t="s">
        <v>105</v>
      </c>
      <c r="C174" s="54">
        <v>2021</v>
      </c>
      <c r="D174" s="54" t="s">
        <v>138</v>
      </c>
      <c r="E174" s="54" t="s">
        <v>142</v>
      </c>
      <c r="F174" s="55"/>
    </row>
    <row r="175" spans="1:6">
      <c r="A175" s="54">
        <v>55715</v>
      </c>
      <c r="B175" s="54" t="s">
        <v>105</v>
      </c>
      <c r="C175" s="54">
        <v>2021</v>
      </c>
      <c r="D175" s="54" t="s">
        <v>139</v>
      </c>
      <c r="E175" s="54" t="s">
        <v>142</v>
      </c>
      <c r="F175" s="55"/>
    </row>
    <row r="176" spans="1:6">
      <c r="A176" s="54">
        <v>55716</v>
      </c>
      <c r="B176" s="54" t="s">
        <v>105</v>
      </c>
      <c r="C176" s="54">
        <v>2021</v>
      </c>
      <c r="D176" s="54" t="s">
        <v>140</v>
      </c>
      <c r="E176" s="54" t="s">
        <v>142</v>
      </c>
      <c r="F176" s="55">
        <v>245</v>
      </c>
    </row>
    <row r="177" spans="1:6">
      <c r="A177" s="54">
        <v>55720</v>
      </c>
      <c r="B177" s="54" t="s">
        <v>105</v>
      </c>
      <c r="C177" s="54">
        <v>2021</v>
      </c>
      <c r="D177" s="54" t="s">
        <v>141</v>
      </c>
      <c r="E177" s="54" t="s">
        <v>142</v>
      </c>
      <c r="F177" s="55">
        <v>76673.03</v>
      </c>
    </row>
    <row r="178" spans="1:6">
      <c r="A178" s="54">
        <v>55732</v>
      </c>
      <c r="B178" s="54" t="s">
        <v>109</v>
      </c>
      <c r="C178" s="54">
        <v>2021</v>
      </c>
      <c r="D178" s="54" t="s">
        <v>131</v>
      </c>
      <c r="E178" s="54" t="s">
        <v>142</v>
      </c>
      <c r="F178" s="55">
        <v>6730.54</v>
      </c>
    </row>
    <row r="179" spans="1:6">
      <c r="A179" s="54">
        <v>55741</v>
      </c>
      <c r="B179" s="54" t="s">
        <v>109</v>
      </c>
      <c r="C179" s="54">
        <v>2021</v>
      </c>
      <c r="D179" s="54" t="s">
        <v>132</v>
      </c>
      <c r="E179" s="54" t="s">
        <v>142</v>
      </c>
      <c r="F179" s="55">
        <v>4536.9799999999996</v>
      </c>
    </row>
    <row r="180" spans="1:6">
      <c r="A180" s="54">
        <v>55743</v>
      </c>
      <c r="B180" s="54" t="s">
        <v>109</v>
      </c>
      <c r="C180" s="54">
        <v>2021</v>
      </c>
      <c r="D180" s="54" t="s">
        <v>133</v>
      </c>
      <c r="E180" s="54" t="s">
        <v>142</v>
      </c>
      <c r="F180" s="55">
        <v>6442.08</v>
      </c>
    </row>
    <row r="181" spans="1:6">
      <c r="A181" s="54">
        <v>55744</v>
      </c>
      <c r="B181" s="54" t="s">
        <v>109</v>
      </c>
      <c r="C181" s="54">
        <v>2021</v>
      </c>
      <c r="D181" s="54" t="s">
        <v>134</v>
      </c>
      <c r="E181" s="54" t="s">
        <v>142</v>
      </c>
      <c r="F181" s="55"/>
    </row>
    <row r="182" spans="1:6">
      <c r="A182" s="54">
        <v>55745</v>
      </c>
      <c r="B182" s="54" t="s">
        <v>109</v>
      </c>
      <c r="C182" s="54">
        <v>2021</v>
      </c>
      <c r="D182" s="54" t="s">
        <v>135</v>
      </c>
      <c r="E182" s="54" t="s">
        <v>142</v>
      </c>
      <c r="F182" s="55">
        <v>6442.08</v>
      </c>
    </row>
    <row r="183" spans="1:6">
      <c r="A183" s="54">
        <v>55747</v>
      </c>
      <c r="B183" s="54" t="s">
        <v>109</v>
      </c>
      <c r="C183" s="54">
        <v>2021</v>
      </c>
      <c r="D183" s="54" t="s">
        <v>136</v>
      </c>
      <c r="E183" s="54" t="s">
        <v>142</v>
      </c>
      <c r="F183" s="55"/>
    </row>
    <row r="184" spans="1:6">
      <c r="A184" s="54">
        <v>55748</v>
      </c>
      <c r="B184" s="54" t="s">
        <v>109</v>
      </c>
      <c r="C184" s="54">
        <v>2021</v>
      </c>
      <c r="D184" s="54" t="s">
        <v>137</v>
      </c>
      <c r="E184" s="54" t="s">
        <v>142</v>
      </c>
      <c r="F184" s="55"/>
    </row>
    <row r="185" spans="1:6">
      <c r="A185" s="54">
        <v>55749</v>
      </c>
      <c r="B185" s="54" t="s">
        <v>109</v>
      </c>
      <c r="C185" s="54">
        <v>2021</v>
      </c>
      <c r="D185" s="54" t="s">
        <v>138</v>
      </c>
      <c r="E185" s="54" t="s">
        <v>142</v>
      </c>
      <c r="F185" s="55"/>
    </row>
    <row r="186" spans="1:6">
      <c r="A186" s="54">
        <v>55750</v>
      </c>
      <c r="B186" s="54" t="s">
        <v>109</v>
      </c>
      <c r="C186" s="54">
        <v>2021</v>
      </c>
      <c r="D186" s="54" t="s">
        <v>139</v>
      </c>
      <c r="E186" s="54" t="s">
        <v>142</v>
      </c>
      <c r="F186" s="55"/>
    </row>
    <row r="187" spans="1:6">
      <c r="A187" s="54">
        <v>55751</v>
      </c>
      <c r="B187" s="54" t="s">
        <v>109</v>
      </c>
      <c r="C187" s="54">
        <v>2021</v>
      </c>
      <c r="D187" s="54" t="s">
        <v>140</v>
      </c>
      <c r="E187" s="54" t="s">
        <v>142</v>
      </c>
      <c r="F187" s="55"/>
    </row>
    <row r="188" spans="1:6">
      <c r="A188" s="54">
        <v>55755</v>
      </c>
      <c r="B188" s="54" t="s">
        <v>109</v>
      </c>
      <c r="C188" s="54">
        <v>2021</v>
      </c>
      <c r="D188" s="54" t="s">
        <v>141</v>
      </c>
      <c r="E188" s="54" t="s">
        <v>142</v>
      </c>
      <c r="F188" s="55">
        <v>11267.52</v>
      </c>
    </row>
    <row r="189" spans="1:6">
      <c r="A189" s="54">
        <v>55767</v>
      </c>
      <c r="B189" s="54" t="s">
        <v>98</v>
      </c>
      <c r="C189" s="54">
        <v>2021</v>
      </c>
      <c r="D189" s="54" t="s">
        <v>131</v>
      </c>
      <c r="E189" s="54" t="s">
        <v>142</v>
      </c>
      <c r="F189" s="55">
        <v>59721.52</v>
      </c>
    </row>
    <row r="190" spans="1:6">
      <c r="A190" s="54">
        <v>55776</v>
      </c>
      <c r="B190" s="54" t="s">
        <v>98</v>
      </c>
      <c r="C190" s="54">
        <v>2021</v>
      </c>
      <c r="D190" s="54" t="s">
        <v>132</v>
      </c>
      <c r="E190" s="54" t="s">
        <v>142</v>
      </c>
      <c r="F190" s="55">
        <v>21071.06</v>
      </c>
    </row>
    <row r="191" spans="1:6">
      <c r="A191" s="54">
        <v>55778</v>
      </c>
      <c r="B191" s="54" t="s">
        <v>98</v>
      </c>
      <c r="C191" s="54">
        <v>2021</v>
      </c>
      <c r="D191" s="54" t="s">
        <v>133</v>
      </c>
      <c r="E191" s="54" t="s">
        <v>142</v>
      </c>
      <c r="F191" s="55">
        <v>64163.1</v>
      </c>
    </row>
    <row r="192" spans="1:6">
      <c r="A192" s="54">
        <v>55779</v>
      </c>
      <c r="B192" s="54" t="s">
        <v>98</v>
      </c>
      <c r="C192" s="54">
        <v>2021</v>
      </c>
      <c r="D192" s="54" t="s">
        <v>134</v>
      </c>
      <c r="E192" s="54" t="s">
        <v>142</v>
      </c>
      <c r="F192" s="55"/>
    </row>
    <row r="193" spans="1:6">
      <c r="A193" s="54">
        <v>55780</v>
      </c>
      <c r="B193" s="54" t="s">
        <v>98</v>
      </c>
      <c r="C193" s="54">
        <v>2021</v>
      </c>
      <c r="D193" s="54" t="s">
        <v>135</v>
      </c>
      <c r="E193" s="54" t="s">
        <v>142</v>
      </c>
      <c r="F193" s="55">
        <v>24525.72</v>
      </c>
    </row>
    <row r="194" spans="1:6">
      <c r="A194" s="54">
        <v>55782</v>
      </c>
      <c r="B194" s="54" t="s">
        <v>98</v>
      </c>
      <c r="C194" s="54">
        <v>2021</v>
      </c>
      <c r="D194" s="54" t="s">
        <v>136</v>
      </c>
      <c r="E194" s="54" t="s">
        <v>142</v>
      </c>
      <c r="F194" s="55">
        <v>121.73</v>
      </c>
    </row>
    <row r="195" spans="1:6">
      <c r="A195" s="54">
        <v>55783</v>
      </c>
      <c r="B195" s="54" t="s">
        <v>98</v>
      </c>
      <c r="C195" s="54">
        <v>2021</v>
      </c>
      <c r="D195" s="54" t="s">
        <v>137</v>
      </c>
      <c r="E195" s="54" t="s">
        <v>142</v>
      </c>
      <c r="F195" s="55">
        <v>905.61</v>
      </c>
    </row>
    <row r="196" spans="1:6">
      <c r="A196" s="54">
        <v>55784</v>
      </c>
      <c r="B196" s="54" t="s">
        <v>98</v>
      </c>
      <c r="C196" s="54">
        <v>2021</v>
      </c>
      <c r="D196" s="54" t="s">
        <v>138</v>
      </c>
      <c r="E196" s="54" t="s">
        <v>142</v>
      </c>
      <c r="F196" s="55">
        <v>5659.44</v>
      </c>
    </row>
    <row r="197" spans="1:6">
      <c r="A197" s="54">
        <v>55785</v>
      </c>
      <c r="B197" s="54" t="s">
        <v>98</v>
      </c>
      <c r="C197" s="54">
        <v>2021</v>
      </c>
      <c r="D197" s="54" t="s">
        <v>139</v>
      </c>
      <c r="E197" s="54" t="s">
        <v>142</v>
      </c>
      <c r="F197" s="55">
        <v>7077</v>
      </c>
    </row>
    <row r="198" spans="1:6">
      <c r="A198" s="54">
        <v>55786</v>
      </c>
      <c r="B198" s="54" t="s">
        <v>98</v>
      </c>
      <c r="C198" s="54">
        <v>2021</v>
      </c>
      <c r="D198" s="54" t="s">
        <v>140</v>
      </c>
      <c r="E198" s="54" t="s">
        <v>142</v>
      </c>
      <c r="F198" s="55">
        <v>25873.599999999999</v>
      </c>
    </row>
    <row r="199" spans="1:6">
      <c r="A199" s="54">
        <v>55790</v>
      </c>
      <c r="B199" s="54" t="s">
        <v>98</v>
      </c>
      <c r="C199" s="54">
        <v>2021</v>
      </c>
      <c r="D199" s="54" t="s">
        <v>141</v>
      </c>
      <c r="E199" s="54" t="s">
        <v>142</v>
      </c>
      <c r="F199" s="55">
        <v>80539.3</v>
      </c>
    </row>
    <row r="200" spans="1:6">
      <c r="A200" s="54">
        <v>55802</v>
      </c>
      <c r="B200" s="54" t="s">
        <v>111</v>
      </c>
      <c r="C200" s="54">
        <v>2021</v>
      </c>
      <c r="D200" s="54" t="s">
        <v>131</v>
      </c>
      <c r="E200" s="54" t="s">
        <v>142</v>
      </c>
      <c r="F200" s="55">
        <v>40048.79</v>
      </c>
    </row>
    <row r="201" spans="1:6">
      <c r="A201" s="54">
        <v>55811</v>
      </c>
      <c r="B201" s="54" t="s">
        <v>111</v>
      </c>
      <c r="C201" s="54">
        <v>2021</v>
      </c>
      <c r="D201" s="54" t="s">
        <v>132</v>
      </c>
      <c r="E201" s="54" t="s">
        <v>142</v>
      </c>
      <c r="F201" s="55">
        <v>5219.2299999999996</v>
      </c>
    </row>
    <row r="202" spans="1:6">
      <c r="A202" s="54">
        <v>55813</v>
      </c>
      <c r="B202" s="54" t="s">
        <v>111</v>
      </c>
      <c r="C202" s="54">
        <v>2021</v>
      </c>
      <c r="D202" s="54" t="s">
        <v>133</v>
      </c>
      <c r="E202" s="54" t="s">
        <v>142</v>
      </c>
      <c r="F202" s="55">
        <v>41258.15</v>
      </c>
    </row>
    <row r="203" spans="1:6">
      <c r="A203" s="54">
        <v>55814</v>
      </c>
      <c r="B203" s="54" t="s">
        <v>111</v>
      </c>
      <c r="C203" s="54">
        <v>2021</v>
      </c>
      <c r="D203" s="54" t="s">
        <v>134</v>
      </c>
      <c r="E203" s="54" t="s">
        <v>142</v>
      </c>
      <c r="F203" s="55"/>
    </row>
    <row r="204" spans="1:6">
      <c r="A204" s="54">
        <v>55815</v>
      </c>
      <c r="B204" s="54" t="s">
        <v>111</v>
      </c>
      <c r="C204" s="54">
        <v>2021</v>
      </c>
      <c r="D204" s="54" t="s">
        <v>135</v>
      </c>
      <c r="E204" s="54" t="s">
        <v>142</v>
      </c>
      <c r="F204" s="55">
        <v>24121.96</v>
      </c>
    </row>
    <row r="205" spans="1:6">
      <c r="A205" s="54">
        <v>55817</v>
      </c>
      <c r="B205" s="54" t="s">
        <v>111</v>
      </c>
      <c r="C205" s="54">
        <v>2021</v>
      </c>
      <c r="D205" s="54" t="s">
        <v>136</v>
      </c>
      <c r="E205" s="54" t="s">
        <v>142</v>
      </c>
      <c r="F205" s="55">
        <v>26.5</v>
      </c>
    </row>
    <row r="206" spans="1:6">
      <c r="A206" s="54">
        <v>55818</v>
      </c>
      <c r="B206" s="54" t="s">
        <v>111</v>
      </c>
      <c r="C206" s="54">
        <v>2021</v>
      </c>
      <c r="D206" s="54" t="s">
        <v>137</v>
      </c>
      <c r="E206" s="54" t="s">
        <v>142</v>
      </c>
      <c r="F206" s="55">
        <v>36.22</v>
      </c>
    </row>
    <row r="207" spans="1:6">
      <c r="A207" s="54">
        <v>55819</v>
      </c>
      <c r="B207" s="54" t="s">
        <v>111</v>
      </c>
      <c r="C207" s="54">
        <v>2021</v>
      </c>
      <c r="D207" s="54" t="s">
        <v>138</v>
      </c>
      <c r="E207" s="54" t="s">
        <v>142</v>
      </c>
      <c r="F207" s="55">
        <v>4243.2299999999996</v>
      </c>
    </row>
    <row r="208" spans="1:6">
      <c r="A208" s="54">
        <v>55820</v>
      </c>
      <c r="B208" s="54" t="s">
        <v>111</v>
      </c>
      <c r="C208" s="54">
        <v>2021</v>
      </c>
      <c r="D208" s="54" t="s">
        <v>139</v>
      </c>
      <c r="E208" s="54" t="s">
        <v>142</v>
      </c>
      <c r="F208" s="55">
        <v>3904.64</v>
      </c>
    </row>
    <row r="209" spans="1:6">
      <c r="A209" s="54">
        <v>55821</v>
      </c>
      <c r="B209" s="54" t="s">
        <v>111</v>
      </c>
      <c r="C209" s="54">
        <v>2021</v>
      </c>
      <c r="D209" s="54" t="s">
        <v>140</v>
      </c>
      <c r="E209" s="54" t="s">
        <v>142</v>
      </c>
      <c r="F209" s="55">
        <v>8925.6</v>
      </c>
    </row>
    <row r="210" spans="1:6">
      <c r="A210" s="54">
        <v>55825</v>
      </c>
      <c r="B210" s="54" t="s">
        <v>111</v>
      </c>
      <c r="C210" s="54">
        <v>2021</v>
      </c>
      <c r="D210" s="54" t="s">
        <v>141</v>
      </c>
      <c r="E210" s="54" t="s">
        <v>142</v>
      </c>
      <c r="F210" s="55">
        <v>45268.67</v>
      </c>
    </row>
    <row r="211" spans="1:6">
      <c r="A211" s="54">
        <v>55837</v>
      </c>
      <c r="B211" s="54" t="s">
        <v>106</v>
      </c>
      <c r="C211" s="54">
        <v>2021</v>
      </c>
      <c r="D211" s="54" t="s">
        <v>131</v>
      </c>
      <c r="E211" s="54" t="s">
        <v>142</v>
      </c>
      <c r="F211" s="55">
        <v>61189.37</v>
      </c>
    </row>
    <row r="212" spans="1:6">
      <c r="A212" s="54">
        <v>55846</v>
      </c>
      <c r="B212" s="54" t="s">
        <v>106</v>
      </c>
      <c r="C212" s="54">
        <v>2021</v>
      </c>
      <c r="D212" s="54" t="s">
        <v>132</v>
      </c>
      <c r="E212" s="54" t="s">
        <v>142</v>
      </c>
      <c r="F212" s="55">
        <v>10538.04</v>
      </c>
    </row>
    <row r="213" spans="1:6">
      <c r="A213" s="54">
        <v>55848</v>
      </c>
      <c r="B213" s="54" t="s">
        <v>106</v>
      </c>
      <c r="C213" s="54">
        <v>2021</v>
      </c>
      <c r="D213" s="54" t="s">
        <v>133</v>
      </c>
      <c r="E213" s="54" t="s">
        <v>142</v>
      </c>
      <c r="F213" s="55">
        <v>62271.79</v>
      </c>
    </row>
    <row r="214" spans="1:6">
      <c r="A214" s="54">
        <v>55849</v>
      </c>
      <c r="B214" s="54" t="s">
        <v>106</v>
      </c>
      <c r="C214" s="54">
        <v>2021</v>
      </c>
      <c r="D214" s="54" t="s">
        <v>134</v>
      </c>
      <c r="E214" s="54" t="s">
        <v>142</v>
      </c>
      <c r="F214" s="55"/>
    </row>
    <row r="215" spans="1:6">
      <c r="A215" s="54">
        <v>55850</v>
      </c>
      <c r="B215" s="54" t="s">
        <v>106</v>
      </c>
      <c r="C215" s="54">
        <v>2021</v>
      </c>
      <c r="D215" s="54" t="s">
        <v>135</v>
      </c>
      <c r="E215" s="54" t="s">
        <v>142</v>
      </c>
      <c r="F215" s="55">
        <v>57824.04</v>
      </c>
    </row>
    <row r="216" spans="1:6">
      <c r="A216" s="54">
        <v>55852</v>
      </c>
      <c r="B216" s="54" t="s">
        <v>106</v>
      </c>
      <c r="C216" s="54">
        <v>2021</v>
      </c>
      <c r="D216" s="54" t="s">
        <v>136</v>
      </c>
      <c r="E216" s="54" t="s">
        <v>142</v>
      </c>
      <c r="F216" s="55"/>
    </row>
    <row r="217" spans="1:6">
      <c r="A217" s="54">
        <v>55853</v>
      </c>
      <c r="B217" s="54" t="s">
        <v>106</v>
      </c>
      <c r="C217" s="54">
        <v>2021</v>
      </c>
      <c r="D217" s="54" t="s">
        <v>137</v>
      </c>
      <c r="E217" s="54" t="s">
        <v>142</v>
      </c>
      <c r="F217" s="55">
        <v>2.74</v>
      </c>
    </row>
    <row r="218" spans="1:6">
      <c r="A218" s="54">
        <v>55854</v>
      </c>
      <c r="B218" s="54" t="s">
        <v>106</v>
      </c>
      <c r="C218" s="54">
        <v>2021</v>
      </c>
      <c r="D218" s="54" t="s">
        <v>138</v>
      </c>
      <c r="E218" s="54" t="s">
        <v>142</v>
      </c>
      <c r="F218" s="55">
        <v>3070.01</v>
      </c>
    </row>
    <row r="219" spans="1:6">
      <c r="A219" s="54">
        <v>55855</v>
      </c>
      <c r="B219" s="54" t="s">
        <v>106</v>
      </c>
      <c r="C219" s="54">
        <v>2021</v>
      </c>
      <c r="D219" s="54" t="s">
        <v>139</v>
      </c>
      <c r="E219" s="54" t="s">
        <v>142</v>
      </c>
      <c r="F219" s="55">
        <v>1375</v>
      </c>
    </row>
    <row r="220" spans="1:6">
      <c r="A220" s="54">
        <v>55856</v>
      </c>
      <c r="B220" s="54" t="s">
        <v>106</v>
      </c>
      <c r="C220" s="54">
        <v>2021</v>
      </c>
      <c r="D220" s="54" t="s">
        <v>140</v>
      </c>
      <c r="E220" s="54" t="s">
        <v>142</v>
      </c>
      <c r="F220" s="55"/>
    </row>
    <row r="221" spans="1:6">
      <c r="A221" s="54">
        <v>55860</v>
      </c>
      <c r="B221" s="54" t="s">
        <v>106</v>
      </c>
      <c r="C221" s="54">
        <v>2021</v>
      </c>
      <c r="D221" s="54" t="s">
        <v>141</v>
      </c>
      <c r="E221" s="54" t="s">
        <v>142</v>
      </c>
      <c r="F221" s="55">
        <v>71727.41</v>
      </c>
    </row>
    <row r="222" spans="1:6">
      <c r="A222" s="54">
        <v>55872</v>
      </c>
      <c r="B222" s="54" t="s">
        <v>116</v>
      </c>
      <c r="C222" s="54">
        <v>2021</v>
      </c>
      <c r="D222" s="54" t="s">
        <v>131</v>
      </c>
      <c r="E222" s="54" t="s">
        <v>142</v>
      </c>
      <c r="F222" s="55">
        <v>2992.08</v>
      </c>
    </row>
    <row r="223" spans="1:6">
      <c r="A223" s="54">
        <v>55881</v>
      </c>
      <c r="B223" s="54" t="s">
        <v>116</v>
      </c>
      <c r="C223" s="54">
        <v>2021</v>
      </c>
      <c r="D223" s="54" t="s">
        <v>132</v>
      </c>
      <c r="E223" s="54" t="s">
        <v>142</v>
      </c>
      <c r="F223" s="55">
        <v>1362.11</v>
      </c>
    </row>
    <row r="224" spans="1:6">
      <c r="A224" s="54">
        <v>55883</v>
      </c>
      <c r="B224" s="54" t="s">
        <v>116</v>
      </c>
      <c r="C224" s="54">
        <v>2021</v>
      </c>
      <c r="D224" s="54" t="s">
        <v>133</v>
      </c>
      <c r="E224" s="54" t="s">
        <v>142</v>
      </c>
      <c r="F224" s="55">
        <v>2992.08</v>
      </c>
    </row>
    <row r="225" spans="1:6">
      <c r="A225" s="54">
        <v>55884</v>
      </c>
      <c r="B225" s="54" t="s">
        <v>116</v>
      </c>
      <c r="C225" s="54">
        <v>2021</v>
      </c>
      <c r="D225" s="54" t="s">
        <v>134</v>
      </c>
      <c r="E225" s="54" t="s">
        <v>142</v>
      </c>
      <c r="F225" s="55"/>
    </row>
    <row r="226" spans="1:6">
      <c r="A226" s="54">
        <v>55885</v>
      </c>
      <c r="B226" s="54" t="s">
        <v>116</v>
      </c>
      <c r="C226" s="54">
        <v>2021</v>
      </c>
      <c r="D226" s="54" t="s">
        <v>135</v>
      </c>
      <c r="E226" s="54" t="s">
        <v>142</v>
      </c>
      <c r="F226" s="55">
        <v>2992.08</v>
      </c>
    </row>
    <row r="227" spans="1:6">
      <c r="A227" s="54">
        <v>55887</v>
      </c>
      <c r="B227" s="54" t="s">
        <v>116</v>
      </c>
      <c r="C227" s="54">
        <v>2021</v>
      </c>
      <c r="D227" s="54" t="s">
        <v>136</v>
      </c>
      <c r="E227" s="54" t="s">
        <v>142</v>
      </c>
      <c r="F227" s="55"/>
    </row>
    <row r="228" spans="1:6">
      <c r="A228" s="54">
        <v>55888</v>
      </c>
      <c r="B228" s="54" t="s">
        <v>116</v>
      </c>
      <c r="C228" s="54">
        <v>2021</v>
      </c>
      <c r="D228" s="54" t="s">
        <v>137</v>
      </c>
      <c r="E228" s="54" t="s">
        <v>142</v>
      </c>
      <c r="F228" s="55"/>
    </row>
    <row r="229" spans="1:6">
      <c r="A229" s="54">
        <v>55889</v>
      </c>
      <c r="B229" s="54" t="s">
        <v>116</v>
      </c>
      <c r="C229" s="54">
        <v>2021</v>
      </c>
      <c r="D229" s="54" t="s">
        <v>138</v>
      </c>
      <c r="E229" s="54" t="s">
        <v>142</v>
      </c>
      <c r="F229" s="55"/>
    </row>
    <row r="230" spans="1:6">
      <c r="A230" s="54">
        <v>55890</v>
      </c>
      <c r="B230" s="54" t="s">
        <v>116</v>
      </c>
      <c r="C230" s="54">
        <v>2021</v>
      </c>
      <c r="D230" s="54" t="s">
        <v>139</v>
      </c>
      <c r="E230" s="54" t="s">
        <v>142</v>
      </c>
      <c r="F230" s="55"/>
    </row>
    <row r="231" spans="1:6">
      <c r="A231" s="54">
        <v>55891</v>
      </c>
      <c r="B231" s="54" t="s">
        <v>116</v>
      </c>
      <c r="C231" s="54">
        <v>2021</v>
      </c>
      <c r="D231" s="54" t="s">
        <v>140</v>
      </c>
      <c r="E231" s="54" t="s">
        <v>142</v>
      </c>
      <c r="F231" s="55"/>
    </row>
    <row r="232" spans="1:6">
      <c r="A232" s="54">
        <v>55895</v>
      </c>
      <c r="B232" s="54" t="s">
        <v>116</v>
      </c>
      <c r="C232" s="54">
        <v>2021</v>
      </c>
      <c r="D232" s="54" t="s">
        <v>141</v>
      </c>
      <c r="E232" s="54" t="s">
        <v>142</v>
      </c>
      <c r="F232" s="55">
        <v>4354.1899999999996</v>
      </c>
    </row>
    <row r="233" spans="1:6">
      <c r="A233" s="54">
        <v>55907</v>
      </c>
      <c r="B233" s="54" t="s">
        <v>112</v>
      </c>
      <c r="C233" s="54">
        <v>2021</v>
      </c>
      <c r="D233" s="54" t="s">
        <v>131</v>
      </c>
      <c r="E233" s="54" t="s">
        <v>142</v>
      </c>
      <c r="F233" s="55">
        <v>11809.16</v>
      </c>
    </row>
    <row r="234" spans="1:6">
      <c r="A234" s="54">
        <v>55916</v>
      </c>
      <c r="B234" s="54" t="s">
        <v>112</v>
      </c>
      <c r="C234" s="54">
        <v>2021</v>
      </c>
      <c r="D234" s="54" t="s">
        <v>132</v>
      </c>
      <c r="E234" s="54" t="s">
        <v>142</v>
      </c>
      <c r="F234" s="55">
        <v>3739.53</v>
      </c>
    </row>
    <row r="235" spans="1:6">
      <c r="A235" s="54">
        <v>55918</v>
      </c>
      <c r="B235" s="54" t="s">
        <v>112</v>
      </c>
      <c r="C235" s="54">
        <v>2021</v>
      </c>
      <c r="D235" s="54" t="s">
        <v>133</v>
      </c>
      <c r="E235" s="54" t="s">
        <v>142</v>
      </c>
      <c r="F235" s="55">
        <v>11836.96</v>
      </c>
    </row>
    <row r="236" spans="1:6">
      <c r="A236" s="54">
        <v>55919</v>
      </c>
      <c r="B236" s="54" t="s">
        <v>112</v>
      </c>
      <c r="C236" s="54">
        <v>2021</v>
      </c>
      <c r="D236" s="54" t="s">
        <v>134</v>
      </c>
      <c r="E236" s="54" t="s">
        <v>142</v>
      </c>
      <c r="F236" s="55"/>
    </row>
    <row r="237" spans="1:6">
      <c r="A237" s="54">
        <v>55920</v>
      </c>
      <c r="B237" s="54" t="s">
        <v>112</v>
      </c>
      <c r="C237" s="54">
        <v>2021</v>
      </c>
      <c r="D237" s="54" t="s">
        <v>135</v>
      </c>
      <c r="E237" s="54" t="s">
        <v>142</v>
      </c>
      <c r="F237" s="55">
        <v>11511.23</v>
      </c>
    </row>
    <row r="238" spans="1:6">
      <c r="A238" s="54">
        <v>55922</v>
      </c>
      <c r="B238" s="54" t="s">
        <v>112</v>
      </c>
      <c r="C238" s="54">
        <v>2021</v>
      </c>
      <c r="D238" s="54" t="s">
        <v>136</v>
      </c>
      <c r="E238" s="54" t="s">
        <v>142</v>
      </c>
      <c r="F238" s="55"/>
    </row>
    <row r="239" spans="1:6">
      <c r="A239" s="54">
        <v>55923</v>
      </c>
      <c r="B239" s="54" t="s">
        <v>112</v>
      </c>
      <c r="C239" s="54">
        <v>2021</v>
      </c>
      <c r="D239" s="54" t="s">
        <v>137</v>
      </c>
      <c r="E239" s="54" t="s">
        <v>142</v>
      </c>
      <c r="F239" s="55">
        <v>5.27</v>
      </c>
    </row>
    <row r="240" spans="1:6">
      <c r="A240" s="54">
        <v>55924</v>
      </c>
      <c r="B240" s="54" t="s">
        <v>112</v>
      </c>
      <c r="C240" s="54">
        <v>2021</v>
      </c>
      <c r="D240" s="54" t="s">
        <v>138</v>
      </c>
      <c r="E240" s="54" t="s">
        <v>142</v>
      </c>
      <c r="F240" s="55">
        <v>1.17</v>
      </c>
    </row>
    <row r="241" spans="1:6">
      <c r="A241" s="54">
        <v>55925</v>
      </c>
      <c r="B241" s="54" t="s">
        <v>112</v>
      </c>
      <c r="C241" s="54">
        <v>2021</v>
      </c>
      <c r="D241" s="54" t="s">
        <v>139</v>
      </c>
      <c r="E241" s="54" t="s">
        <v>142</v>
      </c>
      <c r="F241" s="55"/>
    </row>
    <row r="242" spans="1:6">
      <c r="A242" s="54">
        <v>55926</v>
      </c>
      <c r="B242" s="54" t="s">
        <v>112</v>
      </c>
      <c r="C242" s="54">
        <v>2021</v>
      </c>
      <c r="D242" s="54" t="s">
        <v>140</v>
      </c>
      <c r="E242" s="54" t="s">
        <v>142</v>
      </c>
      <c r="F242" s="55">
        <v>319.29000000000002</v>
      </c>
    </row>
    <row r="243" spans="1:6">
      <c r="A243" s="54">
        <v>55930</v>
      </c>
      <c r="B243" s="54" t="s">
        <v>112</v>
      </c>
      <c r="C243" s="54">
        <v>2021</v>
      </c>
      <c r="D243" s="54" t="s">
        <v>141</v>
      </c>
      <c r="E243" s="54" t="s">
        <v>142</v>
      </c>
      <c r="F243" s="55">
        <v>15548.69</v>
      </c>
    </row>
    <row r="244" spans="1:6">
      <c r="A244" s="54">
        <v>55942</v>
      </c>
      <c r="B244" s="54" t="s">
        <v>113</v>
      </c>
      <c r="C244" s="54">
        <v>2021</v>
      </c>
      <c r="D244" s="54" t="s">
        <v>131</v>
      </c>
      <c r="E244" s="54" t="s">
        <v>142</v>
      </c>
      <c r="F244" s="55">
        <v>5347.18</v>
      </c>
    </row>
    <row r="245" spans="1:6">
      <c r="A245" s="54">
        <v>55951</v>
      </c>
      <c r="B245" s="54" t="s">
        <v>113</v>
      </c>
      <c r="C245" s="54">
        <v>2021</v>
      </c>
      <c r="D245" s="54" t="s">
        <v>132</v>
      </c>
      <c r="E245" s="54" t="s">
        <v>142</v>
      </c>
      <c r="F245" s="55">
        <v>3780.8</v>
      </c>
    </row>
    <row r="246" spans="1:6">
      <c r="A246" s="54">
        <v>55953</v>
      </c>
      <c r="B246" s="54" t="s">
        <v>113</v>
      </c>
      <c r="C246" s="54">
        <v>2021</v>
      </c>
      <c r="D246" s="54" t="s">
        <v>133</v>
      </c>
      <c r="E246" s="54" t="s">
        <v>142</v>
      </c>
      <c r="F246" s="55">
        <v>6952.88</v>
      </c>
    </row>
    <row r="247" spans="1:6">
      <c r="A247" s="54">
        <v>55954</v>
      </c>
      <c r="B247" s="54" t="s">
        <v>113</v>
      </c>
      <c r="C247" s="54">
        <v>2021</v>
      </c>
      <c r="D247" s="54" t="s">
        <v>134</v>
      </c>
      <c r="E247" s="54" t="s">
        <v>142</v>
      </c>
      <c r="F247" s="55"/>
    </row>
    <row r="248" spans="1:6">
      <c r="A248" s="54">
        <v>55955</v>
      </c>
      <c r="B248" s="54" t="s">
        <v>113</v>
      </c>
      <c r="C248" s="54">
        <v>2021</v>
      </c>
      <c r="D248" s="54" t="s">
        <v>135</v>
      </c>
      <c r="E248" s="54" t="s">
        <v>142</v>
      </c>
      <c r="F248" s="55">
        <v>6835.52</v>
      </c>
    </row>
    <row r="249" spans="1:6">
      <c r="A249" s="54">
        <v>55957</v>
      </c>
      <c r="B249" s="54" t="s">
        <v>113</v>
      </c>
      <c r="C249" s="54">
        <v>2021</v>
      </c>
      <c r="D249" s="54" t="s">
        <v>136</v>
      </c>
      <c r="E249" s="54" t="s">
        <v>142</v>
      </c>
      <c r="F249" s="55"/>
    </row>
    <row r="250" spans="1:6">
      <c r="A250" s="54">
        <v>55958</v>
      </c>
      <c r="B250" s="54" t="s">
        <v>113</v>
      </c>
      <c r="C250" s="54">
        <v>2021</v>
      </c>
      <c r="D250" s="54" t="s">
        <v>137</v>
      </c>
      <c r="E250" s="54" t="s">
        <v>142</v>
      </c>
      <c r="F250" s="55"/>
    </row>
    <row r="251" spans="1:6">
      <c r="A251" s="54">
        <v>55959</v>
      </c>
      <c r="B251" s="54" t="s">
        <v>113</v>
      </c>
      <c r="C251" s="54">
        <v>2021</v>
      </c>
      <c r="D251" s="54" t="s">
        <v>138</v>
      </c>
      <c r="E251" s="54" t="s">
        <v>142</v>
      </c>
      <c r="F251" s="55">
        <v>27.31</v>
      </c>
    </row>
    <row r="252" spans="1:6">
      <c r="A252" s="54">
        <v>55960</v>
      </c>
      <c r="B252" s="54" t="s">
        <v>113</v>
      </c>
      <c r="C252" s="54">
        <v>2021</v>
      </c>
      <c r="D252" s="54" t="s">
        <v>139</v>
      </c>
      <c r="E252" s="54" t="s">
        <v>142</v>
      </c>
      <c r="F252" s="55">
        <v>39.340000000000003</v>
      </c>
    </row>
    <row r="253" spans="1:6">
      <c r="A253" s="54">
        <v>55961</v>
      </c>
      <c r="B253" s="54" t="s">
        <v>113</v>
      </c>
      <c r="C253" s="54">
        <v>2021</v>
      </c>
      <c r="D253" s="54" t="s">
        <v>140</v>
      </c>
      <c r="E253" s="54" t="s">
        <v>142</v>
      </c>
      <c r="F253" s="55">
        <v>50.71</v>
      </c>
    </row>
    <row r="254" spans="1:6">
      <c r="A254" s="54">
        <v>55965</v>
      </c>
      <c r="B254" s="54" t="s">
        <v>113</v>
      </c>
      <c r="C254" s="54">
        <v>2021</v>
      </c>
      <c r="D254" s="54" t="s">
        <v>141</v>
      </c>
      <c r="E254" s="54" t="s">
        <v>142</v>
      </c>
      <c r="F254" s="55">
        <v>9134.89</v>
      </c>
    </row>
    <row r="255" spans="1:6">
      <c r="A255" s="54">
        <v>55977</v>
      </c>
      <c r="B255" s="54" t="s">
        <v>123</v>
      </c>
      <c r="C255" s="54">
        <v>2021</v>
      </c>
      <c r="D255" s="54" t="s">
        <v>131</v>
      </c>
      <c r="E255" s="54" t="s">
        <v>142</v>
      </c>
      <c r="F255" s="55">
        <v>16506.84</v>
      </c>
    </row>
    <row r="256" spans="1:6">
      <c r="A256" s="54">
        <v>55986</v>
      </c>
      <c r="B256" s="54" t="s">
        <v>123</v>
      </c>
      <c r="C256" s="54">
        <v>2021</v>
      </c>
      <c r="D256" s="54" t="s">
        <v>132</v>
      </c>
      <c r="E256" s="54" t="s">
        <v>142</v>
      </c>
      <c r="F256" s="55">
        <v>3173.45</v>
      </c>
    </row>
    <row r="257" spans="1:6">
      <c r="A257" s="54">
        <v>55988</v>
      </c>
      <c r="B257" s="54" t="s">
        <v>123</v>
      </c>
      <c r="C257" s="54">
        <v>2021</v>
      </c>
      <c r="D257" s="54" t="s">
        <v>133</v>
      </c>
      <c r="E257" s="54" t="s">
        <v>142</v>
      </c>
      <c r="F257" s="55">
        <v>18421.82</v>
      </c>
    </row>
    <row r="258" spans="1:6">
      <c r="A258" s="54">
        <v>55989</v>
      </c>
      <c r="B258" s="54" t="s">
        <v>123</v>
      </c>
      <c r="C258" s="54">
        <v>2021</v>
      </c>
      <c r="D258" s="54" t="s">
        <v>134</v>
      </c>
      <c r="E258" s="54" t="s">
        <v>142</v>
      </c>
      <c r="F258" s="55"/>
    </row>
    <row r="259" spans="1:6">
      <c r="A259" s="54">
        <v>55990</v>
      </c>
      <c r="B259" s="54" t="s">
        <v>123</v>
      </c>
      <c r="C259" s="54">
        <v>2021</v>
      </c>
      <c r="D259" s="54" t="s">
        <v>135</v>
      </c>
      <c r="E259" s="54" t="s">
        <v>142</v>
      </c>
      <c r="F259" s="55">
        <v>10055.25</v>
      </c>
    </row>
    <row r="260" spans="1:6">
      <c r="A260" s="54">
        <v>55992</v>
      </c>
      <c r="B260" s="54" t="s">
        <v>123</v>
      </c>
      <c r="C260" s="54">
        <v>2021</v>
      </c>
      <c r="D260" s="54" t="s">
        <v>136</v>
      </c>
      <c r="E260" s="54" t="s">
        <v>142</v>
      </c>
      <c r="F260" s="55">
        <v>100.3</v>
      </c>
    </row>
    <row r="261" spans="1:6">
      <c r="A261" s="54">
        <v>55993</v>
      </c>
      <c r="B261" s="54" t="s">
        <v>123</v>
      </c>
      <c r="C261" s="54">
        <v>2021</v>
      </c>
      <c r="D261" s="54" t="s">
        <v>137</v>
      </c>
      <c r="E261" s="54" t="s">
        <v>142</v>
      </c>
      <c r="F261" s="55">
        <v>441.78</v>
      </c>
    </row>
    <row r="262" spans="1:6">
      <c r="A262" s="54">
        <v>55994</v>
      </c>
      <c r="B262" s="54" t="s">
        <v>123</v>
      </c>
      <c r="C262" s="54">
        <v>2021</v>
      </c>
      <c r="D262" s="54" t="s">
        <v>138</v>
      </c>
      <c r="E262" s="54" t="s">
        <v>142</v>
      </c>
      <c r="F262" s="55">
        <v>1030</v>
      </c>
    </row>
    <row r="263" spans="1:6">
      <c r="A263" s="54">
        <v>55995</v>
      </c>
      <c r="B263" s="54" t="s">
        <v>123</v>
      </c>
      <c r="C263" s="54">
        <v>2021</v>
      </c>
      <c r="D263" s="54" t="s">
        <v>139</v>
      </c>
      <c r="E263" s="54" t="s">
        <v>142</v>
      </c>
      <c r="F263" s="55">
        <v>1043</v>
      </c>
    </row>
    <row r="264" spans="1:6">
      <c r="A264" s="54">
        <v>55996</v>
      </c>
      <c r="B264" s="54" t="s">
        <v>123</v>
      </c>
      <c r="C264" s="54">
        <v>2021</v>
      </c>
      <c r="D264" s="54" t="s">
        <v>140</v>
      </c>
      <c r="E264" s="54" t="s">
        <v>142</v>
      </c>
      <c r="F264" s="55">
        <v>5751.49</v>
      </c>
    </row>
    <row r="265" spans="1:6">
      <c r="A265" s="54">
        <v>56000</v>
      </c>
      <c r="B265" s="54" t="s">
        <v>123</v>
      </c>
      <c r="C265" s="54">
        <v>2021</v>
      </c>
      <c r="D265" s="54" t="s">
        <v>141</v>
      </c>
      <c r="E265" s="54" t="s">
        <v>142</v>
      </c>
      <c r="F265" s="55">
        <v>19680.29</v>
      </c>
    </row>
    <row r="266" spans="1:6">
      <c r="A266" s="54">
        <v>56012</v>
      </c>
      <c r="B266" s="54" t="s">
        <v>108</v>
      </c>
      <c r="C266" s="54">
        <v>2021</v>
      </c>
      <c r="D266" s="54" t="s">
        <v>131</v>
      </c>
      <c r="E266" s="54" t="s">
        <v>142</v>
      </c>
      <c r="F266" s="55">
        <v>20912.009999999998</v>
      </c>
    </row>
    <row r="267" spans="1:6">
      <c r="A267" s="54">
        <v>56021</v>
      </c>
      <c r="B267" s="54" t="s">
        <v>108</v>
      </c>
      <c r="C267" s="54">
        <v>2021</v>
      </c>
      <c r="D267" s="54" t="s">
        <v>132</v>
      </c>
      <c r="E267" s="54" t="s">
        <v>142</v>
      </c>
      <c r="F267" s="55">
        <v>4895.03</v>
      </c>
    </row>
    <row r="268" spans="1:6">
      <c r="A268" s="54">
        <v>56023</v>
      </c>
      <c r="B268" s="54" t="s">
        <v>108</v>
      </c>
      <c r="C268" s="54">
        <v>2021</v>
      </c>
      <c r="D268" s="54" t="s">
        <v>133</v>
      </c>
      <c r="E268" s="54" t="s">
        <v>142</v>
      </c>
      <c r="F268" s="55">
        <v>20699.55</v>
      </c>
    </row>
    <row r="269" spans="1:6">
      <c r="A269" s="54">
        <v>56024</v>
      </c>
      <c r="B269" s="54" t="s">
        <v>108</v>
      </c>
      <c r="C269" s="54">
        <v>2021</v>
      </c>
      <c r="D269" s="54" t="s">
        <v>134</v>
      </c>
      <c r="E269" s="54" t="s">
        <v>142</v>
      </c>
      <c r="F269" s="55"/>
    </row>
    <row r="270" spans="1:6">
      <c r="A270" s="54">
        <v>56025</v>
      </c>
      <c r="B270" s="54" t="s">
        <v>108</v>
      </c>
      <c r="C270" s="54">
        <v>2021</v>
      </c>
      <c r="D270" s="54" t="s">
        <v>135</v>
      </c>
      <c r="E270" s="54" t="s">
        <v>142</v>
      </c>
      <c r="F270" s="55">
        <v>20699.55</v>
      </c>
    </row>
    <row r="271" spans="1:6">
      <c r="A271" s="54">
        <v>56027</v>
      </c>
      <c r="B271" s="54" t="s">
        <v>108</v>
      </c>
      <c r="C271" s="54">
        <v>2021</v>
      </c>
      <c r="D271" s="54" t="s">
        <v>136</v>
      </c>
      <c r="E271" s="54" t="s">
        <v>142</v>
      </c>
      <c r="F271" s="55"/>
    </row>
    <row r="272" spans="1:6">
      <c r="A272" s="54">
        <v>56028</v>
      </c>
      <c r="B272" s="54" t="s">
        <v>108</v>
      </c>
      <c r="C272" s="54">
        <v>2021</v>
      </c>
      <c r="D272" s="54" t="s">
        <v>137</v>
      </c>
      <c r="E272" s="54" t="s">
        <v>142</v>
      </c>
      <c r="F272" s="55"/>
    </row>
    <row r="273" spans="1:6">
      <c r="A273" s="54">
        <v>56029</v>
      </c>
      <c r="B273" s="54" t="s">
        <v>108</v>
      </c>
      <c r="C273" s="54">
        <v>2021</v>
      </c>
      <c r="D273" s="54" t="s">
        <v>138</v>
      </c>
      <c r="E273" s="54" t="s">
        <v>142</v>
      </c>
      <c r="F273" s="55"/>
    </row>
    <row r="274" spans="1:6">
      <c r="A274" s="54">
        <v>56030</v>
      </c>
      <c r="B274" s="54" t="s">
        <v>108</v>
      </c>
      <c r="C274" s="54">
        <v>2021</v>
      </c>
      <c r="D274" s="54" t="s">
        <v>139</v>
      </c>
      <c r="E274" s="54" t="s">
        <v>142</v>
      </c>
      <c r="F274" s="55"/>
    </row>
    <row r="275" spans="1:6">
      <c r="A275" s="54">
        <v>56031</v>
      </c>
      <c r="B275" s="54" t="s">
        <v>108</v>
      </c>
      <c r="C275" s="54">
        <v>2021</v>
      </c>
      <c r="D275" s="54" t="s">
        <v>140</v>
      </c>
      <c r="E275" s="54" t="s">
        <v>142</v>
      </c>
      <c r="F275" s="55"/>
    </row>
    <row r="276" spans="1:6">
      <c r="A276" s="54">
        <v>56035</v>
      </c>
      <c r="B276" s="54" t="s">
        <v>108</v>
      </c>
      <c r="C276" s="54">
        <v>2021</v>
      </c>
      <c r="D276" s="54" t="s">
        <v>141</v>
      </c>
      <c r="E276" s="54" t="s">
        <v>142</v>
      </c>
      <c r="F276" s="55">
        <v>25807.040000000001</v>
      </c>
    </row>
    <row r="277" spans="1:6">
      <c r="A277" s="54">
        <v>56047</v>
      </c>
      <c r="B277" s="54" t="s">
        <v>119</v>
      </c>
      <c r="C277" s="54">
        <v>2021</v>
      </c>
      <c r="D277" s="54" t="s">
        <v>131</v>
      </c>
      <c r="E277" s="54" t="s">
        <v>142</v>
      </c>
      <c r="F277" s="55">
        <v>980.92</v>
      </c>
    </row>
    <row r="278" spans="1:6">
      <c r="A278" s="54">
        <v>56056</v>
      </c>
      <c r="B278" s="54" t="s">
        <v>119</v>
      </c>
      <c r="C278" s="54">
        <v>2021</v>
      </c>
      <c r="D278" s="54" t="s">
        <v>132</v>
      </c>
      <c r="E278" s="54" t="s">
        <v>142</v>
      </c>
      <c r="F278" s="55">
        <v>5056.1099999999997</v>
      </c>
    </row>
    <row r="279" spans="1:6">
      <c r="A279" s="54">
        <v>56058</v>
      </c>
      <c r="B279" s="54" t="s">
        <v>119</v>
      </c>
      <c r="C279" s="54">
        <v>2021</v>
      </c>
      <c r="D279" s="54" t="s">
        <v>133</v>
      </c>
      <c r="E279" s="54" t="s">
        <v>142</v>
      </c>
      <c r="F279" s="55">
        <v>1932.21</v>
      </c>
    </row>
    <row r="280" spans="1:6">
      <c r="A280" s="54">
        <v>56059</v>
      </c>
      <c r="B280" s="54" t="s">
        <v>119</v>
      </c>
      <c r="C280" s="54">
        <v>2021</v>
      </c>
      <c r="D280" s="54" t="s">
        <v>134</v>
      </c>
      <c r="E280" s="54" t="s">
        <v>142</v>
      </c>
      <c r="F280" s="55"/>
    </row>
    <row r="281" spans="1:6">
      <c r="A281" s="54">
        <v>56060</v>
      </c>
      <c r="B281" s="54" t="s">
        <v>119</v>
      </c>
      <c r="C281" s="54">
        <v>2021</v>
      </c>
      <c r="D281" s="54" t="s">
        <v>135</v>
      </c>
      <c r="E281" s="54" t="s">
        <v>142</v>
      </c>
      <c r="F281" s="55">
        <v>1669.69</v>
      </c>
    </row>
    <row r="282" spans="1:6">
      <c r="A282" s="54">
        <v>56062</v>
      </c>
      <c r="B282" s="54" t="s">
        <v>119</v>
      </c>
      <c r="C282" s="54">
        <v>2021</v>
      </c>
      <c r="D282" s="54" t="s">
        <v>136</v>
      </c>
      <c r="E282" s="54" t="s">
        <v>142</v>
      </c>
      <c r="F282" s="55"/>
    </row>
    <row r="283" spans="1:6">
      <c r="A283" s="54">
        <v>56063</v>
      </c>
      <c r="B283" s="54" t="s">
        <v>119</v>
      </c>
      <c r="C283" s="54">
        <v>2021</v>
      </c>
      <c r="D283" s="54" t="s">
        <v>137</v>
      </c>
      <c r="E283" s="54" t="s">
        <v>142</v>
      </c>
      <c r="F283" s="55"/>
    </row>
    <row r="284" spans="1:6">
      <c r="A284" s="54">
        <v>56064</v>
      </c>
      <c r="B284" s="54" t="s">
        <v>119</v>
      </c>
      <c r="C284" s="54">
        <v>2021</v>
      </c>
      <c r="D284" s="54" t="s">
        <v>138</v>
      </c>
      <c r="E284" s="54" t="s">
        <v>142</v>
      </c>
      <c r="F284" s="55"/>
    </row>
    <row r="285" spans="1:6">
      <c r="A285" s="54">
        <v>56065</v>
      </c>
      <c r="B285" s="54" t="s">
        <v>119</v>
      </c>
      <c r="C285" s="54">
        <v>2021</v>
      </c>
      <c r="D285" s="54" t="s">
        <v>139</v>
      </c>
      <c r="E285" s="54" t="s">
        <v>142</v>
      </c>
      <c r="F285" s="55"/>
    </row>
    <row r="286" spans="1:6">
      <c r="A286" s="54">
        <v>56066</v>
      </c>
      <c r="B286" s="54" t="s">
        <v>119</v>
      </c>
      <c r="C286" s="54">
        <v>2021</v>
      </c>
      <c r="D286" s="54" t="s">
        <v>140</v>
      </c>
      <c r="E286" s="54" t="s">
        <v>142</v>
      </c>
      <c r="F286" s="55">
        <v>262.52</v>
      </c>
    </row>
    <row r="287" spans="1:6">
      <c r="A287" s="54">
        <v>56070</v>
      </c>
      <c r="B287" s="54" t="s">
        <v>119</v>
      </c>
      <c r="C287" s="54">
        <v>2021</v>
      </c>
      <c r="D287" s="54" t="s">
        <v>141</v>
      </c>
      <c r="E287" s="54" t="s">
        <v>142</v>
      </c>
      <c r="F287" s="55">
        <v>6037.03</v>
      </c>
    </row>
    <row r="288" spans="1:6">
      <c r="A288" s="54">
        <v>56082</v>
      </c>
      <c r="B288" s="54" t="s">
        <v>101</v>
      </c>
      <c r="C288" s="54">
        <v>2021</v>
      </c>
      <c r="D288" s="54" t="s">
        <v>131</v>
      </c>
      <c r="E288" s="54" t="s">
        <v>142</v>
      </c>
      <c r="F288" s="55">
        <v>72972.2</v>
      </c>
    </row>
    <row r="289" spans="1:6">
      <c r="A289" s="54">
        <v>56091</v>
      </c>
      <c r="B289" s="54" t="s">
        <v>101</v>
      </c>
      <c r="C289" s="54">
        <v>2021</v>
      </c>
      <c r="D289" s="54" t="s">
        <v>132</v>
      </c>
      <c r="E289" s="54" t="s">
        <v>142</v>
      </c>
      <c r="F289" s="55">
        <v>11838.83</v>
      </c>
    </row>
    <row r="290" spans="1:6">
      <c r="A290" s="54">
        <v>56093</v>
      </c>
      <c r="B290" s="54" t="s">
        <v>101</v>
      </c>
      <c r="C290" s="54">
        <v>2021</v>
      </c>
      <c r="D290" s="54" t="s">
        <v>133</v>
      </c>
      <c r="E290" s="54" t="s">
        <v>142</v>
      </c>
      <c r="F290" s="55">
        <v>77444.86</v>
      </c>
    </row>
    <row r="291" spans="1:6">
      <c r="A291" s="54">
        <v>56094</v>
      </c>
      <c r="B291" s="54" t="s">
        <v>101</v>
      </c>
      <c r="C291" s="54">
        <v>2021</v>
      </c>
      <c r="D291" s="54" t="s">
        <v>134</v>
      </c>
      <c r="E291" s="54" t="s">
        <v>142</v>
      </c>
      <c r="F291" s="55">
        <v>12.87</v>
      </c>
    </row>
    <row r="292" spans="1:6">
      <c r="A292" s="54">
        <v>56095</v>
      </c>
      <c r="B292" s="54" t="s">
        <v>101</v>
      </c>
      <c r="C292" s="54">
        <v>2021</v>
      </c>
      <c r="D292" s="54" t="s">
        <v>135</v>
      </c>
      <c r="E292" s="54" t="s">
        <v>142</v>
      </c>
      <c r="F292" s="55">
        <v>47200.18</v>
      </c>
    </row>
    <row r="293" spans="1:6">
      <c r="A293" s="54">
        <v>56097</v>
      </c>
      <c r="B293" s="54" t="s">
        <v>101</v>
      </c>
      <c r="C293" s="54">
        <v>2021</v>
      </c>
      <c r="D293" s="54" t="s">
        <v>136</v>
      </c>
      <c r="E293" s="54" t="s">
        <v>142</v>
      </c>
      <c r="F293" s="55">
        <v>58.88</v>
      </c>
    </row>
    <row r="294" spans="1:6">
      <c r="A294" s="54">
        <v>56098</v>
      </c>
      <c r="B294" s="54" t="s">
        <v>101</v>
      </c>
      <c r="C294" s="54">
        <v>2021</v>
      </c>
      <c r="D294" s="54" t="s">
        <v>137</v>
      </c>
      <c r="E294" s="54" t="s">
        <v>142</v>
      </c>
      <c r="F294" s="55">
        <v>744.65</v>
      </c>
    </row>
    <row r="295" spans="1:6">
      <c r="A295" s="54">
        <v>56099</v>
      </c>
      <c r="B295" s="54" t="s">
        <v>101</v>
      </c>
      <c r="C295" s="54">
        <v>2021</v>
      </c>
      <c r="D295" s="54" t="s">
        <v>138</v>
      </c>
      <c r="E295" s="54" t="s">
        <v>142</v>
      </c>
      <c r="F295" s="55">
        <v>203.06</v>
      </c>
    </row>
    <row r="296" spans="1:6">
      <c r="A296" s="54">
        <v>56100</v>
      </c>
      <c r="B296" s="54" t="s">
        <v>101</v>
      </c>
      <c r="C296" s="54">
        <v>2021</v>
      </c>
      <c r="D296" s="54" t="s">
        <v>139</v>
      </c>
      <c r="E296" s="54" t="s">
        <v>142</v>
      </c>
      <c r="F296" s="55">
        <v>2032.9</v>
      </c>
    </row>
    <row r="297" spans="1:6">
      <c r="A297" s="54">
        <v>56101</v>
      </c>
      <c r="B297" s="54" t="s">
        <v>101</v>
      </c>
      <c r="C297" s="54">
        <v>2021</v>
      </c>
      <c r="D297" s="54" t="s">
        <v>140</v>
      </c>
      <c r="E297" s="54" t="s">
        <v>142</v>
      </c>
      <c r="F297" s="55">
        <v>27192.31</v>
      </c>
    </row>
    <row r="298" spans="1:6">
      <c r="A298" s="54">
        <v>56105</v>
      </c>
      <c r="B298" s="54" t="s">
        <v>101</v>
      </c>
      <c r="C298" s="54">
        <v>2021</v>
      </c>
      <c r="D298" s="54" t="s">
        <v>141</v>
      </c>
      <c r="E298" s="54" t="s">
        <v>142</v>
      </c>
      <c r="F298" s="55">
        <v>84811.03</v>
      </c>
    </row>
    <row r="299" spans="1:6">
      <c r="A299" s="54">
        <v>56117</v>
      </c>
      <c r="B299" s="54" t="s">
        <v>117</v>
      </c>
      <c r="C299" s="54">
        <v>2021</v>
      </c>
      <c r="D299" s="54" t="s">
        <v>131</v>
      </c>
      <c r="E299" s="54" t="s">
        <v>142</v>
      </c>
      <c r="F299" s="55">
        <v>7549.11</v>
      </c>
    </row>
    <row r="300" spans="1:6">
      <c r="A300" s="54">
        <v>56126</v>
      </c>
      <c r="B300" s="54" t="s">
        <v>117</v>
      </c>
      <c r="C300" s="54">
        <v>2021</v>
      </c>
      <c r="D300" s="54" t="s">
        <v>132</v>
      </c>
      <c r="E300" s="54" t="s">
        <v>142</v>
      </c>
      <c r="F300" s="55">
        <v>3711.19</v>
      </c>
    </row>
    <row r="301" spans="1:6">
      <c r="A301" s="54">
        <v>56128</v>
      </c>
      <c r="B301" s="54" t="s">
        <v>117</v>
      </c>
      <c r="C301" s="54">
        <v>2021</v>
      </c>
      <c r="D301" s="54" t="s">
        <v>133</v>
      </c>
      <c r="E301" s="54" t="s">
        <v>142</v>
      </c>
      <c r="F301" s="55">
        <v>7655.09</v>
      </c>
    </row>
    <row r="302" spans="1:6">
      <c r="A302" s="54">
        <v>56129</v>
      </c>
      <c r="B302" s="54" t="s">
        <v>117</v>
      </c>
      <c r="C302" s="54">
        <v>2021</v>
      </c>
      <c r="D302" s="54" t="s">
        <v>134</v>
      </c>
      <c r="E302" s="54" t="s">
        <v>142</v>
      </c>
      <c r="F302" s="55"/>
    </row>
    <row r="303" spans="1:6">
      <c r="A303" s="54">
        <v>56130</v>
      </c>
      <c r="B303" s="54" t="s">
        <v>117</v>
      </c>
      <c r="C303" s="54">
        <v>2021</v>
      </c>
      <c r="D303" s="54" t="s">
        <v>135</v>
      </c>
      <c r="E303" s="54" t="s">
        <v>142</v>
      </c>
      <c r="F303" s="55">
        <v>7655.09</v>
      </c>
    </row>
    <row r="304" spans="1:6">
      <c r="A304" s="54">
        <v>56132</v>
      </c>
      <c r="B304" s="54" t="s">
        <v>117</v>
      </c>
      <c r="C304" s="54">
        <v>2021</v>
      </c>
      <c r="D304" s="54" t="s">
        <v>136</v>
      </c>
      <c r="E304" s="54" t="s">
        <v>142</v>
      </c>
      <c r="F304" s="55"/>
    </row>
    <row r="305" spans="1:6">
      <c r="A305" s="54">
        <v>56133</v>
      </c>
      <c r="B305" s="54" t="s">
        <v>117</v>
      </c>
      <c r="C305" s="54">
        <v>2021</v>
      </c>
      <c r="D305" s="54" t="s">
        <v>137</v>
      </c>
      <c r="E305" s="54" t="s">
        <v>142</v>
      </c>
      <c r="F305" s="55"/>
    </row>
    <row r="306" spans="1:6">
      <c r="A306" s="54">
        <v>56134</v>
      </c>
      <c r="B306" s="54" t="s">
        <v>117</v>
      </c>
      <c r="C306" s="54">
        <v>2021</v>
      </c>
      <c r="D306" s="54" t="s">
        <v>138</v>
      </c>
      <c r="E306" s="54" t="s">
        <v>142</v>
      </c>
      <c r="F306" s="55"/>
    </row>
    <row r="307" spans="1:6">
      <c r="A307" s="54">
        <v>56135</v>
      </c>
      <c r="B307" s="54" t="s">
        <v>117</v>
      </c>
      <c r="C307" s="54">
        <v>2021</v>
      </c>
      <c r="D307" s="54" t="s">
        <v>139</v>
      </c>
      <c r="E307" s="54" t="s">
        <v>142</v>
      </c>
      <c r="F307" s="55"/>
    </row>
    <row r="308" spans="1:6">
      <c r="A308" s="54">
        <v>56136</v>
      </c>
      <c r="B308" s="54" t="s">
        <v>117</v>
      </c>
      <c r="C308" s="54">
        <v>2021</v>
      </c>
      <c r="D308" s="54" t="s">
        <v>140</v>
      </c>
      <c r="E308" s="54" t="s">
        <v>142</v>
      </c>
      <c r="F308" s="55"/>
    </row>
    <row r="309" spans="1:6">
      <c r="A309" s="54">
        <v>56140</v>
      </c>
      <c r="B309" s="54" t="s">
        <v>117</v>
      </c>
      <c r="C309" s="54">
        <v>2021</v>
      </c>
      <c r="D309" s="54" t="s">
        <v>141</v>
      </c>
      <c r="E309" s="54" t="s">
        <v>142</v>
      </c>
      <c r="F309" s="55">
        <v>11260.3</v>
      </c>
    </row>
    <row r="310" spans="1:6">
      <c r="A310" s="54">
        <v>56152</v>
      </c>
      <c r="B310" s="54" t="s">
        <v>122</v>
      </c>
      <c r="C310" s="54">
        <v>2021</v>
      </c>
      <c r="D310" s="54" t="s">
        <v>131</v>
      </c>
      <c r="E310" s="54" t="s">
        <v>142</v>
      </c>
      <c r="F310" s="55">
        <v>21476.05</v>
      </c>
    </row>
    <row r="311" spans="1:6">
      <c r="A311" s="54">
        <v>56161</v>
      </c>
      <c r="B311" s="54" t="s">
        <v>122</v>
      </c>
      <c r="C311" s="54">
        <v>2021</v>
      </c>
      <c r="D311" s="54" t="s">
        <v>132</v>
      </c>
      <c r="E311" s="54" t="s">
        <v>142</v>
      </c>
      <c r="F311" s="55">
        <v>9532.33</v>
      </c>
    </row>
    <row r="312" spans="1:6">
      <c r="A312" s="54">
        <v>56163</v>
      </c>
      <c r="B312" s="54" t="s">
        <v>122</v>
      </c>
      <c r="C312" s="54">
        <v>2021</v>
      </c>
      <c r="D312" s="54" t="s">
        <v>133</v>
      </c>
      <c r="E312" s="54" t="s">
        <v>142</v>
      </c>
      <c r="F312" s="55">
        <v>25812.02</v>
      </c>
    </row>
    <row r="313" spans="1:6">
      <c r="A313" s="54">
        <v>56164</v>
      </c>
      <c r="B313" s="54" t="s">
        <v>122</v>
      </c>
      <c r="C313" s="54">
        <v>2021</v>
      </c>
      <c r="D313" s="54" t="s">
        <v>134</v>
      </c>
      <c r="E313" s="54" t="s">
        <v>142</v>
      </c>
      <c r="F313" s="55"/>
    </row>
    <row r="314" spans="1:6">
      <c r="A314" s="54">
        <v>56165</v>
      </c>
      <c r="B314" s="54" t="s">
        <v>122</v>
      </c>
      <c r="C314" s="54">
        <v>2021</v>
      </c>
      <c r="D314" s="54" t="s">
        <v>135</v>
      </c>
      <c r="E314" s="54" t="s">
        <v>142</v>
      </c>
      <c r="F314" s="55">
        <v>13140.3</v>
      </c>
    </row>
    <row r="315" spans="1:6">
      <c r="A315" s="54">
        <v>56167</v>
      </c>
      <c r="B315" s="54" t="s">
        <v>122</v>
      </c>
      <c r="C315" s="54">
        <v>2021</v>
      </c>
      <c r="D315" s="54" t="s">
        <v>136</v>
      </c>
      <c r="E315" s="54" t="s">
        <v>142</v>
      </c>
      <c r="F315" s="55">
        <v>96</v>
      </c>
    </row>
    <row r="316" spans="1:6">
      <c r="A316" s="54">
        <v>56168</v>
      </c>
      <c r="B316" s="54" t="s">
        <v>122</v>
      </c>
      <c r="C316" s="54">
        <v>2021</v>
      </c>
      <c r="D316" s="54" t="s">
        <v>137</v>
      </c>
      <c r="E316" s="54" t="s">
        <v>142</v>
      </c>
      <c r="F316" s="55">
        <v>166.15</v>
      </c>
    </row>
    <row r="317" spans="1:6">
      <c r="A317" s="54">
        <v>56169</v>
      </c>
      <c r="B317" s="54" t="s">
        <v>122</v>
      </c>
      <c r="C317" s="54">
        <v>2021</v>
      </c>
      <c r="D317" s="54" t="s">
        <v>138</v>
      </c>
      <c r="E317" s="54" t="s">
        <v>142</v>
      </c>
      <c r="F317" s="55">
        <v>1095.8900000000001</v>
      </c>
    </row>
    <row r="318" spans="1:6">
      <c r="A318" s="54">
        <v>56170</v>
      </c>
      <c r="B318" s="54" t="s">
        <v>122</v>
      </c>
      <c r="C318" s="54">
        <v>2021</v>
      </c>
      <c r="D318" s="54" t="s">
        <v>139</v>
      </c>
      <c r="E318" s="54" t="s">
        <v>142</v>
      </c>
      <c r="F318" s="55">
        <v>2568.41</v>
      </c>
    </row>
    <row r="319" spans="1:6">
      <c r="A319" s="54">
        <v>56171</v>
      </c>
      <c r="B319" s="54" t="s">
        <v>122</v>
      </c>
      <c r="C319" s="54">
        <v>2021</v>
      </c>
      <c r="D319" s="54" t="s">
        <v>140</v>
      </c>
      <c r="E319" s="54" t="s">
        <v>142</v>
      </c>
      <c r="F319" s="55">
        <v>8745.27</v>
      </c>
    </row>
    <row r="320" spans="1:6">
      <c r="A320" s="54">
        <v>56175</v>
      </c>
      <c r="B320" s="54" t="s">
        <v>122</v>
      </c>
      <c r="C320" s="54">
        <v>2021</v>
      </c>
      <c r="D320" s="54" t="s">
        <v>141</v>
      </c>
      <c r="E320" s="54" t="s">
        <v>142</v>
      </c>
      <c r="F320" s="55">
        <v>31008.38</v>
      </c>
    </row>
    <row r="321" spans="1:6">
      <c r="A321" s="54">
        <v>56187</v>
      </c>
      <c r="B321" s="54" t="s">
        <v>124</v>
      </c>
      <c r="C321" s="54">
        <v>2021</v>
      </c>
      <c r="D321" s="54" t="s">
        <v>131</v>
      </c>
      <c r="E321" s="54" t="s">
        <v>142</v>
      </c>
      <c r="F321" s="55">
        <v>4282.5200000000004</v>
      </c>
    </row>
    <row r="322" spans="1:6">
      <c r="A322" s="54">
        <v>56196</v>
      </c>
      <c r="B322" s="54" t="s">
        <v>124</v>
      </c>
      <c r="C322" s="54">
        <v>2021</v>
      </c>
      <c r="D322" s="54" t="s">
        <v>132</v>
      </c>
      <c r="E322" s="54" t="s">
        <v>142</v>
      </c>
      <c r="F322" s="55">
        <v>696.88</v>
      </c>
    </row>
    <row r="323" spans="1:6">
      <c r="A323" s="54">
        <v>56198</v>
      </c>
      <c r="B323" s="54" t="s">
        <v>124</v>
      </c>
      <c r="C323" s="54">
        <v>2021</v>
      </c>
      <c r="D323" s="54" t="s">
        <v>133</v>
      </c>
      <c r="E323" s="54" t="s">
        <v>142</v>
      </c>
      <c r="F323" s="55">
        <v>4354.0200000000004</v>
      </c>
    </row>
    <row r="324" spans="1:6">
      <c r="A324" s="54">
        <v>56199</v>
      </c>
      <c r="B324" s="54" t="s">
        <v>124</v>
      </c>
      <c r="C324" s="54">
        <v>2021</v>
      </c>
      <c r="D324" s="54" t="s">
        <v>134</v>
      </c>
      <c r="E324" s="54" t="s">
        <v>142</v>
      </c>
      <c r="F324" s="55"/>
    </row>
    <row r="325" spans="1:6">
      <c r="A325" s="54">
        <v>56200</v>
      </c>
      <c r="B325" s="54" t="s">
        <v>124</v>
      </c>
      <c r="C325" s="54">
        <v>2021</v>
      </c>
      <c r="D325" s="54" t="s">
        <v>135</v>
      </c>
      <c r="E325" s="54" t="s">
        <v>142</v>
      </c>
      <c r="F325" s="55">
        <v>3485.59</v>
      </c>
    </row>
    <row r="326" spans="1:6">
      <c r="A326" s="54">
        <v>56202</v>
      </c>
      <c r="B326" s="54" t="s">
        <v>124</v>
      </c>
      <c r="C326" s="54">
        <v>2021</v>
      </c>
      <c r="D326" s="54" t="s">
        <v>136</v>
      </c>
      <c r="E326" s="54" t="s">
        <v>142</v>
      </c>
      <c r="F326" s="55"/>
    </row>
    <row r="327" spans="1:6">
      <c r="A327" s="54">
        <v>56203</v>
      </c>
      <c r="B327" s="54" t="s">
        <v>124</v>
      </c>
      <c r="C327" s="54">
        <v>2021</v>
      </c>
      <c r="D327" s="54" t="s">
        <v>137</v>
      </c>
      <c r="E327" s="54" t="s">
        <v>142</v>
      </c>
      <c r="F327" s="55"/>
    </row>
    <row r="328" spans="1:6">
      <c r="A328" s="54">
        <v>56204</v>
      </c>
      <c r="B328" s="54" t="s">
        <v>124</v>
      </c>
      <c r="C328" s="54">
        <v>2021</v>
      </c>
      <c r="D328" s="54" t="s">
        <v>138</v>
      </c>
      <c r="E328" s="54" t="s">
        <v>142</v>
      </c>
      <c r="F328" s="55">
        <v>297.61</v>
      </c>
    </row>
    <row r="329" spans="1:6">
      <c r="A329" s="54">
        <v>56205</v>
      </c>
      <c r="B329" s="54" t="s">
        <v>124</v>
      </c>
      <c r="C329" s="54">
        <v>2021</v>
      </c>
      <c r="D329" s="54" t="s">
        <v>139</v>
      </c>
      <c r="E329" s="54" t="s">
        <v>142</v>
      </c>
      <c r="F329" s="55">
        <v>103.56</v>
      </c>
    </row>
    <row r="330" spans="1:6">
      <c r="A330" s="54">
        <v>56206</v>
      </c>
      <c r="B330" s="54" t="s">
        <v>124</v>
      </c>
      <c r="C330" s="54">
        <v>2021</v>
      </c>
      <c r="D330" s="54" t="s">
        <v>140</v>
      </c>
      <c r="E330" s="54" t="s">
        <v>142</v>
      </c>
      <c r="F330" s="55">
        <v>467.26</v>
      </c>
    </row>
    <row r="331" spans="1:6">
      <c r="A331" s="54">
        <v>56210</v>
      </c>
      <c r="B331" s="54" t="s">
        <v>124</v>
      </c>
      <c r="C331" s="54">
        <v>2021</v>
      </c>
      <c r="D331" s="54" t="s">
        <v>141</v>
      </c>
      <c r="E331" s="54" t="s">
        <v>142</v>
      </c>
      <c r="F331" s="55">
        <v>4979.3900000000003</v>
      </c>
    </row>
    <row r="332" spans="1:6">
      <c r="A332" s="54">
        <v>56222</v>
      </c>
      <c r="B332" s="54" t="s">
        <v>103</v>
      </c>
      <c r="C332" s="54">
        <v>2021</v>
      </c>
      <c r="D332" s="54" t="s">
        <v>131</v>
      </c>
      <c r="E332" s="54" t="s">
        <v>142</v>
      </c>
      <c r="F332" s="55">
        <v>60022.400000000001</v>
      </c>
    </row>
    <row r="333" spans="1:6">
      <c r="A333" s="54">
        <v>56231</v>
      </c>
      <c r="B333" s="54" t="s">
        <v>103</v>
      </c>
      <c r="C333" s="54">
        <v>2021</v>
      </c>
      <c r="D333" s="54" t="s">
        <v>132</v>
      </c>
      <c r="E333" s="54" t="s">
        <v>142</v>
      </c>
      <c r="F333" s="55">
        <v>1531.51</v>
      </c>
    </row>
    <row r="334" spans="1:6">
      <c r="A334" s="54">
        <v>56233</v>
      </c>
      <c r="B334" s="54" t="s">
        <v>103</v>
      </c>
      <c r="C334" s="54">
        <v>2021</v>
      </c>
      <c r="D334" s="54" t="s">
        <v>133</v>
      </c>
      <c r="E334" s="54" t="s">
        <v>142</v>
      </c>
      <c r="F334" s="55">
        <v>60722.31</v>
      </c>
    </row>
    <row r="335" spans="1:6">
      <c r="A335" s="54">
        <v>56234</v>
      </c>
      <c r="B335" s="54" t="s">
        <v>103</v>
      </c>
      <c r="C335" s="54">
        <v>2021</v>
      </c>
      <c r="D335" s="54" t="s">
        <v>134</v>
      </c>
      <c r="E335" s="54" t="s">
        <v>142</v>
      </c>
      <c r="F335" s="55"/>
    </row>
    <row r="336" spans="1:6">
      <c r="A336" s="54">
        <v>56235</v>
      </c>
      <c r="B336" s="54" t="s">
        <v>103</v>
      </c>
      <c r="C336" s="54">
        <v>2021</v>
      </c>
      <c r="D336" s="54" t="s">
        <v>135</v>
      </c>
      <c r="E336" s="54" t="s">
        <v>142</v>
      </c>
      <c r="F336" s="55">
        <v>14679.81</v>
      </c>
    </row>
    <row r="337" spans="1:6">
      <c r="A337" s="54">
        <v>56237</v>
      </c>
      <c r="B337" s="54" t="s">
        <v>103</v>
      </c>
      <c r="C337" s="54">
        <v>2021</v>
      </c>
      <c r="D337" s="54" t="s">
        <v>136</v>
      </c>
      <c r="E337" s="54" t="s">
        <v>142</v>
      </c>
      <c r="F337" s="55">
        <v>185</v>
      </c>
    </row>
    <row r="338" spans="1:6">
      <c r="A338" s="54">
        <v>56238</v>
      </c>
      <c r="B338" s="54" t="s">
        <v>103</v>
      </c>
      <c r="C338" s="54">
        <v>2021</v>
      </c>
      <c r="D338" s="54" t="s">
        <v>137</v>
      </c>
      <c r="E338" s="54" t="s">
        <v>142</v>
      </c>
      <c r="F338" s="55">
        <v>3569.67</v>
      </c>
    </row>
    <row r="339" spans="1:6">
      <c r="A339" s="54">
        <v>56239</v>
      </c>
      <c r="B339" s="54" t="s">
        <v>103</v>
      </c>
      <c r="C339" s="54">
        <v>2021</v>
      </c>
      <c r="D339" s="54" t="s">
        <v>138</v>
      </c>
      <c r="E339" s="54" t="s">
        <v>142</v>
      </c>
      <c r="F339" s="55">
        <v>6275.62</v>
      </c>
    </row>
    <row r="340" spans="1:6">
      <c r="A340" s="54">
        <v>56240</v>
      </c>
      <c r="B340" s="54" t="s">
        <v>103</v>
      </c>
      <c r="C340" s="54">
        <v>2021</v>
      </c>
      <c r="D340" s="54" t="s">
        <v>139</v>
      </c>
      <c r="E340" s="54" t="s">
        <v>142</v>
      </c>
      <c r="F340" s="55">
        <v>4204.03</v>
      </c>
    </row>
    <row r="341" spans="1:6">
      <c r="A341" s="54">
        <v>56241</v>
      </c>
      <c r="B341" s="54" t="s">
        <v>103</v>
      </c>
      <c r="C341" s="54">
        <v>2021</v>
      </c>
      <c r="D341" s="54" t="s">
        <v>140</v>
      </c>
      <c r="E341" s="54" t="s">
        <v>142</v>
      </c>
      <c r="F341" s="55">
        <v>31808.18</v>
      </c>
    </row>
    <row r="342" spans="1:6">
      <c r="A342" s="54">
        <v>56245</v>
      </c>
      <c r="B342" s="54" t="s">
        <v>103</v>
      </c>
      <c r="C342" s="54">
        <v>2021</v>
      </c>
      <c r="D342" s="54" t="s">
        <v>141</v>
      </c>
      <c r="E342" s="54" t="s">
        <v>142</v>
      </c>
      <c r="F342" s="55">
        <v>61553.91</v>
      </c>
    </row>
    <row r="343" spans="1:6">
      <c r="A343" s="54">
        <v>56257</v>
      </c>
      <c r="B343" s="54" t="s">
        <v>36</v>
      </c>
      <c r="C343" s="54">
        <v>2005</v>
      </c>
      <c r="D343" s="54" t="s">
        <v>131</v>
      </c>
      <c r="E343" s="54" t="s">
        <v>142</v>
      </c>
      <c r="F343" s="55">
        <v>228894.66</v>
      </c>
    </row>
    <row r="344" spans="1:6">
      <c r="A344" s="54">
        <v>56266</v>
      </c>
      <c r="B344" s="54" t="s">
        <v>36</v>
      </c>
      <c r="C344" s="54">
        <v>2005</v>
      </c>
      <c r="D344" s="54" t="s">
        <v>132</v>
      </c>
      <c r="E344" s="54" t="s">
        <v>142</v>
      </c>
      <c r="F344" s="55"/>
    </row>
    <row r="345" spans="1:6">
      <c r="A345" s="54">
        <v>56268</v>
      </c>
      <c r="B345" s="54" t="s">
        <v>36</v>
      </c>
      <c r="C345" s="54">
        <v>2005</v>
      </c>
      <c r="D345" s="54" t="s">
        <v>133</v>
      </c>
      <c r="E345" s="54" t="s">
        <v>142</v>
      </c>
      <c r="F345" s="55">
        <v>226259.34</v>
      </c>
    </row>
    <row r="346" spans="1:6">
      <c r="A346" s="54">
        <v>56269</v>
      </c>
      <c r="B346" s="54" t="s">
        <v>36</v>
      </c>
      <c r="C346" s="54">
        <v>2005</v>
      </c>
      <c r="D346" s="54" t="s">
        <v>134</v>
      </c>
      <c r="E346" s="54" t="s">
        <v>142</v>
      </c>
      <c r="F346" s="55">
        <v>53.53</v>
      </c>
    </row>
    <row r="347" spans="1:6">
      <c r="A347" s="54">
        <v>56270</v>
      </c>
      <c r="B347" s="54" t="s">
        <v>36</v>
      </c>
      <c r="C347" s="54">
        <v>2005</v>
      </c>
      <c r="D347" s="54" t="s">
        <v>135</v>
      </c>
      <c r="E347" s="54" t="s">
        <v>142</v>
      </c>
      <c r="F347" s="55">
        <v>166290.92000000001</v>
      </c>
    </row>
    <row r="348" spans="1:6">
      <c r="A348" s="54">
        <v>56272</v>
      </c>
      <c r="B348" s="54" t="s">
        <v>36</v>
      </c>
      <c r="C348" s="54">
        <v>2005</v>
      </c>
      <c r="D348" s="54" t="s">
        <v>136</v>
      </c>
      <c r="E348" s="54" t="s">
        <v>142</v>
      </c>
      <c r="F348" s="55">
        <v>465.43</v>
      </c>
    </row>
    <row r="349" spans="1:6">
      <c r="A349" s="54">
        <v>56273</v>
      </c>
      <c r="B349" s="54" t="s">
        <v>36</v>
      </c>
      <c r="C349" s="54">
        <v>2005</v>
      </c>
      <c r="D349" s="54" t="s">
        <v>137</v>
      </c>
      <c r="E349" s="54" t="s">
        <v>142</v>
      </c>
      <c r="F349" s="55">
        <v>1061.95</v>
      </c>
    </row>
    <row r="350" spans="1:6">
      <c r="A350" s="54">
        <v>56274</v>
      </c>
      <c r="B350" s="54" t="s">
        <v>36</v>
      </c>
      <c r="C350" s="54">
        <v>2005</v>
      </c>
      <c r="D350" s="54" t="s">
        <v>138</v>
      </c>
      <c r="E350" s="54" t="s">
        <v>142</v>
      </c>
      <c r="F350" s="55">
        <v>2206.6999999999998</v>
      </c>
    </row>
    <row r="351" spans="1:6">
      <c r="A351" s="54">
        <v>56275</v>
      </c>
      <c r="B351" s="54" t="s">
        <v>36</v>
      </c>
      <c r="C351" s="54">
        <v>2005</v>
      </c>
      <c r="D351" s="54" t="s">
        <v>139</v>
      </c>
      <c r="E351" s="54" t="s">
        <v>142</v>
      </c>
      <c r="F351" s="55">
        <v>4137.21</v>
      </c>
    </row>
    <row r="352" spans="1:6">
      <c r="A352" s="54">
        <v>56276</v>
      </c>
      <c r="B352" s="54" t="s">
        <v>36</v>
      </c>
      <c r="C352" s="54">
        <v>2005</v>
      </c>
      <c r="D352" s="54" t="s">
        <v>140</v>
      </c>
      <c r="E352" s="54" t="s">
        <v>142</v>
      </c>
      <c r="F352" s="55">
        <v>52043.58</v>
      </c>
    </row>
    <row r="353" spans="1:6">
      <c r="A353" s="54">
        <v>56280</v>
      </c>
      <c r="B353" s="54" t="s">
        <v>36</v>
      </c>
      <c r="C353" s="54">
        <v>2005</v>
      </c>
      <c r="D353" s="54" t="s">
        <v>141</v>
      </c>
      <c r="E353" s="54" t="s">
        <v>142</v>
      </c>
      <c r="F353" s="55">
        <v>228890.54</v>
      </c>
    </row>
    <row r="354" spans="1:6">
      <c r="A354" s="54">
        <v>56292</v>
      </c>
      <c r="B354" s="54" t="s">
        <v>36</v>
      </c>
      <c r="C354" s="54">
        <v>2006</v>
      </c>
      <c r="D354" s="54" t="s">
        <v>131</v>
      </c>
      <c r="E354" s="54" t="s">
        <v>142</v>
      </c>
      <c r="F354" s="55">
        <v>246811.92</v>
      </c>
    </row>
    <row r="355" spans="1:6">
      <c r="A355" s="54">
        <v>56301</v>
      </c>
      <c r="B355" s="54" t="s">
        <v>36</v>
      </c>
      <c r="C355" s="54">
        <v>2006</v>
      </c>
      <c r="D355" s="54" t="s">
        <v>132</v>
      </c>
      <c r="E355" s="54" t="s">
        <v>142</v>
      </c>
      <c r="F355" s="55"/>
    </row>
    <row r="356" spans="1:6">
      <c r="A356" s="54">
        <v>56303</v>
      </c>
      <c r="B356" s="54" t="s">
        <v>36</v>
      </c>
      <c r="C356" s="54">
        <v>2006</v>
      </c>
      <c r="D356" s="54" t="s">
        <v>133</v>
      </c>
      <c r="E356" s="54" t="s">
        <v>142</v>
      </c>
      <c r="F356" s="55">
        <v>243835.54</v>
      </c>
    </row>
    <row r="357" spans="1:6">
      <c r="A357" s="54">
        <v>56304</v>
      </c>
      <c r="B357" s="54" t="s">
        <v>36</v>
      </c>
      <c r="C357" s="54">
        <v>2006</v>
      </c>
      <c r="D357" s="54" t="s">
        <v>134</v>
      </c>
      <c r="E357" s="54" t="s">
        <v>142</v>
      </c>
      <c r="F357" s="55">
        <v>61.57</v>
      </c>
    </row>
    <row r="358" spans="1:6">
      <c r="A358" s="54">
        <v>56305</v>
      </c>
      <c r="B358" s="54" t="s">
        <v>36</v>
      </c>
      <c r="C358" s="54">
        <v>2006</v>
      </c>
      <c r="D358" s="54" t="s">
        <v>135</v>
      </c>
      <c r="E358" s="54" t="s">
        <v>142</v>
      </c>
      <c r="F358" s="55">
        <v>176779.27</v>
      </c>
    </row>
    <row r="359" spans="1:6">
      <c r="A359" s="54">
        <v>56307</v>
      </c>
      <c r="B359" s="54" t="s">
        <v>36</v>
      </c>
      <c r="C359" s="54">
        <v>2006</v>
      </c>
      <c r="D359" s="54" t="s">
        <v>136</v>
      </c>
      <c r="E359" s="54" t="s">
        <v>142</v>
      </c>
      <c r="F359" s="55">
        <v>494.1</v>
      </c>
    </row>
    <row r="360" spans="1:6">
      <c r="A360" s="54">
        <v>56308</v>
      </c>
      <c r="B360" s="54" t="s">
        <v>36</v>
      </c>
      <c r="C360" s="54">
        <v>2006</v>
      </c>
      <c r="D360" s="54" t="s">
        <v>137</v>
      </c>
      <c r="E360" s="54" t="s">
        <v>142</v>
      </c>
      <c r="F360" s="55">
        <v>1634.34</v>
      </c>
    </row>
    <row r="361" spans="1:6">
      <c r="A361" s="54">
        <v>56309</v>
      </c>
      <c r="B361" s="54" t="s">
        <v>36</v>
      </c>
      <c r="C361" s="54">
        <v>2006</v>
      </c>
      <c r="D361" s="54" t="s">
        <v>138</v>
      </c>
      <c r="E361" s="54" t="s">
        <v>142</v>
      </c>
      <c r="F361" s="55">
        <v>2692.17</v>
      </c>
    </row>
    <row r="362" spans="1:6">
      <c r="A362" s="54">
        <v>56310</v>
      </c>
      <c r="B362" s="54" t="s">
        <v>36</v>
      </c>
      <c r="C362" s="54">
        <v>2006</v>
      </c>
      <c r="D362" s="54" t="s">
        <v>139</v>
      </c>
      <c r="E362" s="54" t="s">
        <v>142</v>
      </c>
      <c r="F362" s="55">
        <v>5225.71</v>
      </c>
    </row>
    <row r="363" spans="1:6">
      <c r="A363" s="54">
        <v>56311</v>
      </c>
      <c r="B363" s="54" t="s">
        <v>36</v>
      </c>
      <c r="C363" s="54">
        <v>2006</v>
      </c>
      <c r="D363" s="54" t="s">
        <v>140</v>
      </c>
      <c r="E363" s="54" t="s">
        <v>142</v>
      </c>
      <c r="F363" s="55">
        <v>56948.38</v>
      </c>
    </row>
    <row r="364" spans="1:6">
      <c r="A364" s="54">
        <v>56315</v>
      </c>
      <c r="B364" s="54" t="s">
        <v>36</v>
      </c>
      <c r="C364" s="54">
        <v>2006</v>
      </c>
      <c r="D364" s="54" t="s">
        <v>141</v>
      </c>
      <c r="E364" s="54" t="s">
        <v>142</v>
      </c>
      <c r="F364" s="55">
        <v>246808.8</v>
      </c>
    </row>
    <row r="365" spans="1:6">
      <c r="A365" s="54">
        <v>56327</v>
      </c>
      <c r="B365" s="54" t="s">
        <v>36</v>
      </c>
      <c r="C365" s="54">
        <v>2007</v>
      </c>
      <c r="D365" s="54" t="s">
        <v>131</v>
      </c>
      <c r="E365" s="54" t="s">
        <v>142</v>
      </c>
      <c r="F365" s="55">
        <v>258602.67</v>
      </c>
    </row>
    <row r="366" spans="1:6">
      <c r="A366" s="54">
        <v>56336</v>
      </c>
      <c r="B366" s="54" t="s">
        <v>36</v>
      </c>
      <c r="C366" s="54">
        <v>2007</v>
      </c>
      <c r="D366" s="54" t="s">
        <v>132</v>
      </c>
      <c r="E366" s="54" t="s">
        <v>142</v>
      </c>
      <c r="F366" s="55"/>
    </row>
    <row r="367" spans="1:6">
      <c r="A367" s="54">
        <v>56338</v>
      </c>
      <c r="B367" s="54" t="s">
        <v>36</v>
      </c>
      <c r="C367" s="54">
        <v>2007</v>
      </c>
      <c r="D367" s="54" t="s">
        <v>133</v>
      </c>
      <c r="E367" s="54" t="s">
        <v>142</v>
      </c>
      <c r="F367" s="55">
        <v>255426.55</v>
      </c>
    </row>
    <row r="368" spans="1:6">
      <c r="A368" s="54">
        <v>56339</v>
      </c>
      <c r="B368" s="54" t="s">
        <v>36</v>
      </c>
      <c r="C368" s="54">
        <v>2007</v>
      </c>
      <c r="D368" s="54" t="s">
        <v>134</v>
      </c>
      <c r="E368" s="54" t="s">
        <v>142</v>
      </c>
      <c r="F368" s="55">
        <v>81.650000000000006</v>
      </c>
    </row>
    <row r="369" spans="1:6">
      <c r="A369" s="54">
        <v>56340</v>
      </c>
      <c r="B369" s="54" t="s">
        <v>36</v>
      </c>
      <c r="C369" s="54">
        <v>2007</v>
      </c>
      <c r="D369" s="54" t="s">
        <v>135</v>
      </c>
      <c r="E369" s="54" t="s">
        <v>142</v>
      </c>
      <c r="F369" s="55">
        <v>185028.2</v>
      </c>
    </row>
    <row r="370" spans="1:6">
      <c r="A370" s="54">
        <v>56342</v>
      </c>
      <c r="B370" s="54" t="s">
        <v>36</v>
      </c>
      <c r="C370" s="54">
        <v>2007</v>
      </c>
      <c r="D370" s="54" t="s">
        <v>136</v>
      </c>
      <c r="E370" s="54" t="s">
        <v>142</v>
      </c>
      <c r="F370" s="55">
        <v>592.91999999999996</v>
      </c>
    </row>
    <row r="371" spans="1:6">
      <c r="A371" s="54">
        <v>56343</v>
      </c>
      <c r="B371" s="54" t="s">
        <v>36</v>
      </c>
      <c r="C371" s="54">
        <v>2007</v>
      </c>
      <c r="D371" s="54" t="s">
        <v>137</v>
      </c>
      <c r="E371" s="54" t="s">
        <v>142</v>
      </c>
      <c r="F371" s="55">
        <v>1636.34</v>
      </c>
    </row>
    <row r="372" spans="1:6">
      <c r="A372" s="54">
        <v>56344</v>
      </c>
      <c r="B372" s="54" t="s">
        <v>36</v>
      </c>
      <c r="C372" s="54">
        <v>2007</v>
      </c>
      <c r="D372" s="54" t="s">
        <v>138</v>
      </c>
      <c r="E372" s="54" t="s">
        <v>142</v>
      </c>
      <c r="F372" s="55">
        <v>3097.88</v>
      </c>
    </row>
    <row r="373" spans="1:6">
      <c r="A373" s="54">
        <v>56345</v>
      </c>
      <c r="B373" s="54" t="s">
        <v>36</v>
      </c>
      <c r="C373" s="54">
        <v>2007</v>
      </c>
      <c r="D373" s="54" t="s">
        <v>139</v>
      </c>
      <c r="E373" s="54" t="s">
        <v>142</v>
      </c>
      <c r="F373" s="55">
        <v>7300.85</v>
      </c>
    </row>
    <row r="374" spans="1:6">
      <c r="A374" s="54">
        <v>56346</v>
      </c>
      <c r="B374" s="54" t="s">
        <v>36</v>
      </c>
      <c r="C374" s="54">
        <v>2007</v>
      </c>
      <c r="D374" s="54" t="s">
        <v>140</v>
      </c>
      <c r="E374" s="54" t="s">
        <v>142</v>
      </c>
      <c r="F374" s="55">
        <v>57688.71</v>
      </c>
    </row>
    <row r="375" spans="1:6">
      <c r="A375" s="54">
        <v>56350</v>
      </c>
      <c r="B375" s="54" t="s">
        <v>36</v>
      </c>
      <c r="C375" s="54">
        <v>2007</v>
      </c>
      <c r="D375" s="54" t="s">
        <v>141</v>
      </c>
      <c r="E375" s="54" t="s">
        <v>142</v>
      </c>
      <c r="F375" s="55">
        <v>258595.45</v>
      </c>
    </row>
    <row r="376" spans="1:6">
      <c r="A376" s="54">
        <v>56362</v>
      </c>
      <c r="B376" s="54" t="s">
        <v>36</v>
      </c>
      <c r="C376" s="54">
        <v>2008</v>
      </c>
      <c r="D376" s="54" t="s">
        <v>131</v>
      </c>
      <c r="E376" s="54" t="s">
        <v>142</v>
      </c>
      <c r="F376" s="55">
        <v>257763</v>
      </c>
    </row>
    <row r="377" spans="1:6">
      <c r="A377" s="54">
        <v>56371</v>
      </c>
      <c r="B377" s="54" t="s">
        <v>36</v>
      </c>
      <c r="C377" s="54">
        <v>2008</v>
      </c>
      <c r="D377" s="54" t="s">
        <v>132</v>
      </c>
      <c r="E377" s="54" t="s">
        <v>142</v>
      </c>
      <c r="F377" s="55"/>
    </row>
    <row r="378" spans="1:6">
      <c r="A378" s="54">
        <v>56373</v>
      </c>
      <c r="B378" s="54" t="s">
        <v>36</v>
      </c>
      <c r="C378" s="54">
        <v>2008</v>
      </c>
      <c r="D378" s="54" t="s">
        <v>133</v>
      </c>
      <c r="E378" s="54" t="s">
        <v>142</v>
      </c>
      <c r="F378" s="55">
        <v>254588.5</v>
      </c>
    </row>
    <row r="379" spans="1:6">
      <c r="A379" s="54">
        <v>56374</v>
      </c>
      <c r="B379" s="54" t="s">
        <v>36</v>
      </c>
      <c r="C379" s="54">
        <v>2008</v>
      </c>
      <c r="D379" s="54" t="s">
        <v>134</v>
      </c>
      <c r="E379" s="54" t="s">
        <v>142</v>
      </c>
      <c r="F379" s="55">
        <v>81.650000000000006</v>
      </c>
    </row>
    <row r="380" spans="1:6">
      <c r="A380" s="54">
        <v>56375</v>
      </c>
      <c r="B380" s="54" t="s">
        <v>36</v>
      </c>
      <c r="C380" s="54">
        <v>2008</v>
      </c>
      <c r="D380" s="54" t="s">
        <v>135</v>
      </c>
      <c r="E380" s="54" t="s">
        <v>142</v>
      </c>
      <c r="F380" s="55">
        <v>179371.51</v>
      </c>
    </row>
    <row r="381" spans="1:6">
      <c r="A381" s="54">
        <v>56377</v>
      </c>
      <c r="B381" s="54" t="s">
        <v>36</v>
      </c>
      <c r="C381" s="54">
        <v>2008</v>
      </c>
      <c r="D381" s="54" t="s">
        <v>136</v>
      </c>
      <c r="E381" s="54" t="s">
        <v>142</v>
      </c>
      <c r="F381" s="55">
        <v>494.1</v>
      </c>
    </row>
    <row r="382" spans="1:6">
      <c r="A382" s="54">
        <v>56378</v>
      </c>
      <c r="B382" s="54" t="s">
        <v>36</v>
      </c>
      <c r="C382" s="54">
        <v>2008</v>
      </c>
      <c r="D382" s="54" t="s">
        <v>137</v>
      </c>
      <c r="E382" s="54" t="s">
        <v>142</v>
      </c>
      <c r="F382" s="55">
        <v>1816.34</v>
      </c>
    </row>
    <row r="383" spans="1:6">
      <c r="A383" s="54">
        <v>56379</v>
      </c>
      <c r="B383" s="54" t="s">
        <v>36</v>
      </c>
      <c r="C383" s="54">
        <v>2008</v>
      </c>
      <c r="D383" s="54" t="s">
        <v>138</v>
      </c>
      <c r="E383" s="54" t="s">
        <v>142</v>
      </c>
      <c r="F383" s="55">
        <v>3407.67</v>
      </c>
    </row>
    <row r="384" spans="1:6">
      <c r="A384" s="54">
        <v>56380</v>
      </c>
      <c r="B384" s="54" t="s">
        <v>36</v>
      </c>
      <c r="C384" s="54">
        <v>2008</v>
      </c>
      <c r="D384" s="54" t="s">
        <v>139</v>
      </c>
      <c r="E384" s="54" t="s">
        <v>142</v>
      </c>
      <c r="F384" s="55">
        <v>6652.11</v>
      </c>
    </row>
    <row r="385" spans="1:6">
      <c r="A385" s="54">
        <v>56381</v>
      </c>
      <c r="B385" s="54" t="s">
        <v>36</v>
      </c>
      <c r="C385" s="54">
        <v>2008</v>
      </c>
      <c r="D385" s="54" t="s">
        <v>140</v>
      </c>
      <c r="E385" s="54" t="s">
        <v>142</v>
      </c>
      <c r="F385" s="55">
        <v>62765.13</v>
      </c>
    </row>
    <row r="386" spans="1:6">
      <c r="A386" s="54">
        <v>56385</v>
      </c>
      <c r="B386" s="54" t="s">
        <v>36</v>
      </c>
      <c r="C386" s="54">
        <v>2008</v>
      </c>
      <c r="D386" s="54" t="s">
        <v>141</v>
      </c>
      <c r="E386" s="54" t="s">
        <v>142</v>
      </c>
      <c r="F386" s="55">
        <v>257757.4</v>
      </c>
    </row>
    <row r="387" spans="1:6">
      <c r="A387" s="54">
        <v>56397</v>
      </c>
      <c r="B387" s="54" t="s">
        <v>36</v>
      </c>
      <c r="C387" s="54">
        <v>2009</v>
      </c>
      <c r="D387" s="54" t="s">
        <v>131</v>
      </c>
      <c r="E387" s="54" t="s">
        <v>142</v>
      </c>
      <c r="F387" s="55">
        <v>266747.95</v>
      </c>
    </row>
    <row r="388" spans="1:6">
      <c r="A388" s="54">
        <v>56406</v>
      </c>
      <c r="B388" s="54" t="s">
        <v>36</v>
      </c>
      <c r="C388" s="54">
        <v>2009</v>
      </c>
      <c r="D388" s="54" t="s">
        <v>132</v>
      </c>
      <c r="E388" s="54" t="s">
        <v>142</v>
      </c>
      <c r="F388" s="55"/>
    </row>
    <row r="389" spans="1:6">
      <c r="A389" s="54">
        <v>56408</v>
      </c>
      <c r="B389" s="54" t="s">
        <v>36</v>
      </c>
      <c r="C389" s="54">
        <v>2009</v>
      </c>
      <c r="D389" s="54" t="s">
        <v>133</v>
      </c>
      <c r="E389" s="54" t="s">
        <v>142</v>
      </c>
      <c r="F389" s="55">
        <v>263573.11</v>
      </c>
    </row>
    <row r="390" spans="1:6">
      <c r="A390" s="54">
        <v>56409</v>
      </c>
      <c r="B390" s="54" t="s">
        <v>36</v>
      </c>
      <c r="C390" s="54">
        <v>2009</v>
      </c>
      <c r="D390" s="54" t="s">
        <v>134</v>
      </c>
      <c r="E390" s="54" t="s">
        <v>142</v>
      </c>
      <c r="F390" s="55">
        <v>82.73</v>
      </c>
    </row>
    <row r="391" spans="1:6">
      <c r="A391" s="54">
        <v>56410</v>
      </c>
      <c r="B391" s="54" t="s">
        <v>36</v>
      </c>
      <c r="C391" s="54">
        <v>2009</v>
      </c>
      <c r="D391" s="54" t="s">
        <v>135</v>
      </c>
      <c r="E391" s="54" t="s">
        <v>142</v>
      </c>
      <c r="F391" s="55">
        <v>183874.13</v>
      </c>
    </row>
    <row r="392" spans="1:6">
      <c r="A392" s="54">
        <v>56412</v>
      </c>
      <c r="B392" s="54" t="s">
        <v>36</v>
      </c>
      <c r="C392" s="54">
        <v>2009</v>
      </c>
      <c r="D392" s="54" t="s">
        <v>136</v>
      </c>
      <c r="E392" s="54" t="s">
        <v>142</v>
      </c>
      <c r="F392" s="55">
        <v>641.74</v>
      </c>
    </row>
    <row r="393" spans="1:6">
      <c r="A393" s="54">
        <v>56413</v>
      </c>
      <c r="B393" s="54" t="s">
        <v>36</v>
      </c>
      <c r="C393" s="54">
        <v>2009</v>
      </c>
      <c r="D393" s="54" t="s">
        <v>137</v>
      </c>
      <c r="E393" s="54" t="s">
        <v>142</v>
      </c>
      <c r="F393" s="55">
        <v>1489.03</v>
      </c>
    </row>
    <row r="394" spans="1:6">
      <c r="A394" s="54">
        <v>56414</v>
      </c>
      <c r="B394" s="54" t="s">
        <v>36</v>
      </c>
      <c r="C394" s="54">
        <v>2009</v>
      </c>
      <c r="D394" s="54" t="s">
        <v>138</v>
      </c>
      <c r="E394" s="54" t="s">
        <v>142</v>
      </c>
      <c r="F394" s="55">
        <v>3401.91</v>
      </c>
    </row>
    <row r="395" spans="1:6">
      <c r="A395" s="54">
        <v>56415</v>
      </c>
      <c r="B395" s="54" t="s">
        <v>36</v>
      </c>
      <c r="C395" s="54">
        <v>2009</v>
      </c>
      <c r="D395" s="54" t="s">
        <v>139</v>
      </c>
      <c r="E395" s="54" t="s">
        <v>142</v>
      </c>
      <c r="F395" s="55">
        <v>7083.35</v>
      </c>
    </row>
    <row r="396" spans="1:6">
      <c r="A396" s="54">
        <v>56416</v>
      </c>
      <c r="B396" s="54" t="s">
        <v>36</v>
      </c>
      <c r="C396" s="54">
        <v>2009</v>
      </c>
      <c r="D396" s="54" t="s">
        <v>140</v>
      </c>
      <c r="E396" s="54" t="s">
        <v>142</v>
      </c>
      <c r="F396" s="55">
        <v>67000.22</v>
      </c>
    </row>
    <row r="397" spans="1:6">
      <c r="A397" s="54">
        <v>56420</v>
      </c>
      <c r="B397" s="54" t="s">
        <v>36</v>
      </c>
      <c r="C397" s="54">
        <v>2009</v>
      </c>
      <c r="D397" s="54" t="s">
        <v>141</v>
      </c>
      <c r="E397" s="54" t="s">
        <v>142</v>
      </c>
      <c r="F397" s="55">
        <v>266742.01</v>
      </c>
    </row>
    <row r="398" spans="1:6">
      <c r="A398" s="54">
        <v>56432</v>
      </c>
      <c r="B398" s="54" t="s">
        <v>36</v>
      </c>
      <c r="C398" s="54">
        <v>2010</v>
      </c>
      <c r="D398" s="54" t="s">
        <v>131</v>
      </c>
      <c r="E398" s="54" t="s">
        <v>142</v>
      </c>
      <c r="F398" s="55">
        <v>297805.74</v>
      </c>
    </row>
    <row r="399" spans="1:6">
      <c r="A399" s="54">
        <v>56441</v>
      </c>
      <c r="B399" s="54" t="s">
        <v>36</v>
      </c>
      <c r="C399" s="54">
        <v>2010</v>
      </c>
      <c r="D399" s="54" t="s">
        <v>132</v>
      </c>
      <c r="E399" s="54" t="s">
        <v>142</v>
      </c>
      <c r="F399" s="55">
        <v>28465.63</v>
      </c>
    </row>
    <row r="400" spans="1:6">
      <c r="A400" s="54">
        <v>56443</v>
      </c>
      <c r="B400" s="54" t="s">
        <v>36</v>
      </c>
      <c r="C400" s="54">
        <v>2010</v>
      </c>
      <c r="D400" s="54" t="s">
        <v>133</v>
      </c>
      <c r="E400" s="54" t="s">
        <v>142</v>
      </c>
      <c r="F400" s="55">
        <v>298818.28000000003</v>
      </c>
    </row>
    <row r="401" spans="1:6">
      <c r="A401" s="54">
        <v>56444</v>
      </c>
      <c r="B401" s="54" t="s">
        <v>36</v>
      </c>
      <c r="C401" s="54">
        <v>2010</v>
      </c>
      <c r="D401" s="54" t="s">
        <v>134</v>
      </c>
      <c r="E401" s="54" t="s">
        <v>142</v>
      </c>
      <c r="F401" s="55">
        <v>91.01</v>
      </c>
    </row>
    <row r="402" spans="1:6">
      <c r="A402" s="54">
        <v>56445</v>
      </c>
      <c r="B402" s="54" t="s">
        <v>36</v>
      </c>
      <c r="C402" s="54">
        <v>2010</v>
      </c>
      <c r="D402" s="54" t="s">
        <v>135</v>
      </c>
      <c r="E402" s="54" t="s">
        <v>142</v>
      </c>
      <c r="F402" s="55">
        <v>217589</v>
      </c>
    </row>
    <row r="403" spans="1:6">
      <c r="A403" s="54">
        <v>56447</v>
      </c>
      <c r="B403" s="54" t="s">
        <v>36</v>
      </c>
      <c r="C403" s="54">
        <v>2010</v>
      </c>
      <c r="D403" s="54" t="s">
        <v>136</v>
      </c>
      <c r="E403" s="54" t="s">
        <v>142</v>
      </c>
      <c r="F403" s="55">
        <v>661.74</v>
      </c>
    </row>
    <row r="404" spans="1:6">
      <c r="A404" s="54">
        <v>56448</v>
      </c>
      <c r="B404" s="54" t="s">
        <v>36</v>
      </c>
      <c r="C404" s="54">
        <v>2010</v>
      </c>
      <c r="D404" s="54" t="s">
        <v>137</v>
      </c>
      <c r="E404" s="54" t="s">
        <v>142</v>
      </c>
      <c r="F404" s="55">
        <v>1637.94</v>
      </c>
    </row>
    <row r="405" spans="1:6">
      <c r="A405" s="54">
        <v>56449</v>
      </c>
      <c r="B405" s="54" t="s">
        <v>36</v>
      </c>
      <c r="C405" s="54">
        <v>2010</v>
      </c>
      <c r="D405" s="54" t="s">
        <v>138</v>
      </c>
      <c r="E405" s="54" t="s">
        <v>142</v>
      </c>
      <c r="F405" s="55">
        <v>3902.19</v>
      </c>
    </row>
    <row r="406" spans="1:6">
      <c r="A406" s="54">
        <v>56450</v>
      </c>
      <c r="B406" s="54" t="s">
        <v>36</v>
      </c>
      <c r="C406" s="54">
        <v>2010</v>
      </c>
      <c r="D406" s="54" t="s">
        <v>139</v>
      </c>
      <c r="E406" s="54" t="s">
        <v>142</v>
      </c>
      <c r="F406" s="55">
        <v>7526.18</v>
      </c>
    </row>
    <row r="407" spans="1:6">
      <c r="A407" s="54">
        <v>56451</v>
      </c>
      <c r="B407" s="54" t="s">
        <v>36</v>
      </c>
      <c r="C407" s="54">
        <v>2010</v>
      </c>
      <c r="D407" s="54" t="s">
        <v>140</v>
      </c>
      <c r="E407" s="54" t="s">
        <v>142</v>
      </c>
      <c r="F407" s="55">
        <v>67410.23</v>
      </c>
    </row>
    <row r="408" spans="1:6">
      <c r="A408" s="54">
        <v>56455</v>
      </c>
      <c r="B408" s="54" t="s">
        <v>36</v>
      </c>
      <c r="C408" s="54">
        <v>2010</v>
      </c>
      <c r="D408" s="54" t="s">
        <v>141</v>
      </c>
      <c r="E408" s="54" t="s">
        <v>142</v>
      </c>
      <c r="F408" s="55">
        <v>326285.43</v>
      </c>
    </row>
    <row r="409" spans="1:6">
      <c r="A409" s="54">
        <v>56467</v>
      </c>
      <c r="B409" s="54" t="s">
        <v>36</v>
      </c>
      <c r="C409" s="54">
        <v>2011</v>
      </c>
      <c r="D409" s="54" t="s">
        <v>131</v>
      </c>
      <c r="E409" s="54" t="s">
        <v>142</v>
      </c>
      <c r="F409" s="55">
        <v>317759.06</v>
      </c>
    </row>
    <row r="410" spans="1:6">
      <c r="A410" s="54">
        <v>56476</v>
      </c>
      <c r="B410" s="54" t="s">
        <v>36</v>
      </c>
      <c r="C410" s="54">
        <v>2011</v>
      </c>
      <c r="D410" s="54" t="s">
        <v>132</v>
      </c>
      <c r="E410" s="54" t="s">
        <v>142</v>
      </c>
      <c r="F410" s="55">
        <v>36094.699999999997</v>
      </c>
    </row>
    <row r="411" spans="1:6">
      <c r="A411" s="54">
        <v>56478</v>
      </c>
      <c r="B411" s="54" t="s">
        <v>36</v>
      </c>
      <c r="C411" s="54">
        <v>2011</v>
      </c>
      <c r="D411" s="54" t="s">
        <v>133</v>
      </c>
      <c r="E411" s="54" t="s">
        <v>142</v>
      </c>
      <c r="F411" s="55">
        <v>318574.49</v>
      </c>
    </row>
    <row r="412" spans="1:6">
      <c r="A412" s="54">
        <v>56479</v>
      </c>
      <c r="B412" s="54" t="s">
        <v>36</v>
      </c>
      <c r="C412" s="54">
        <v>2011</v>
      </c>
      <c r="D412" s="54" t="s">
        <v>134</v>
      </c>
      <c r="E412" s="54" t="s">
        <v>142</v>
      </c>
      <c r="F412" s="55">
        <v>90.69</v>
      </c>
    </row>
    <row r="413" spans="1:6">
      <c r="A413" s="54">
        <v>56480</v>
      </c>
      <c r="B413" s="54" t="s">
        <v>36</v>
      </c>
      <c r="C413" s="54">
        <v>2011</v>
      </c>
      <c r="D413" s="54" t="s">
        <v>135</v>
      </c>
      <c r="E413" s="54" t="s">
        <v>142</v>
      </c>
      <c r="F413" s="55">
        <v>233393.14</v>
      </c>
    </row>
    <row r="414" spans="1:6">
      <c r="A414" s="54">
        <v>56482</v>
      </c>
      <c r="B414" s="54" t="s">
        <v>36</v>
      </c>
      <c r="C414" s="54">
        <v>2011</v>
      </c>
      <c r="D414" s="54" t="s">
        <v>136</v>
      </c>
      <c r="E414" s="54" t="s">
        <v>142</v>
      </c>
      <c r="F414" s="55">
        <v>622.57000000000005</v>
      </c>
    </row>
    <row r="415" spans="1:6">
      <c r="A415" s="54">
        <v>56483</v>
      </c>
      <c r="B415" s="54" t="s">
        <v>36</v>
      </c>
      <c r="C415" s="54">
        <v>2011</v>
      </c>
      <c r="D415" s="54" t="s">
        <v>137</v>
      </c>
      <c r="E415" s="54" t="s">
        <v>142</v>
      </c>
      <c r="F415" s="55">
        <v>1988.8</v>
      </c>
    </row>
    <row r="416" spans="1:6">
      <c r="A416" s="54">
        <v>56484</v>
      </c>
      <c r="B416" s="54" t="s">
        <v>36</v>
      </c>
      <c r="C416" s="54">
        <v>2011</v>
      </c>
      <c r="D416" s="54" t="s">
        <v>138</v>
      </c>
      <c r="E416" s="54" t="s">
        <v>142</v>
      </c>
      <c r="F416" s="55">
        <v>4304.5600000000004</v>
      </c>
    </row>
    <row r="417" spans="1:6">
      <c r="A417" s="54">
        <v>56485</v>
      </c>
      <c r="B417" s="54" t="s">
        <v>36</v>
      </c>
      <c r="C417" s="54">
        <v>2011</v>
      </c>
      <c r="D417" s="54" t="s">
        <v>139</v>
      </c>
      <c r="E417" s="54" t="s">
        <v>142</v>
      </c>
      <c r="F417" s="55">
        <v>8130.8</v>
      </c>
    </row>
    <row r="418" spans="1:6">
      <c r="A418" s="54">
        <v>56486</v>
      </c>
      <c r="B418" s="54" t="s">
        <v>36</v>
      </c>
      <c r="C418" s="54">
        <v>2011</v>
      </c>
      <c r="D418" s="54" t="s">
        <v>140</v>
      </c>
      <c r="E418" s="54" t="s">
        <v>142</v>
      </c>
      <c r="F418" s="55">
        <v>70043.94</v>
      </c>
    </row>
    <row r="419" spans="1:6">
      <c r="A419" s="54">
        <v>56490</v>
      </c>
      <c r="B419" s="54" t="s">
        <v>36</v>
      </c>
      <c r="C419" s="54">
        <v>2011</v>
      </c>
      <c r="D419" s="54" t="s">
        <v>141</v>
      </c>
      <c r="E419" s="54" t="s">
        <v>142</v>
      </c>
      <c r="F419" s="55">
        <v>353848.91</v>
      </c>
    </row>
    <row r="420" spans="1:6">
      <c r="A420" s="54">
        <v>56502</v>
      </c>
      <c r="B420" s="54" t="s">
        <v>36</v>
      </c>
      <c r="C420" s="54">
        <v>2012</v>
      </c>
      <c r="D420" s="54" t="s">
        <v>131</v>
      </c>
      <c r="E420" s="54" t="s">
        <v>142</v>
      </c>
      <c r="F420" s="55">
        <v>339684.73</v>
      </c>
    </row>
    <row r="421" spans="1:6">
      <c r="A421" s="54">
        <v>56511</v>
      </c>
      <c r="B421" s="54" t="s">
        <v>36</v>
      </c>
      <c r="C421" s="54">
        <v>2012</v>
      </c>
      <c r="D421" s="54" t="s">
        <v>132</v>
      </c>
      <c r="E421" s="54" t="s">
        <v>142</v>
      </c>
      <c r="F421" s="55">
        <v>44046.29</v>
      </c>
    </row>
    <row r="422" spans="1:6">
      <c r="A422" s="54">
        <v>56513</v>
      </c>
      <c r="B422" s="54" t="s">
        <v>36</v>
      </c>
      <c r="C422" s="54">
        <v>2012</v>
      </c>
      <c r="D422" s="54" t="s">
        <v>133</v>
      </c>
      <c r="E422" s="54" t="s">
        <v>142</v>
      </c>
      <c r="F422" s="55">
        <v>342687.26</v>
      </c>
    </row>
    <row r="423" spans="1:6">
      <c r="A423" s="54">
        <v>56514</v>
      </c>
      <c r="B423" s="54" t="s">
        <v>36</v>
      </c>
      <c r="C423" s="54">
        <v>2012</v>
      </c>
      <c r="D423" s="54" t="s">
        <v>134</v>
      </c>
      <c r="E423" s="54" t="s">
        <v>142</v>
      </c>
      <c r="F423" s="55">
        <v>113.44</v>
      </c>
    </row>
    <row r="424" spans="1:6">
      <c r="A424" s="54">
        <v>56515</v>
      </c>
      <c r="B424" s="54" t="s">
        <v>36</v>
      </c>
      <c r="C424" s="54">
        <v>2012</v>
      </c>
      <c r="D424" s="54" t="s">
        <v>135</v>
      </c>
      <c r="E424" s="54" t="s">
        <v>142</v>
      </c>
      <c r="F424" s="55">
        <v>248391.34</v>
      </c>
    </row>
    <row r="425" spans="1:6">
      <c r="A425" s="54">
        <v>56517</v>
      </c>
      <c r="B425" s="54" t="s">
        <v>36</v>
      </c>
      <c r="C425" s="54">
        <v>2012</v>
      </c>
      <c r="D425" s="54" t="s">
        <v>136</v>
      </c>
      <c r="E425" s="54" t="s">
        <v>142</v>
      </c>
      <c r="F425" s="55">
        <v>687.75</v>
      </c>
    </row>
    <row r="426" spans="1:6">
      <c r="A426" s="54">
        <v>56518</v>
      </c>
      <c r="B426" s="54" t="s">
        <v>36</v>
      </c>
      <c r="C426" s="54">
        <v>2012</v>
      </c>
      <c r="D426" s="54" t="s">
        <v>137</v>
      </c>
      <c r="E426" s="54" t="s">
        <v>142</v>
      </c>
      <c r="F426" s="55">
        <v>2265.44</v>
      </c>
    </row>
    <row r="427" spans="1:6">
      <c r="A427" s="54">
        <v>56519</v>
      </c>
      <c r="B427" s="54" t="s">
        <v>36</v>
      </c>
      <c r="C427" s="54">
        <v>2012</v>
      </c>
      <c r="D427" s="54" t="s">
        <v>138</v>
      </c>
      <c r="E427" s="54" t="s">
        <v>142</v>
      </c>
      <c r="F427" s="55">
        <v>4759.13</v>
      </c>
    </row>
    <row r="428" spans="1:6">
      <c r="A428" s="54">
        <v>56520</v>
      </c>
      <c r="B428" s="54" t="s">
        <v>36</v>
      </c>
      <c r="C428" s="54">
        <v>2012</v>
      </c>
      <c r="D428" s="54" t="s">
        <v>139</v>
      </c>
      <c r="E428" s="54" t="s">
        <v>142</v>
      </c>
      <c r="F428" s="55">
        <v>8862.66</v>
      </c>
    </row>
    <row r="429" spans="1:6">
      <c r="A429" s="54">
        <v>56521</v>
      </c>
      <c r="B429" s="54" t="s">
        <v>36</v>
      </c>
      <c r="C429" s="54">
        <v>2012</v>
      </c>
      <c r="D429" s="54" t="s">
        <v>140</v>
      </c>
      <c r="E429" s="54" t="s">
        <v>142</v>
      </c>
      <c r="F429" s="55">
        <v>77607.5</v>
      </c>
    </row>
    <row r="430" spans="1:6">
      <c r="A430" s="54">
        <v>56525</v>
      </c>
      <c r="B430" s="54" t="s">
        <v>36</v>
      </c>
      <c r="C430" s="54">
        <v>2012</v>
      </c>
      <c r="D430" s="54" t="s">
        <v>141</v>
      </c>
      <c r="E430" s="54" t="s">
        <v>142</v>
      </c>
      <c r="F430" s="55">
        <v>383721.84</v>
      </c>
    </row>
    <row r="431" spans="1:6">
      <c r="A431" s="54">
        <v>56537</v>
      </c>
      <c r="B431" s="54" t="s">
        <v>36</v>
      </c>
      <c r="C431" s="54">
        <v>2013</v>
      </c>
      <c r="D431" s="54" t="s">
        <v>131</v>
      </c>
      <c r="E431" s="54" t="s">
        <v>142</v>
      </c>
      <c r="F431" s="55">
        <v>362112.66</v>
      </c>
    </row>
    <row r="432" spans="1:6">
      <c r="A432" s="54">
        <v>56546</v>
      </c>
      <c r="B432" s="54" t="s">
        <v>36</v>
      </c>
      <c r="C432" s="54">
        <v>2013</v>
      </c>
      <c r="D432" s="54" t="s">
        <v>132</v>
      </c>
      <c r="E432" s="54" t="s">
        <v>142</v>
      </c>
      <c r="F432" s="55">
        <v>51008</v>
      </c>
    </row>
    <row r="433" spans="1:6">
      <c r="A433" s="54">
        <v>56548</v>
      </c>
      <c r="B433" s="54" t="s">
        <v>36</v>
      </c>
      <c r="C433" s="54">
        <v>2013</v>
      </c>
      <c r="D433" s="54" t="s">
        <v>133</v>
      </c>
      <c r="E433" s="54" t="s">
        <v>142</v>
      </c>
      <c r="F433" s="55">
        <v>360409.21</v>
      </c>
    </row>
    <row r="434" spans="1:6">
      <c r="A434" s="54">
        <v>56549</v>
      </c>
      <c r="B434" s="54" t="s">
        <v>36</v>
      </c>
      <c r="C434" s="54">
        <v>2013</v>
      </c>
      <c r="D434" s="54" t="s">
        <v>134</v>
      </c>
      <c r="E434" s="54" t="s">
        <v>142</v>
      </c>
      <c r="F434" s="55">
        <v>118.56</v>
      </c>
    </row>
    <row r="435" spans="1:6">
      <c r="A435" s="54">
        <v>56550</v>
      </c>
      <c r="B435" s="54" t="s">
        <v>36</v>
      </c>
      <c r="C435" s="54">
        <v>2013</v>
      </c>
      <c r="D435" s="54" t="s">
        <v>135</v>
      </c>
      <c r="E435" s="54" t="s">
        <v>142</v>
      </c>
      <c r="F435" s="55">
        <v>261608.62</v>
      </c>
    </row>
    <row r="436" spans="1:6">
      <c r="A436" s="54">
        <v>56552</v>
      </c>
      <c r="B436" s="54" t="s">
        <v>36</v>
      </c>
      <c r="C436" s="54">
        <v>2013</v>
      </c>
      <c r="D436" s="54" t="s">
        <v>136</v>
      </c>
      <c r="E436" s="54" t="s">
        <v>142</v>
      </c>
      <c r="F436" s="55">
        <v>779.36</v>
      </c>
    </row>
    <row r="437" spans="1:6">
      <c r="A437" s="54">
        <v>56553</v>
      </c>
      <c r="B437" s="54" t="s">
        <v>36</v>
      </c>
      <c r="C437" s="54">
        <v>2013</v>
      </c>
      <c r="D437" s="54" t="s">
        <v>137</v>
      </c>
      <c r="E437" s="54" t="s">
        <v>142</v>
      </c>
      <c r="F437" s="55">
        <v>2289.81</v>
      </c>
    </row>
    <row r="438" spans="1:6">
      <c r="A438" s="54">
        <v>56554</v>
      </c>
      <c r="B438" s="54" t="s">
        <v>36</v>
      </c>
      <c r="C438" s="54">
        <v>2013</v>
      </c>
      <c r="D438" s="54" t="s">
        <v>138</v>
      </c>
      <c r="E438" s="54" t="s">
        <v>142</v>
      </c>
      <c r="F438" s="55">
        <v>5065</v>
      </c>
    </row>
    <row r="439" spans="1:6">
      <c r="A439" s="54">
        <v>56555</v>
      </c>
      <c r="B439" s="54" t="s">
        <v>36</v>
      </c>
      <c r="C439" s="54">
        <v>2013</v>
      </c>
      <c r="D439" s="54" t="s">
        <v>139</v>
      </c>
      <c r="E439" s="54" t="s">
        <v>142</v>
      </c>
      <c r="F439" s="55">
        <v>9075.92</v>
      </c>
    </row>
    <row r="440" spans="1:6">
      <c r="A440" s="54">
        <v>56556</v>
      </c>
      <c r="B440" s="54" t="s">
        <v>36</v>
      </c>
      <c r="C440" s="54">
        <v>2013</v>
      </c>
      <c r="D440" s="54" t="s">
        <v>140</v>
      </c>
      <c r="E440" s="54" t="s">
        <v>142</v>
      </c>
      <c r="F440" s="55">
        <v>81471.95</v>
      </c>
    </row>
    <row r="441" spans="1:6">
      <c r="A441" s="54">
        <v>56560</v>
      </c>
      <c r="B441" s="54" t="s">
        <v>36</v>
      </c>
      <c r="C441" s="54">
        <v>2013</v>
      </c>
      <c r="D441" s="54" t="s">
        <v>141</v>
      </c>
      <c r="E441" s="54" t="s">
        <v>142</v>
      </c>
      <c r="F441" s="55">
        <v>413102.56</v>
      </c>
    </row>
    <row r="442" spans="1:6">
      <c r="A442" s="54">
        <v>56572</v>
      </c>
      <c r="B442" s="54" t="s">
        <v>36</v>
      </c>
      <c r="C442" s="54">
        <v>2014</v>
      </c>
      <c r="D442" s="54" t="s">
        <v>131</v>
      </c>
      <c r="E442" s="54" t="s">
        <v>142</v>
      </c>
      <c r="F442" s="55">
        <v>374249.96</v>
      </c>
    </row>
    <row r="443" spans="1:6">
      <c r="A443" s="54">
        <v>56581</v>
      </c>
      <c r="B443" s="54" t="s">
        <v>36</v>
      </c>
      <c r="C443" s="54">
        <v>2014</v>
      </c>
      <c r="D443" s="54" t="s">
        <v>132</v>
      </c>
      <c r="E443" s="54" t="s">
        <v>142</v>
      </c>
      <c r="F443" s="55">
        <v>59161.25</v>
      </c>
    </row>
    <row r="444" spans="1:6">
      <c r="A444" s="54">
        <v>56583</v>
      </c>
      <c r="B444" s="54" t="s">
        <v>36</v>
      </c>
      <c r="C444" s="54">
        <v>2014</v>
      </c>
      <c r="D444" s="54" t="s">
        <v>133</v>
      </c>
      <c r="E444" s="54" t="s">
        <v>142</v>
      </c>
      <c r="F444" s="55">
        <v>373319.42</v>
      </c>
    </row>
    <row r="445" spans="1:6">
      <c r="A445" s="54">
        <v>56584</v>
      </c>
      <c r="B445" s="54" t="s">
        <v>36</v>
      </c>
      <c r="C445" s="54">
        <v>2014</v>
      </c>
      <c r="D445" s="54" t="s">
        <v>134</v>
      </c>
      <c r="E445" s="54" t="s">
        <v>142</v>
      </c>
      <c r="F445" s="55">
        <v>88.92</v>
      </c>
    </row>
    <row r="446" spans="1:6">
      <c r="A446" s="54">
        <v>56585</v>
      </c>
      <c r="B446" s="54" t="s">
        <v>36</v>
      </c>
      <c r="C446" s="54">
        <v>2014</v>
      </c>
      <c r="D446" s="54" t="s">
        <v>135</v>
      </c>
      <c r="E446" s="54" t="s">
        <v>142</v>
      </c>
      <c r="F446" s="55">
        <v>267494.7</v>
      </c>
    </row>
    <row r="447" spans="1:6">
      <c r="A447" s="54">
        <v>56587</v>
      </c>
      <c r="B447" s="54" t="s">
        <v>36</v>
      </c>
      <c r="C447" s="54">
        <v>2014</v>
      </c>
      <c r="D447" s="54" t="s">
        <v>136</v>
      </c>
      <c r="E447" s="54" t="s">
        <v>142</v>
      </c>
      <c r="F447" s="55">
        <v>814.12</v>
      </c>
    </row>
    <row r="448" spans="1:6">
      <c r="A448" s="54">
        <v>56588</v>
      </c>
      <c r="B448" s="54" t="s">
        <v>36</v>
      </c>
      <c r="C448" s="54">
        <v>2014</v>
      </c>
      <c r="D448" s="54" t="s">
        <v>137</v>
      </c>
      <c r="E448" s="54" t="s">
        <v>142</v>
      </c>
      <c r="F448" s="55">
        <v>2408.1</v>
      </c>
    </row>
    <row r="449" spans="1:6">
      <c r="A449" s="54">
        <v>56589</v>
      </c>
      <c r="B449" s="54" t="s">
        <v>36</v>
      </c>
      <c r="C449" s="54">
        <v>2014</v>
      </c>
      <c r="D449" s="54" t="s">
        <v>138</v>
      </c>
      <c r="E449" s="54" t="s">
        <v>142</v>
      </c>
      <c r="F449" s="55">
        <v>5730.54</v>
      </c>
    </row>
    <row r="450" spans="1:6">
      <c r="A450" s="54">
        <v>56590</v>
      </c>
      <c r="B450" s="54" t="s">
        <v>36</v>
      </c>
      <c r="C450" s="54">
        <v>2014</v>
      </c>
      <c r="D450" s="54" t="s">
        <v>139</v>
      </c>
      <c r="E450" s="54" t="s">
        <v>142</v>
      </c>
      <c r="F450" s="55">
        <v>10300.66</v>
      </c>
    </row>
    <row r="451" spans="1:6">
      <c r="A451" s="54">
        <v>56591</v>
      </c>
      <c r="B451" s="54" t="s">
        <v>36</v>
      </c>
      <c r="C451" s="54">
        <v>2014</v>
      </c>
      <c r="D451" s="54" t="s">
        <v>140</v>
      </c>
      <c r="E451" s="54" t="s">
        <v>142</v>
      </c>
      <c r="F451" s="55">
        <v>86482.38</v>
      </c>
    </row>
    <row r="452" spans="1:6">
      <c r="A452" s="54">
        <v>56595</v>
      </c>
      <c r="B452" s="54" t="s">
        <v>36</v>
      </c>
      <c r="C452" s="54">
        <v>2014</v>
      </c>
      <c r="D452" s="54" t="s">
        <v>141</v>
      </c>
      <c r="E452" s="54" t="s">
        <v>142</v>
      </c>
      <c r="F452" s="55">
        <v>433440.34</v>
      </c>
    </row>
    <row r="453" spans="1:6">
      <c r="A453" s="54">
        <v>56607</v>
      </c>
      <c r="B453" s="54" t="s">
        <v>36</v>
      </c>
      <c r="C453" s="54">
        <v>2015</v>
      </c>
      <c r="D453" s="54" t="s">
        <v>131</v>
      </c>
      <c r="E453" s="54" t="s">
        <v>142</v>
      </c>
      <c r="F453" s="55">
        <v>399029.66</v>
      </c>
    </row>
    <row r="454" spans="1:6">
      <c r="A454" s="54">
        <v>56616</v>
      </c>
      <c r="B454" s="54" t="s">
        <v>36</v>
      </c>
      <c r="C454" s="54">
        <v>2015</v>
      </c>
      <c r="D454" s="54" t="s">
        <v>132</v>
      </c>
      <c r="E454" s="54" t="s">
        <v>142</v>
      </c>
      <c r="F454" s="55">
        <v>62027.49</v>
      </c>
    </row>
    <row r="455" spans="1:6">
      <c r="A455" s="54">
        <v>56618</v>
      </c>
      <c r="B455" s="54" t="s">
        <v>36</v>
      </c>
      <c r="C455" s="54">
        <v>2015</v>
      </c>
      <c r="D455" s="54" t="s">
        <v>133</v>
      </c>
      <c r="E455" s="54" t="s">
        <v>142</v>
      </c>
      <c r="F455" s="55">
        <v>396778.72</v>
      </c>
    </row>
    <row r="456" spans="1:6">
      <c r="A456" s="54">
        <v>56619</v>
      </c>
      <c r="B456" s="54" t="s">
        <v>36</v>
      </c>
      <c r="C456" s="54">
        <v>2015</v>
      </c>
      <c r="D456" s="54" t="s">
        <v>134</v>
      </c>
      <c r="E456" s="54" t="s">
        <v>142</v>
      </c>
      <c r="F456" s="55">
        <v>106.7</v>
      </c>
    </row>
    <row r="457" spans="1:6">
      <c r="A457" s="54">
        <v>56620</v>
      </c>
      <c r="B457" s="54" t="s">
        <v>36</v>
      </c>
      <c r="C457" s="54">
        <v>2015</v>
      </c>
      <c r="D457" s="54" t="s">
        <v>135</v>
      </c>
      <c r="E457" s="54" t="s">
        <v>142</v>
      </c>
      <c r="F457" s="55">
        <v>280611.96000000002</v>
      </c>
    </row>
    <row r="458" spans="1:6">
      <c r="A458" s="54">
        <v>56622</v>
      </c>
      <c r="B458" s="54" t="s">
        <v>36</v>
      </c>
      <c r="C458" s="54">
        <v>2015</v>
      </c>
      <c r="D458" s="54" t="s">
        <v>136</v>
      </c>
      <c r="E458" s="54" t="s">
        <v>142</v>
      </c>
      <c r="F458" s="55">
        <v>903.67</v>
      </c>
    </row>
    <row r="459" spans="1:6">
      <c r="A459" s="54">
        <v>56623</v>
      </c>
      <c r="B459" s="54" t="s">
        <v>36</v>
      </c>
      <c r="C459" s="54">
        <v>2015</v>
      </c>
      <c r="D459" s="54" t="s">
        <v>137</v>
      </c>
      <c r="E459" s="54" t="s">
        <v>142</v>
      </c>
      <c r="F459" s="55">
        <v>2809.72</v>
      </c>
    </row>
    <row r="460" spans="1:6">
      <c r="A460" s="54">
        <v>56624</v>
      </c>
      <c r="B460" s="54" t="s">
        <v>36</v>
      </c>
      <c r="C460" s="54">
        <v>2015</v>
      </c>
      <c r="D460" s="54" t="s">
        <v>138</v>
      </c>
      <c r="E460" s="54" t="s">
        <v>142</v>
      </c>
      <c r="F460" s="55">
        <v>6113.91</v>
      </c>
    </row>
    <row r="461" spans="1:6">
      <c r="A461" s="54">
        <v>56625</v>
      </c>
      <c r="B461" s="54" t="s">
        <v>36</v>
      </c>
      <c r="C461" s="54">
        <v>2015</v>
      </c>
      <c r="D461" s="54" t="s">
        <v>139</v>
      </c>
      <c r="E461" s="54" t="s">
        <v>142</v>
      </c>
      <c r="F461" s="55">
        <v>12391.77</v>
      </c>
    </row>
    <row r="462" spans="1:6">
      <c r="A462" s="54">
        <v>56626</v>
      </c>
      <c r="B462" s="54" t="s">
        <v>36</v>
      </c>
      <c r="C462" s="54">
        <v>2015</v>
      </c>
      <c r="D462" s="54" t="s">
        <v>140</v>
      </c>
      <c r="E462" s="54" t="s">
        <v>142</v>
      </c>
      <c r="F462" s="55">
        <v>93840.97</v>
      </c>
    </row>
    <row r="463" spans="1:6">
      <c r="A463" s="54">
        <v>56630</v>
      </c>
      <c r="B463" s="54" t="s">
        <v>36</v>
      </c>
      <c r="C463" s="54">
        <v>2015</v>
      </c>
      <c r="D463" s="54" t="s">
        <v>141</v>
      </c>
      <c r="E463" s="54" t="s">
        <v>142</v>
      </c>
      <c r="F463" s="55">
        <v>461106.64</v>
      </c>
    </row>
    <row r="464" spans="1:6">
      <c r="A464" s="54">
        <v>56642</v>
      </c>
      <c r="B464" s="54" t="s">
        <v>36</v>
      </c>
      <c r="C464" s="54">
        <v>2016</v>
      </c>
      <c r="D464" s="54" t="s">
        <v>131</v>
      </c>
      <c r="E464" s="54" t="s">
        <v>142</v>
      </c>
      <c r="F464" s="55">
        <v>430506.88</v>
      </c>
    </row>
    <row r="465" spans="1:6">
      <c r="A465" s="54">
        <v>56651</v>
      </c>
      <c r="B465" s="54" t="s">
        <v>36</v>
      </c>
      <c r="C465" s="54">
        <v>2016</v>
      </c>
      <c r="D465" s="54" t="s">
        <v>132</v>
      </c>
      <c r="E465" s="54" t="s">
        <v>142</v>
      </c>
      <c r="F465" s="55">
        <v>66195.28</v>
      </c>
    </row>
    <row r="466" spans="1:6">
      <c r="A466" s="54">
        <v>56653</v>
      </c>
      <c r="B466" s="54" t="s">
        <v>36</v>
      </c>
      <c r="C466" s="54">
        <v>2016</v>
      </c>
      <c r="D466" s="54" t="s">
        <v>133</v>
      </c>
      <c r="E466" s="54" t="s">
        <v>142</v>
      </c>
      <c r="F466" s="55">
        <v>426530.36</v>
      </c>
    </row>
    <row r="467" spans="1:6">
      <c r="A467" s="54">
        <v>56654</v>
      </c>
      <c r="B467" s="54" t="s">
        <v>36</v>
      </c>
      <c r="C467" s="54">
        <v>2016</v>
      </c>
      <c r="D467" s="54" t="s">
        <v>134</v>
      </c>
      <c r="E467" s="54" t="s">
        <v>142</v>
      </c>
      <c r="F467" s="55">
        <v>128.04</v>
      </c>
    </row>
    <row r="468" spans="1:6">
      <c r="A468" s="54">
        <v>56655</v>
      </c>
      <c r="B468" s="54" t="s">
        <v>36</v>
      </c>
      <c r="C468" s="54">
        <v>2016</v>
      </c>
      <c r="D468" s="54" t="s">
        <v>135</v>
      </c>
      <c r="E468" s="54" t="s">
        <v>142</v>
      </c>
      <c r="F468" s="55">
        <v>301888.68</v>
      </c>
    </row>
    <row r="469" spans="1:6">
      <c r="A469" s="54">
        <v>56657</v>
      </c>
      <c r="B469" s="54" t="s">
        <v>36</v>
      </c>
      <c r="C469" s="54">
        <v>2016</v>
      </c>
      <c r="D469" s="54" t="s">
        <v>136</v>
      </c>
      <c r="E469" s="54" t="s">
        <v>142</v>
      </c>
      <c r="F469" s="55">
        <v>948.86</v>
      </c>
    </row>
    <row r="470" spans="1:6">
      <c r="A470" s="54">
        <v>56658</v>
      </c>
      <c r="B470" s="54" t="s">
        <v>36</v>
      </c>
      <c r="C470" s="54">
        <v>2016</v>
      </c>
      <c r="D470" s="54" t="s">
        <v>137</v>
      </c>
      <c r="E470" s="54" t="s">
        <v>142</v>
      </c>
      <c r="F470" s="55">
        <v>2641.04</v>
      </c>
    </row>
    <row r="471" spans="1:6">
      <c r="A471" s="54">
        <v>56659</v>
      </c>
      <c r="B471" s="54" t="s">
        <v>36</v>
      </c>
      <c r="C471" s="54">
        <v>2016</v>
      </c>
      <c r="D471" s="54" t="s">
        <v>138</v>
      </c>
      <c r="E471" s="54" t="s">
        <v>142</v>
      </c>
      <c r="F471" s="55">
        <v>7031</v>
      </c>
    </row>
    <row r="472" spans="1:6">
      <c r="A472" s="54">
        <v>56660</v>
      </c>
      <c r="B472" s="54" t="s">
        <v>36</v>
      </c>
      <c r="C472" s="54">
        <v>2016</v>
      </c>
      <c r="D472" s="54" t="s">
        <v>139</v>
      </c>
      <c r="E472" s="54" t="s">
        <v>142</v>
      </c>
      <c r="F472" s="55">
        <v>15270.13</v>
      </c>
    </row>
    <row r="473" spans="1:6">
      <c r="A473" s="54">
        <v>56661</v>
      </c>
      <c r="B473" s="54" t="s">
        <v>36</v>
      </c>
      <c r="C473" s="54">
        <v>2016</v>
      </c>
      <c r="D473" s="54" t="s">
        <v>140</v>
      </c>
      <c r="E473" s="54" t="s">
        <v>142</v>
      </c>
      <c r="F473" s="55">
        <v>98622.61</v>
      </c>
    </row>
    <row r="474" spans="1:6">
      <c r="A474" s="54">
        <v>56665</v>
      </c>
      <c r="B474" s="54" t="s">
        <v>36</v>
      </c>
      <c r="C474" s="54">
        <v>2016</v>
      </c>
      <c r="D474" s="54" t="s">
        <v>141</v>
      </c>
      <c r="E474" s="54" t="s">
        <v>142</v>
      </c>
      <c r="F474" s="55">
        <v>496544.52</v>
      </c>
    </row>
    <row r="475" spans="1:6">
      <c r="A475" s="54">
        <v>56677</v>
      </c>
      <c r="B475" s="54" t="s">
        <v>36</v>
      </c>
      <c r="C475" s="54">
        <v>2017</v>
      </c>
      <c r="D475" s="54" t="s">
        <v>131</v>
      </c>
      <c r="E475" s="54" t="s">
        <v>142</v>
      </c>
      <c r="F475" s="55">
        <v>464086.42</v>
      </c>
    </row>
    <row r="476" spans="1:6">
      <c r="A476" s="54">
        <v>56686</v>
      </c>
      <c r="B476" s="54" t="s">
        <v>36</v>
      </c>
      <c r="C476" s="54">
        <v>2017</v>
      </c>
      <c r="D476" s="54" t="s">
        <v>132</v>
      </c>
      <c r="E476" s="54" t="s">
        <v>142</v>
      </c>
      <c r="F476" s="55">
        <v>65921.710000000006</v>
      </c>
    </row>
    <row r="477" spans="1:6">
      <c r="A477" s="54">
        <v>56688</v>
      </c>
      <c r="B477" s="54" t="s">
        <v>36</v>
      </c>
      <c r="C477" s="54">
        <v>2017</v>
      </c>
      <c r="D477" s="54" t="s">
        <v>133</v>
      </c>
      <c r="E477" s="54" t="s">
        <v>142</v>
      </c>
      <c r="F477" s="55">
        <v>453921.46</v>
      </c>
    </row>
    <row r="478" spans="1:6">
      <c r="A478" s="54">
        <v>56689</v>
      </c>
      <c r="B478" s="54" t="s">
        <v>36</v>
      </c>
      <c r="C478" s="54">
        <v>2017</v>
      </c>
      <c r="D478" s="54" t="s">
        <v>134</v>
      </c>
      <c r="E478" s="54" t="s">
        <v>142</v>
      </c>
      <c r="F478" s="55">
        <v>133.29</v>
      </c>
    </row>
    <row r="479" spans="1:6">
      <c r="A479" s="54">
        <v>56690</v>
      </c>
      <c r="B479" s="54" t="s">
        <v>36</v>
      </c>
      <c r="C479" s="54">
        <v>2017</v>
      </c>
      <c r="D479" s="54" t="s">
        <v>135</v>
      </c>
      <c r="E479" s="54" t="s">
        <v>142</v>
      </c>
      <c r="F479" s="55">
        <v>319820.87</v>
      </c>
    </row>
    <row r="480" spans="1:6">
      <c r="A480" s="54">
        <v>56692</v>
      </c>
      <c r="B480" s="54" t="s">
        <v>36</v>
      </c>
      <c r="C480" s="54">
        <v>2017</v>
      </c>
      <c r="D480" s="54" t="s">
        <v>136</v>
      </c>
      <c r="E480" s="54" t="s">
        <v>142</v>
      </c>
      <c r="F480" s="55">
        <v>1060.3499999999999</v>
      </c>
    </row>
    <row r="481" spans="1:6">
      <c r="A481" s="54">
        <v>56693</v>
      </c>
      <c r="B481" s="54" t="s">
        <v>36</v>
      </c>
      <c r="C481" s="54">
        <v>2017</v>
      </c>
      <c r="D481" s="54" t="s">
        <v>137</v>
      </c>
      <c r="E481" s="54" t="s">
        <v>142</v>
      </c>
      <c r="F481" s="55">
        <v>3064.4</v>
      </c>
    </row>
    <row r="482" spans="1:6">
      <c r="A482" s="54">
        <v>56694</v>
      </c>
      <c r="B482" s="54" t="s">
        <v>36</v>
      </c>
      <c r="C482" s="54">
        <v>2017</v>
      </c>
      <c r="D482" s="54" t="s">
        <v>138</v>
      </c>
      <c r="E482" s="54" t="s">
        <v>142</v>
      </c>
      <c r="F482" s="55">
        <v>7436.19</v>
      </c>
    </row>
    <row r="483" spans="1:6">
      <c r="A483" s="54">
        <v>56695</v>
      </c>
      <c r="B483" s="54" t="s">
        <v>36</v>
      </c>
      <c r="C483" s="54">
        <v>2017</v>
      </c>
      <c r="D483" s="54" t="s">
        <v>139</v>
      </c>
      <c r="E483" s="54" t="s">
        <v>142</v>
      </c>
      <c r="F483" s="55">
        <v>16076.39</v>
      </c>
    </row>
    <row r="484" spans="1:6">
      <c r="A484" s="54">
        <v>56696</v>
      </c>
      <c r="B484" s="54" t="s">
        <v>36</v>
      </c>
      <c r="C484" s="54">
        <v>2017</v>
      </c>
      <c r="D484" s="54" t="s">
        <v>140</v>
      </c>
      <c r="E484" s="54" t="s">
        <v>142</v>
      </c>
      <c r="F484" s="55">
        <v>106329.97</v>
      </c>
    </row>
    <row r="485" spans="1:6">
      <c r="A485" s="54">
        <v>56700</v>
      </c>
      <c r="B485" s="54" t="s">
        <v>36</v>
      </c>
      <c r="C485" s="54">
        <v>2017</v>
      </c>
      <c r="D485" s="54" t="s">
        <v>141</v>
      </c>
      <c r="E485" s="54" t="s">
        <v>142</v>
      </c>
      <c r="F485" s="55">
        <v>530006.6</v>
      </c>
    </row>
    <row r="486" spans="1:6">
      <c r="A486" s="54">
        <v>56712</v>
      </c>
      <c r="B486" s="54" t="s">
        <v>36</v>
      </c>
      <c r="C486" s="54">
        <v>2018</v>
      </c>
      <c r="D486" s="54" t="s">
        <v>131</v>
      </c>
      <c r="E486" s="54" t="s">
        <v>142</v>
      </c>
      <c r="F486" s="55">
        <v>524417.65</v>
      </c>
    </row>
    <row r="487" spans="1:6">
      <c r="A487" s="54">
        <v>56721</v>
      </c>
      <c r="B487" s="54" t="s">
        <v>36</v>
      </c>
      <c r="C487" s="54">
        <v>2018</v>
      </c>
      <c r="D487" s="54" t="s">
        <v>132</v>
      </c>
      <c r="E487" s="54" t="s">
        <v>142</v>
      </c>
      <c r="F487" s="55">
        <v>96144.18</v>
      </c>
    </row>
    <row r="488" spans="1:6">
      <c r="A488" s="54">
        <v>56723</v>
      </c>
      <c r="B488" s="54" t="s">
        <v>36</v>
      </c>
      <c r="C488" s="54">
        <v>2018</v>
      </c>
      <c r="D488" s="54" t="s">
        <v>133</v>
      </c>
      <c r="E488" s="54" t="s">
        <v>142</v>
      </c>
      <c r="F488" s="55">
        <v>518100.81</v>
      </c>
    </row>
    <row r="489" spans="1:6">
      <c r="A489" s="54">
        <v>56724</v>
      </c>
      <c r="B489" s="54" t="s">
        <v>36</v>
      </c>
      <c r="C489" s="54">
        <v>2018</v>
      </c>
      <c r="D489" s="54" t="s">
        <v>134</v>
      </c>
      <c r="E489" s="54" t="s">
        <v>142</v>
      </c>
      <c r="F489" s="55">
        <v>68.39</v>
      </c>
    </row>
    <row r="490" spans="1:6">
      <c r="A490" s="54">
        <v>56725</v>
      </c>
      <c r="B490" s="54" t="s">
        <v>36</v>
      </c>
      <c r="C490" s="54">
        <v>2018</v>
      </c>
      <c r="D490" s="54" t="s">
        <v>135</v>
      </c>
      <c r="E490" s="54" t="s">
        <v>142</v>
      </c>
      <c r="F490" s="55">
        <v>362133.17</v>
      </c>
    </row>
    <row r="491" spans="1:6">
      <c r="A491" s="54">
        <v>56727</v>
      </c>
      <c r="B491" s="54" t="s">
        <v>36</v>
      </c>
      <c r="C491" s="54">
        <v>2018</v>
      </c>
      <c r="D491" s="54" t="s">
        <v>136</v>
      </c>
      <c r="E491" s="54" t="s">
        <v>142</v>
      </c>
      <c r="F491" s="55">
        <v>2302.85</v>
      </c>
    </row>
    <row r="492" spans="1:6">
      <c r="A492" s="54">
        <v>56728</v>
      </c>
      <c r="B492" s="54" t="s">
        <v>36</v>
      </c>
      <c r="C492" s="54">
        <v>2018</v>
      </c>
      <c r="D492" s="54" t="s">
        <v>137</v>
      </c>
      <c r="E492" s="54" t="s">
        <v>142</v>
      </c>
      <c r="F492" s="55">
        <v>3819</v>
      </c>
    </row>
    <row r="493" spans="1:6">
      <c r="A493" s="54">
        <v>56729</v>
      </c>
      <c r="B493" s="54" t="s">
        <v>36</v>
      </c>
      <c r="C493" s="54">
        <v>2018</v>
      </c>
      <c r="D493" s="54" t="s">
        <v>138</v>
      </c>
      <c r="E493" s="54" t="s">
        <v>142</v>
      </c>
      <c r="F493" s="55">
        <v>8962.17</v>
      </c>
    </row>
    <row r="494" spans="1:6">
      <c r="A494" s="54">
        <v>56730</v>
      </c>
      <c r="B494" s="54" t="s">
        <v>36</v>
      </c>
      <c r="C494" s="54">
        <v>2018</v>
      </c>
      <c r="D494" s="54" t="s">
        <v>139</v>
      </c>
      <c r="E494" s="54" t="s">
        <v>142</v>
      </c>
      <c r="F494" s="55">
        <v>19130.900000000001</v>
      </c>
    </row>
    <row r="495" spans="1:6">
      <c r="A495" s="54">
        <v>56731</v>
      </c>
      <c r="B495" s="54" t="s">
        <v>36</v>
      </c>
      <c r="C495" s="54">
        <v>2018</v>
      </c>
      <c r="D495" s="54" t="s">
        <v>140</v>
      </c>
      <c r="E495" s="54" t="s">
        <v>142</v>
      </c>
      <c r="F495" s="55">
        <v>121684.32</v>
      </c>
    </row>
    <row r="496" spans="1:6">
      <c r="A496" s="54">
        <v>56735</v>
      </c>
      <c r="B496" s="54" t="s">
        <v>36</v>
      </c>
      <c r="C496" s="54">
        <v>2018</v>
      </c>
      <c r="D496" s="54" t="s">
        <v>141</v>
      </c>
      <c r="E496" s="54" t="s">
        <v>142</v>
      </c>
      <c r="F496" s="55">
        <v>620543.22</v>
      </c>
    </row>
    <row r="497" spans="1:6">
      <c r="A497" s="54">
        <v>56747</v>
      </c>
      <c r="B497" s="54" t="s">
        <v>36</v>
      </c>
      <c r="C497" s="54">
        <v>2019</v>
      </c>
      <c r="D497" s="54" t="s">
        <v>131</v>
      </c>
      <c r="E497" s="54" t="s">
        <v>142</v>
      </c>
      <c r="F497" s="55">
        <v>565138.68000000005</v>
      </c>
    </row>
    <row r="498" spans="1:6">
      <c r="A498" s="54">
        <v>56756</v>
      </c>
      <c r="B498" s="54" t="s">
        <v>36</v>
      </c>
      <c r="C498" s="54">
        <v>2019</v>
      </c>
      <c r="D498" s="54" t="s">
        <v>132</v>
      </c>
      <c r="E498" s="54" t="s">
        <v>142</v>
      </c>
      <c r="F498" s="55">
        <v>96598.13</v>
      </c>
    </row>
    <row r="499" spans="1:6">
      <c r="A499" s="54">
        <v>56758</v>
      </c>
      <c r="B499" s="54" t="s">
        <v>36</v>
      </c>
      <c r="C499" s="54">
        <v>2019</v>
      </c>
      <c r="D499" s="54" t="s">
        <v>133</v>
      </c>
      <c r="E499" s="54" t="s">
        <v>142</v>
      </c>
      <c r="F499" s="55">
        <v>544808.39</v>
      </c>
    </row>
    <row r="500" spans="1:6">
      <c r="A500" s="54">
        <v>56759</v>
      </c>
      <c r="B500" s="54" t="s">
        <v>36</v>
      </c>
      <c r="C500" s="54">
        <v>2019</v>
      </c>
      <c r="D500" s="54" t="s">
        <v>134</v>
      </c>
      <c r="E500" s="54" t="s">
        <v>142</v>
      </c>
      <c r="F500" s="55">
        <v>69.88</v>
      </c>
    </row>
    <row r="501" spans="1:6">
      <c r="A501" s="54">
        <v>56760</v>
      </c>
      <c r="B501" s="54" t="s">
        <v>36</v>
      </c>
      <c r="C501" s="54">
        <v>2019</v>
      </c>
      <c r="D501" s="54" t="s">
        <v>135</v>
      </c>
      <c r="E501" s="54" t="s">
        <v>142</v>
      </c>
      <c r="F501" s="55">
        <v>380696.5</v>
      </c>
    </row>
    <row r="502" spans="1:6">
      <c r="A502" s="54">
        <v>56762</v>
      </c>
      <c r="B502" s="54" t="s">
        <v>36</v>
      </c>
      <c r="C502" s="54">
        <v>2019</v>
      </c>
      <c r="D502" s="54" t="s">
        <v>136</v>
      </c>
      <c r="E502" s="54" t="s">
        <v>142</v>
      </c>
      <c r="F502" s="55">
        <v>2300.23</v>
      </c>
    </row>
    <row r="503" spans="1:6">
      <c r="A503" s="54">
        <v>56763</v>
      </c>
      <c r="B503" s="54" t="s">
        <v>36</v>
      </c>
      <c r="C503" s="54">
        <v>2019</v>
      </c>
      <c r="D503" s="54" t="s">
        <v>137</v>
      </c>
      <c r="E503" s="54" t="s">
        <v>142</v>
      </c>
      <c r="F503" s="55">
        <v>4152.0200000000004</v>
      </c>
    </row>
    <row r="504" spans="1:6">
      <c r="A504" s="54">
        <v>56764</v>
      </c>
      <c r="B504" s="54" t="s">
        <v>36</v>
      </c>
      <c r="C504" s="54">
        <v>2019</v>
      </c>
      <c r="D504" s="54" t="s">
        <v>138</v>
      </c>
      <c r="E504" s="54" t="s">
        <v>142</v>
      </c>
      <c r="F504" s="55">
        <v>9533.06</v>
      </c>
    </row>
    <row r="505" spans="1:6">
      <c r="A505" s="54">
        <v>56765</v>
      </c>
      <c r="B505" s="54" t="s">
        <v>36</v>
      </c>
      <c r="C505" s="54">
        <v>2019</v>
      </c>
      <c r="D505" s="54" t="s">
        <v>139</v>
      </c>
      <c r="E505" s="54" t="s">
        <v>142</v>
      </c>
      <c r="F505" s="55">
        <v>19224.64</v>
      </c>
    </row>
    <row r="506" spans="1:6">
      <c r="A506" s="54">
        <v>56766</v>
      </c>
      <c r="B506" s="54" t="s">
        <v>36</v>
      </c>
      <c r="C506" s="54">
        <v>2019</v>
      </c>
      <c r="D506" s="54" t="s">
        <v>140</v>
      </c>
      <c r="E506" s="54" t="s">
        <v>142</v>
      </c>
      <c r="F506" s="55">
        <v>128832.05</v>
      </c>
    </row>
    <row r="507" spans="1:6">
      <c r="A507" s="54">
        <v>56770</v>
      </c>
      <c r="B507" s="54" t="s">
        <v>36</v>
      </c>
      <c r="C507" s="54">
        <v>2019</v>
      </c>
      <c r="D507" s="54" t="s">
        <v>141</v>
      </c>
      <c r="E507" s="54" t="s">
        <v>142</v>
      </c>
      <c r="F507" s="55">
        <v>661736.52</v>
      </c>
    </row>
    <row r="508" spans="1:6">
      <c r="A508" s="54">
        <v>56782</v>
      </c>
      <c r="B508" s="54" t="s">
        <v>36</v>
      </c>
      <c r="C508" s="54">
        <v>2020</v>
      </c>
      <c r="D508" s="54" t="s">
        <v>131</v>
      </c>
      <c r="E508" s="54" t="s">
        <v>142</v>
      </c>
      <c r="F508" s="55">
        <v>613906.59</v>
      </c>
    </row>
    <row r="509" spans="1:6">
      <c r="A509" s="54">
        <v>56791</v>
      </c>
      <c r="B509" s="54" t="s">
        <v>36</v>
      </c>
      <c r="C509" s="54">
        <v>2020</v>
      </c>
      <c r="D509" s="54" t="s">
        <v>132</v>
      </c>
      <c r="E509" s="54" t="s">
        <v>142</v>
      </c>
      <c r="F509" s="55">
        <v>110769.08</v>
      </c>
    </row>
    <row r="510" spans="1:6">
      <c r="A510" s="54">
        <v>56793</v>
      </c>
      <c r="B510" s="54" t="s">
        <v>36</v>
      </c>
      <c r="C510" s="54">
        <v>2020</v>
      </c>
      <c r="D510" s="54" t="s">
        <v>133</v>
      </c>
      <c r="E510" s="54" t="s">
        <v>142</v>
      </c>
      <c r="F510" s="55">
        <v>591129.64</v>
      </c>
    </row>
    <row r="511" spans="1:6">
      <c r="A511" s="54">
        <v>56794</v>
      </c>
      <c r="B511" s="54" t="s">
        <v>36</v>
      </c>
      <c r="C511" s="54">
        <v>2020</v>
      </c>
      <c r="D511" s="54" t="s">
        <v>134</v>
      </c>
      <c r="E511" s="54" t="s">
        <v>142</v>
      </c>
      <c r="F511" s="55">
        <v>111.89</v>
      </c>
    </row>
    <row r="512" spans="1:6">
      <c r="A512" s="54">
        <v>56795</v>
      </c>
      <c r="B512" s="54" t="s">
        <v>36</v>
      </c>
      <c r="C512" s="54">
        <v>2020</v>
      </c>
      <c r="D512" s="54" t="s">
        <v>135</v>
      </c>
      <c r="E512" s="54" t="s">
        <v>142</v>
      </c>
      <c r="F512" s="55">
        <v>412216.71</v>
      </c>
    </row>
    <row r="513" spans="1:6">
      <c r="A513" s="54">
        <v>56797</v>
      </c>
      <c r="B513" s="54" t="s">
        <v>36</v>
      </c>
      <c r="C513" s="54">
        <v>2020</v>
      </c>
      <c r="D513" s="54" t="s">
        <v>136</v>
      </c>
      <c r="E513" s="54" t="s">
        <v>142</v>
      </c>
      <c r="F513" s="55">
        <v>1933.11</v>
      </c>
    </row>
    <row r="514" spans="1:6">
      <c r="A514" s="54">
        <v>56798</v>
      </c>
      <c r="B514" s="54" t="s">
        <v>36</v>
      </c>
      <c r="C514" s="54">
        <v>2020</v>
      </c>
      <c r="D514" s="54" t="s">
        <v>137</v>
      </c>
      <c r="E514" s="54" t="s">
        <v>142</v>
      </c>
      <c r="F514" s="55">
        <v>3904.98</v>
      </c>
    </row>
    <row r="515" spans="1:6">
      <c r="A515" s="54">
        <v>56799</v>
      </c>
      <c r="B515" s="54" t="s">
        <v>36</v>
      </c>
      <c r="C515" s="54">
        <v>2020</v>
      </c>
      <c r="D515" s="54" t="s">
        <v>138</v>
      </c>
      <c r="E515" s="54" t="s">
        <v>142</v>
      </c>
      <c r="F515" s="55">
        <v>10405.719999999999</v>
      </c>
    </row>
    <row r="516" spans="1:6">
      <c r="A516" s="54">
        <v>56800</v>
      </c>
      <c r="B516" s="54" t="s">
        <v>36</v>
      </c>
      <c r="C516" s="54">
        <v>2020</v>
      </c>
      <c r="D516" s="54" t="s">
        <v>139</v>
      </c>
      <c r="E516" s="54" t="s">
        <v>142</v>
      </c>
      <c r="F516" s="55">
        <v>21207.86</v>
      </c>
    </row>
    <row r="517" spans="1:6">
      <c r="A517" s="54">
        <v>56801</v>
      </c>
      <c r="B517" s="54" t="s">
        <v>36</v>
      </c>
      <c r="C517" s="54">
        <v>2020</v>
      </c>
      <c r="D517" s="54" t="s">
        <v>140</v>
      </c>
      <c r="E517" s="54" t="s">
        <v>142</v>
      </c>
      <c r="F517" s="55">
        <v>141349.38</v>
      </c>
    </row>
    <row r="518" spans="1:6">
      <c r="A518" s="54">
        <v>56805</v>
      </c>
      <c r="B518" s="54" t="s">
        <v>36</v>
      </c>
      <c r="C518" s="54">
        <v>2020</v>
      </c>
      <c r="D518" s="54" t="s">
        <v>141</v>
      </c>
      <c r="E518" s="54" t="s">
        <v>142</v>
      </c>
      <c r="F518" s="55">
        <v>724168.35</v>
      </c>
    </row>
    <row r="519" spans="1:6">
      <c r="A519" s="54">
        <v>56817</v>
      </c>
      <c r="B519" s="54" t="s">
        <v>107</v>
      </c>
      <c r="C519" s="54">
        <v>2020</v>
      </c>
      <c r="D519" s="54" t="s">
        <v>131</v>
      </c>
      <c r="E519" s="54" t="s">
        <v>142</v>
      </c>
      <c r="F519" s="55">
        <v>13049.6</v>
      </c>
    </row>
    <row r="520" spans="1:6">
      <c r="A520" s="54">
        <v>56826</v>
      </c>
      <c r="B520" s="54" t="s">
        <v>107</v>
      </c>
      <c r="C520" s="54">
        <v>2020</v>
      </c>
      <c r="D520" s="54" t="s">
        <v>132</v>
      </c>
      <c r="E520" s="54" t="s">
        <v>142</v>
      </c>
      <c r="F520" s="55">
        <v>9305.27</v>
      </c>
    </row>
    <row r="521" spans="1:6">
      <c r="A521" s="54">
        <v>56828</v>
      </c>
      <c r="B521" s="54" t="s">
        <v>107</v>
      </c>
      <c r="C521" s="54">
        <v>2020</v>
      </c>
      <c r="D521" s="54" t="s">
        <v>133</v>
      </c>
      <c r="E521" s="54" t="s">
        <v>142</v>
      </c>
      <c r="F521" s="55">
        <v>14034.67</v>
      </c>
    </row>
    <row r="522" spans="1:6">
      <c r="A522" s="54">
        <v>56829</v>
      </c>
      <c r="B522" s="54" t="s">
        <v>107</v>
      </c>
      <c r="C522" s="54">
        <v>2020</v>
      </c>
      <c r="D522" s="54" t="s">
        <v>134</v>
      </c>
      <c r="E522" s="54" t="s">
        <v>142</v>
      </c>
      <c r="F522" s="55"/>
    </row>
    <row r="523" spans="1:6">
      <c r="A523" s="54">
        <v>56830</v>
      </c>
      <c r="B523" s="54" t="s">
        <v>107</v>
      </c>
      <c r="C523" s="54">
        <v>2020</v>
      </c>
      <c r="D523" s="54" t="s">
        <v>135</v>
      </c>
      <c r="E523" s="54" t="s">
        <v>142</v>
      </c>
      <c r="F523" s="55">
        <v>11424.44</v>
      </c>
    </row>
    <row r="524" spans="1:6">
      <c r="A524" s="54">
        <v>56832</v>
      </c>
      <c r="B524" s="54" t="s">
        <v>107</v>
      </c>
      <c r="C524" s="54">
        <v>2020</v>
      </c>
      <c r="D524" s="54" t="s">
        <v>136</v>
      </c>
      <c r="E524" s="54" t="s">
        <v>142</v>
      </c>
      <c r="F524" s="55"/>
    </row>
    <row r="525" spans="1:6">
      <c r="A525" s="54">
        <v>56833</v>
      </c>
      <c r="B525" s="54" t="s">
        <v>107</v>
      </c>
      <c r="C525" s="54">
        <v>2020</v>
      </c>
      <c r="D525" s="54" t="s">
        <v>137</v>
      </c>
      <c r="E525" s="54" t="s">
        <v>142</v>
      </c>
      <c r="F525" s="55">
        <v>2.48</v>
      </c>
    </row>
    <row r="526" spans="1:6">
      <c r="A526" s="54">
        <v>56834</v>
      </c>
      <c r="B526" s="54" t="s">
        <v>107</v>
      </c>
      <c r="C526" s="54">
        <v>2020</v>
      </c>
      <c r="D526" s="54" t="s">
        <v>138</v>
      </c>
      <c r="E526" s="54" t="s">
        <v>142</v>
      </c>
      <c r="F526" s="55">
        <v>544.29</v>
      </c>
    </row>
    <row r="527" spans="1:6">
      <c r="A527" s="54">
        <v>56835</v>
      </c>
      <c r="B527" s="54" t="s">
        <v>107</v>
      </c>
      <c r="C527" s="54">
        <v>2020</v>
      </c>
      <c r="D527" s="54" t="s">
        <v>139</v>
      </c>
      <c r="E527" s="54" t="s">
        <v>142</v>
      </c>
      <c r="F527" s="55"/>
    </row>
    <row r="528" spans="1:6">
      <c r="A528" s="54">
        <v>56836</v>
      </c>
      <c r="B528" s="54" t="s">
        <v>107</v>
      </c>
      <c r="C528" s="54">
        <v>2020</v>
      </c>
      <c r="D528" s="54" t="s">
        <v>140</v>
      </c>
      <c r="E528" s="54" t="s">
        <v>142</v>
      </c>
      <c r="F528" s="55">
        <v>2063.4499999999998</v>
      </c>
    </row>
    <row r="529" spans="1:6">
      <c r="A529" s="54">
        <v>56840</v>
      </c>
      <c r="B529" s="54" t="s">
        <v>107</v>
      </c>
      <c r="C529" s="54">
        <v>2020</v>
      </c>
      <c r="D529" s="54" t="s">
        <v>141</v>
      </c>
      <c r="E529" s="54" t="s">
        <v>142</v>
      </c>
      <c r="F529" s="55">
        <v>22354.87</v>
      </c>
    </row>
    <row r="530" spans="1:6">
      <c r="A530" s="54">
        <v>56852</v>
      </c>
      <c r="B530" s="54" t="s">
        <v>107</v>
      </c>
      <c r="C530" s="54">
        <v>2019</v>
      </c>
      <c r="D530" s="54" t="s">
        <v>131</v>
      </c>
      <c r="E530" s="54" t="s">
        <v>142</v>
      </c>
      <c r="F530" s="55">
        <v>9426.07</v>
      </c>
    </row>
    <row r="531" spans="1:6">
      <c r="A531" s="54">
        <v>56861</v>
      </c>
      <c r="B531" s="54" t="s">
        <v>107</v>
      </c>
      <c r="C531" s="54">
        <v>2019</v>
      </c>
      <c r="D531" s="54" t="s">
        <v>132</v>
      </c>
      <c r="E531" s="54" t="s">
        <v>142</v>
      </c>
      <c r="F531" s="55">
        <v>8893.7800000000007</v>
      </c>
    </row>
    <row r="532" spans="1:6">
      <c r="A532" s="54">
        <v>56863</v>
      </c>
      <c r="B532" s="54" t="s">
        <v>107</v>
      </c>
      <c r="C532" s="54">
        <v>2019</v>
      </c>
      <c r="D532" s="54" t="s">
        <v>133</v>
      </c>
      <c r="E532" s="54" t="s">
        <v>142</v>
      </c>
      <c r="F532" s="55">
        <v>9892.56</v>
      </c>
    </row>
    <row r="533" spans="1:6">
      <c r="A533" s="54">
        <v>56864</v>
      </c>
      <c r="B533" s="54" t="s">
        <v>107</v>
      </c>
      <c r="C533" s="54">
        <v>2019</v>
      </c>
      <c r="D533" s="54" t="s">
        <v>134</v>
      </c>
      <c r="E533" s="54" t="s">
        <v>142</v>
      </c>
      <c r="F533" s="55"/>
    </row>
    <row r="534" spans="1:6">
      <c r="A534" s="54">
        <v>56865</v>
      </c>
      <c r="B534" s="54" t="s">
        <v>107</v>
      </c>
      <c r="C534" s="54">
        <v>2019</v>
      </c>
      <c r="D534" s="54" t="s">
        <v>135</v>
      </c>
      <c r="E534" s="54" t="s">
        <v>142</v>
      </c>
      <c r="F534" s="55">
        <v>8383.1</v>
      </c>
    </row>
    <row r="535" spans="1:6">
      <c r="A535" s="54">
        <v>56867</v>
      </c>
      <c r="B535" s="54" t="s">
        <v>107</v>
      </c>
      <c r="C535" s="54">
        <v>2019</v>
      </c>
      <c r="D535" s="54" t="s">
        <v>136</v>
      </c>
      <c r="E535" s="54" t="s">
        <v>142</v>
      </c>
      <c r="F535" s="55"/>
    </row>
    <row r="536" spans="1:6">
      <c r="A536" s="54">
        <v>56868</v>
      </c>
      <c r="B536" s="54" t="s">
        <v>107</v>
      </c>
      <c r="C536" s="54">
        <v>2019</v>
      </c>
      <c r="D536" s="54" t="s">
        <v>137</v>
      </c>
      <c r="E536" s="54" t="s">
        <v>142</v>
      </c>
      <c r="F536" s="55">
        <v>3.14</v>
      </c>
    </row>
    <row r="537" spans="1:6">
      <c r="A537" s="54">
        <v>56869</v>
      </c>
      <c r="B537" s="54" t="s">
        <v>107</v>
      </c>
      <c r="C537" s="54">
        <v>2019</v>
      </c>
      <c r="D537" s="54" t="s">
        <v>138</v>
      </c>
      <c r="E537" s="54" t="s">
        <v>142</v>
      </c>
      <c r="F537" s="55"/>
    </row>
    <row r="538" spans="1:6">
      <c r="A538" s="54">
        <v>56870</v>
      </c>
      <c r="B538" s="54" t="s">
        <v>107</v>
      </c>
      <c r="C538" s="54">
        <v>2019</v>
      </c>
      <c r="D538" s="54" t="s">
        <v>139</v>
      </c>
      <c r="E538" s="54" t="s">
        <v>142</v>
      </c>
      <c r="F538" s="55"/>
    </row>
    <row r="539" spans="1:6">
      <c r="A539" s="54">
        <v>56871</v>
      </c>
      <c r="B539" s="54" t="s">
        <v>107</v>
      </c>
      <c r="C539" s="54">
        <v>2019</v>
      </c>
      <c r="D539" s="54" t="s">
        <v>140</v>
      </c>
      <c r="E539" s="54" t="s">
        <v>142</v>
      </c>
      <c r="F539" s="55">
        <v>1506.32</v>
      </c>
    </row>
    <row r="540" spans="1:6">
      <c r="A540" s="54">
        <v>56875</v>
      </c>
      <c r="B540" s="54" t="s">
        <v>107</v>
      </c>
      <c r="C540" s="54">
        <v>2019</v>
      </c>
      <c r="D540" s="54" t="s">
        <v>141</v>
      </c>
      <c r="E540" s="54" t="s">
        <v>142</v>
      </c>
      <c r="F540" s="55">
        <v>18319.849999999999</v>
      </c>
    </row>
    <row r="541" spans="1:6">
      <c r="A541" s="54">
        <v>56887</v>
      </c>
      <c r="B541" s="54" t="s">
        <v>107</v>
      </c>
      <c r="C541" s="54">
        <v>2018</v>
      </c>
      <c r="D541" s="54" t="s">
        <v>131</v>
      </c>
      <c r="E541" s="54" t="s">
        <v>142</v>
      </c>
      <c r="F541" s="55">
        <v>9927.2900000000009</v>
      </c>
    </row>
    <row r="542" spans="1:6">
      <c r="A542" s="54">
        <v>56896</v>
      </c>
      <c r="B542" s="54" t="s">
        <v>107</v>
      </c>
      <c r="C542" s="54">
        <v>2018</v>
      </c>
      <c r="D542" s="54" t="s">
        <v>132</v>
      </c>
      <c r="E542" s="54" t="s">
        <v>142</v>
      </c>
      <c r="F542" s="55">
        <v>8493.27</v>
      </c>
    </row>
    <row r="543" spans="1:6">
      <c r="A543" s="54">
        <v>56898</v>
      </c>
      <c r="B543" s="54" t="s">
        <v>107</v>
      </c>
      <c r="C543" s="54">
        <v>2018</v>
      </c>
      <c r="D543" s="54" t="s">
        <v>133</v>
      </c>
      <c r="E543" s="54" t="s">
        <v>142</v>
      </c>
      <c r="F543" s="55">
        <v>11033.11</v>
      </c>
    </row>
    <row r="544" spans="1:6">
      <c r="A544" s="54">
        <v>56899</v>
      </c>
      <c r="B544" s="54" t="s">
        <v>107</v>
      </c>
      <c r="C544" s="54">
        <v>2018</v>
      </c>
      <c r="D544" s="54" t="s">
        <v>134</v>
      </c>
      <c r="E544" s="54" t="s">
        <v>142</v>
      </c>
      <c r="F544" s="55"/>
    </row>
    <row r="545" spans="1:6">
      <c r="A545" s="54">
        <v>56900</v>
      </c>
      <c r="B545" s="54" t="s">
        <v>107</v>
      </c>
      <c r="C545" s="54">
        <v>2018</v>
      </c>
      <c r="D545" s="54" t="s">
        <v>135</v>
      </c>
      <c r="E545" s="54" t="s">
        <v>142</v>
      </c>
      <c r="F545" s="55">
        <v>8704.27</v>
      </c>
    </row>
    <row r="546" spans="1:6">
      <c r="A546" s="54">
        <v>56902</v>
      </c>
      <c r="B546" s="54" t="s">
        <v>107</v>
      </c>
      <c r="C546" s="54">
        <v>2018</v>
      </c>
      <c r="D546" s="54" t="s">
        <v>136</v>
      </c>
      <c r="E546" s="54" t="s">
        <v>142</v>
      </c>
      <c r="F546" s="55"/>
    </row>
    <row r="547" spans="1:6">
      <c r="A547" s="54">
        <v>56903</v>
      </c>
      <c r="B547" s="54" t="s">
        <v>107</v>
      </c>
      <c r="C547" s="54">
        <v>2018</v>
      </c>
      <c r="D547" s="54" t="s">
        <v>137</v>
      </c>
      <c r="E547" s="54" t="s">
        <v>142</v>
      </c>
      <c r="F547" s="55">
        <v>3.67</v>
      </c>
    </row>
    <row r="548" spans="1:6">
      <c r="A548" s="54">
        <v>56904</v>
      </c>
      <c r="B548" s="54" t="s">
        <v>107</v>
      </c>
      <c r="C548" s="54">
        <v>2018</v>
      </c>
      <c r="D548" s="54" t="s">
        <v>138</v>
      </c>
      <c r="E548" s="54" t="s">
        <v>142</v>
      </c>
      <c r="F548" s="55"/>
    </row>
    <row r="549" spans="1:6">
      <c r="A549" s="54">
        <v>56905</v>
      </c>
      <c r="B549" s="54" t="s">
        <v>107</v>
      </c>
      <c r="C549" s="54">
        <v>2018</v>
      </c>
      <c r="D549" s="54" t="s">
        <v>139</v>
      </c>
      <c r="E549" s="54" t="s">
        <v>142</v>
      </c>
      <c r="F549" s="55"/>
    </row>
    <row r="550" spans="1:6">
      <c r="A550" s="54">
        <v>56906</v>
      </c>
      <c r="B550" s="54" t="s">
        <v>107</v>
      </c>
      <c r="C550" s="54">
        <v>2018</v>
      </c>
      <c r="D550" s="54" t="s">
        <v>140</v>
      </c>
      <c r="E550" s="54" t="s">
        <v>142</v>
      </c>
      <c r="F550" s="55">
        <v>2325.17</v>
      </c>
    </row>
    <row r="551" spans="1:6">
      <c r="A551" s="54">
        <v>56910</v>
      </c>
      <c r="B551" s="54" t="s">
        <v>107</v>
      </c>
      <c r="C551" s="54">
        <v>2018</v>
      </c>
      <c r="D551" s="54" t="s">
        <v>141</v>
      </c>
      <c r="E551" s="54" t="s">
        <v>142</v>
      </c>
      <c r="F551" s="55">
        <v>18420.560000000001</v>
      </c>
    </row>
    <row r="552" spans="1:6">
      <c r="A552" s="54">
        <v>56922</v>
      </c>
      <c r="B552" s="54" t="s">
        <v>107</v>
      </c>
      <c r="C552" s="54">
        <v>2017</v>
      </c>
      <c r="D552" s="54" t="s">
        <v>131</v>
      </c>
      <c r="E552" s="54" t="s">
        <v>142</v>
      </c>
      <c r="F552" s="55">
        <v>8431.7000000000007</v>
      </c>
    </row>
    <row r="553" spans="1:6">
      <c r="A553" s="54">
        <v>56931</v>
      </c>
      <c r="B553" s="54" t="s">
        <v>107</v>
      </c>
      <c r="C553" s="54">
        <v>2017</v>
      </c>
      <c r="D553" s="54" t="s">
        <v>132</v>
      </c>
      <c r="E553" s="54" t="s">
        <v>142</v>
      </c>
      <c r="F553" s="55">
        <v>7646.8</v>
      </c>
    </row>
    <row r="554" spans="1:6">
      <c r="A554" s="54">
        <v>56933</v>
      </c>
      <c r="B554" s="54" t="s">
        <v>107</v>
      </c>
      <c r="C554" s="54">
        <v>2017</v>
      </c>
      <c r="D554" s="54" t="s">
        <v>133</v>
      </c>
      <c r="E554" s="54" t="s">
        <v>142</v>
      </c>
      <c r="F554" s="55">
        <v>9325.52</v>
      </c>
    </row>
    <row r="555" spans="1:6">
      <c r="A555" s="54">
        <v>56934</v>
      </c>
      <c r="B555" s="54" t="s">
        <v>107</v>
      </c>
      <c r="C555" s="54">
        <v>2017</v>
      </c>
      <c r="D555" s="54" t="s">
        <v>134</v>
      </c>
      <c r="E555" s="54" t="s">
        <v>142</v>
      </c>
      <c r="F555" s="55"/>
    </row>
    <row r="556" spans="1:6">
      <c r="A556" s="54">
        <v>56935</v>
      </c>
      <c r="B556" s="54" t="s">
        <v>107</v>
      </c>
      <c r="C556" s="54">
        <v>2017</v>
      </c>
      <c r="D556" s="54" t="s">
        <v>135</v>
      </c>
      <c r="E556" s="54" t="s">
        <v>142</v>
      </c>
      <c r="F556" s="55">
        <v>7759.52</v>
      </c>
    </row>
    <row r="557" spans="1:6">
      <c r="A557" s="54">
        <v>56937</v>
      </c>
      <c r="B557" s="54" t="s">
        <v>107</v>
      </c>
      <c r="C557" s="54">
        <v>2017</v>
      </c>
      <c r="D557" s="54" t="s">
        <v>136</v>
      </c>
      <c r="E557" s="54" t="s">
        <v>142</v>
      </c>
      <c r="F557" s="55"/>
    </row>
    <row r="558" spans="1:6">
      <c r="A558" s="54">
        <v>56938</v>
      </c>
      <c r="B558" s="54" t="s">
        <v>107</v>
      </c>
      <c r="C558" s="54">
        <v>2017</v>
      </c>
      <c r="D558" s="54" t="s">
        <v>137</v>
      </c>
      <c r="E558" s="54" t="s">
        <v>142</v>
      </c>
      <c r="F558" s="55">
        <v>3.7</v>
      </c>
    </row>
    <row r="559" spans="1:6">
      <c r="A559" s="54">
        <v>56939</v>
      </c>
      <c r="B559" s="54" t="s">
        <v>107</v>
      </c>
      <c r="C559" s="54">
        <v>2017</v>
      </c>
      <c r="D559" s="54" t="s">
        <v>138</v>
      </c>
      <c r="E559" s="54" t="s">
        <v>142</v>
      </c>
      <c r="F559" s="55"/>
    </row>
    <row r="560" spans="1:6">
      <c r="A560" s="54">
        <v>56940</v>
      </c>
      <c r="B560" s="54" t="s">
        <v>107</v>
      </c>
      <c r="C560" s="54">
        <v>2017</v>
      </c>
      <c r="D560" s="54" t="s">
        <v>139</v>
      </c>
      <c r="E560" s="54" t="s">
        <v>142</v>
      </c>
      <c r="F560" s="55"/>
    </row>
    <row r="561" spans="1:6">
      <c r="A561" s="54">
        <v>56941</v>
      </c>
      <c r="B561" s="54" t="s">
        <v>107</v>
      </c>
      <c r="C561" s="54">
        <v>2017</v>
      </c>
      <c r="D561" s="54" t="s">
        <v>140</v>
      </c>
      <c r="E561" s="54" t="s">
        <v>142</v>
      </c>
      <c r="F561" s="55">
        <v>1562.3</v>
      </c>
    </row>
    <row r="562" spans="1:6">
      <c r="A562" s="54">
        <v>56945</v>
      </c>
      <c r="B562" s="54" t="s">
        <v>107</v>
      </c>
      <c r="C562" s="54">
        <v>2017</v>
      </c>
      <c r="D562" s="54" t="s">
        <v>141</v>
      </c>
      <c r="E562" s="54" t="s">
        <v>142</v>
      </c>
      <c r="F562" s="55">
        <v>16078.5</v>
      </c>
    </row>
    <row r="563" spans="1:6">
      <c r="A563" s="54">
        <v>56957</v>
      </c>
      <c r="B563" s="54" t="s">
        <v>107</v>
      </c>
      <c r="C563" s="54">
        <v>2016</v>
      </c>
      <c r="D563" s="54" t="s">
        <v>131</v>
      </c>
      <c r="E563" s="54" t="s">
        <v>142</v>
      </c>
      <c r="F563" s="55">
        <v>8366.7900000000009</v>
      </c>
    </row>
    <row r="564" spans="1:6">
      <c r="A564" s="54">
        <v>56966</v>
      </c>
      <c r="B564" s="54" t="s">
        <v>107</v>
      </c>
      <c r="C564" s="54">
        <v>2016</v>
      </c>
      <c r="D564" s="54" t="s">
        <v>132</v>
      </c>
      <c r="E564" s="54" t="s">
        <v>142</v>
      </c>
      <c r="F564" s="55">
        <v>6988.96</v>
      </c>
    </row>
    <row r="565" spans="1:6">
      <c r="A565" s="54">
        <v>56968</v>
      </c>
      <c r="B565" s="54" t="s">
        <v>107</v>
      </c>
      <c r="C565" s="54">
        <v>2016</v>
      </c>
      <c r="D565" s="54" t="s">
        <v>133</v>
      </c>
      <c r="E565" s="54" t="s">
        <v>142</v>
      </c>
      <c r="F565" s="55">
        <v>8889.08</v>
      </c>
    </row>
    <row r="566" spans="1:6">
      <c r="A566" s="54">
        <v>56969</v>
      </c>
      <c r="B566" s="54" t="s">
        <v>107</v>
      </c>
      <c r="C566" s="54">
        <v>2016</v>
      </c>
      <c r="D566" s="54" t="s">
        <v>134</v>
      </c>
      <c r="E566" s="54" t="s">
        <v>142</v>
      </c>
      <c r="F566" s="55"/>
    </row>
    <row r="567" spans="1:6">
      <c r="A567" s="54">
        <v>56970</v>
      </c>
      <c r="B567" s="54" t="s">
        <v>107</v>
      </c>
      <c r="C567" s="54">
        <v>2016</v>
      </c>
      <c r="D567" s="54" t="s">
        <v>135</v>
      </c>
      <c r="E567" s="54" t="s">
        <v>142</v>
      </c>
      <c r="F567" s="55">
        <v>7433.29</v>
      </c>
    </row>
    <row r="568" spans="1:6">
      <c r="A568" s="54">
        <v>56972</v>
      </c>
      <c r="B568" s="54" t="s">
        <v>107</v>
      </c>
      <c r="C568" s="54">
        <v>2016</v>
      </c>
      <c r="D568" s="54" t="s">
        <v>136</v>
      </c>
      <c r="E568" s="54" t="s">
        <v>142</v>
      </c>
      <c r="F568" s="55"/>
    </row>
    <row r="569" spans="1:6">
      <c r="A569" s="54">
        <v>56973</v>
      </c>
      <c r="B569" s="54" t="s">
        <v>107</v>
      </c>
      <c r="C569" s="54">
        <v>2016</v>
      </c>
      <c r="D569" s="54" t="s">
        <v>137</v>
      </c>
      <c r="E569" s="54" t="s">
        <v>142</v>
      </c>
      <c r="F569" s="55">
        <v>3.9788000000000001</v>
      </c>
    </row>
    <row r="570" spans="1:6">
      <c r="A570" s="54">
        <v>56974</v>
      </c>
      <c r="B570" s="54" t="s">
        <v>107</v>
      </c>
      <c r="C570" s="54">
        <v>2016</v>
      </c>
      <c r="D570" s="54" t="s">
        <v>138</v>
      </c>
      <c r="E570" s="54" t="s">
        <v>142</v>
      </c>
      <c r="F570" s="55"/>
    </row>
    <row r="571" spans="1:6">
      <c r="A571" s="54">
        <v>56975</v>
      </c>
      <c r="B571" s="54" t="s">
        <v>107</v>
      </c>
      <c r="C571" s="54">
        <v>2016</v>
      </c>
      <c r="D571" s="54" t="s">
        <v>139</v>
      </c>
      <c r="E571" s="54" t="s">
        <v>142</v>
      </c>
      <c r="F571" s="55"/>
    </row>
    <row r="572" spans="1:6">
      <c r="A572" s="54">
        <v>56976</v>
      </c>
      <c r="B572" s="54" t="s">
        <v>107</v>
      </c>
      <c r="C572" s="54">
        <v>2016</v>
      </c>
      <c r="D572" s="54" t="s">
        <v>140</v>
      </c>
      <c r="E572" s="54" t="s">
        <v>142</v>
      </c>
      <c r="F572" s="55">
        <v>1451.8112000000001</v>
      </c>
    </row>
    <row r="573" spans="1:6">
      <c r="A573" s="54">
        <v>56980</v>
      </c>
      <c r="B573" s="54" t="s">
        <v>107</v>
      </c>
      <c r="C573" s="54">
        <v>2016</v>
      </c>
      <c r="D573" s="54" t="s">
        <v>141</v>
      </c>
      <c r="E573" s="54" t="s">
        <v>142</v>
      </c>
      <c r="F573" s="55">
        <v>15355.75</v>
      </c>
    </row>
    <row r="574" spans="1:6">
      <c r="A574" s="54">
        <v>56992</v>
      </c>
      <c r="B574" s="54" t="s">
        <v>107</v>
      </c>
      <c r="C574" s="54">
        <v>2015</v>
      </c>
      <c r="D574" s="54" t="s">
        <v>131</v>
      </c>
      <c r="E574" s="54" t="s">
        <v>142</v>
      </c>
      <c r="F574" s="55">
        <v>7986.03</v>
      </c>
    </row>
    <row r="575" spans="1:6">
      <c r="A575" s="54">
        <v>57001</v>
      </c>
      <c r="B575" s="54" t="s">
        <v>107</v>
      </c>
      <c r="C575" s="54">
        <v>2015</v>
      </c>
      <c r="D575" s="54" t="s">
        <v>132</v>
      </c>
      <c r="E575" s="54" t="s">
        <v>142</v>
      </c>
      <c r="F575" s="55">
        <v>6685.82</v>
      </c>
    </row>
    <row r="576" spans="1:6">
      <c r="A576" s="54">
        <v>57003</v>
      </c>
      <c r="B576" s="54" t="s">
        <v>107</v>
      </c>
      <c r="C576" s="54">
        <v>2015</v>
      </c>
      <c r="D576" s="54" t="s">
        <v>133</v>
      </c>
      <c r="E576" s="54" t="s">
        <v>142</v>
      </c>
      <c r="F576" s="55">
        <v>8574.17</v>
      </c>
    </row>
    <row r="577" spans="1:6">
      <c r="A577" s="54">
        <v>57004</v>
      </c>
      <c r="B577" s="54" t="s">
        <v>107</v>
      </c>
      <c r="C577" s="54">
        <v>2015</v>
      </c>
      <c r="D577" s="54" t="s">
        <v>134</v>
      </c>
      <c r="E577" s="54" t="s">
        <v>142</v>
      </c>
      <c r="F577" s="55"/>
    </row>
    <row r="578" spans="1:6">
      <c r="A578" s="54">
        <v>57005</v>
      </c>
      <c r="B578" s="54" t="s">
        <v>107</v>
      </c>
      <c r="C578" s="54">
        <v>2015</v>
      </c>
      <c r="D578" s="54" t="s">
        <v>135</v>
      </c>
      <c r="E578" s="54" t="s">
        <v>142</v>
      </c>
      <c r="F578" s="55">
        <v>7416.76</v>
      </c>
    </row>
    <row r="579" spans="1:6">
      <c r="A579" s="54">
        <v>57007</v>
      </c>
      <c r="B579" s="54" t="s">
        <v>107</v>
      </c>
      <c r="C579" s="54">
        <v>2015</v>
      </c>
      <c r="D579" s="54" t="s">
        <v>136</v>
      </c>
      <c r="E579" s="54" t="s">
        <v>142</v>
      </c>
      <c r="F579" s="55"/>
    </row>
    <row r="580" spans="1:6">
      <c r="A580" s="54">
        <v>57008</v>
      </c>
      <c r="B580" s="54" t="s">
        <v>107</v>
      </c>
      <c r="C580" s="54">
        <v>2015</v>
      </c>
      <c r="D580" s="54" t="s">
        <v>137</v>
      </c>
      <c r="E580" s="54" t="s">
        <v>142</v>
      </c>
      <c r="F580" s="55"/>
    </row>
    <row r="581" spans="1:6">
      <c r="A581" s="54">
        <v>57009</v>
      </c>
      <c r="B581" s="54" t="s">
        <v>107</v>
      </c>
      <c r="C581" s="54">
        <v>2015</v>
      </c>
      <c r="D581" s="54" t="s">
        <v>138</v>
      </c>
      <c r="E581" s="54" t="s">
        <v>142</v>
      </c>
      <c r="F581" s="55"/>
    </row>
    <row r="582" spans="1:6">
      <c r="A582" s="54">
        <v>57010</v>
      </c>
      <c r="B582" s="54" t="s">
        <v>107</v>
      </c>
      <c r="C582" s="54">
        <v>2015</v>
      </c>
      <c r="D582" s="54" t="s">
        <v>139</v>
      </c>
      <c r="E582" s="54" t="s">
        <v>142</v>
      </c>
      <c r="F582" s="55"/>
    </row>
    <row r="583" spans="1:6">
      <c r="A583" s="54">
        <v>57011</v>
      </c>
      <c r="B583" s="54" t="s">
        <v>107</v>
      </c>
      <c r="C583" s="54">
        <v>2015</v>
      </c>
      <c r="D583" s="54" t="s">
        <v>140</v>
      </c>
      <c r="E583" s="54" t="s">
        <v>142</v>
      </c>
      <c r="F583" s="55">
        <v>1157.4100000000001</v>
      </c>
    </row>
    <row r="584" spans="1:6">
      <c r="A584" s="54">
        <v>57015</v>
      </c>
      <c r="B584" s="54" t="s">
        <v>107</v>
      </c>
      <c r="C584" s="54">
        <v>2015</v>
      </c>
      <c r="D584" s="54" t="s">
        <v>141</v>
      </c>
      <c r="E584" s="54" t="s">
        <v>142</v>
      </c>
      <c r="F584" s="55">
        <v>14671.85</v>
      </c>
    </row>
    <row r="585" spans="1:6">
      <c r="A585" s="54">
        <v>57027</v>
      </c>
      <c r="B585" s="54" t="s">
        <v>107</v>
      </c>
      <c r="C585" s="54">
        <v>2014</v>
      </c>
      <c r="D585" s="54" t="s">
        <v>131</v>
      </c>
      <c r="E585" s="54" t="s">
        <v>142</v>
      </c>
      <c r="F585" s="55">
        <v>7629.85</v>
      </c>
    </row>
    <row r="586" spans="1:6">
      <c r="A586" s="54">
        <v>57036</v>
      </c>
      <c r="B586" s="54" t="s">
        <v>107</v>
      </c>
      <c r="C586" s="54">
        <v>2014</v>
      </c>
      <c r="D586" s="54" t="s">
        <v>132</v>
      </c>
      <c r="E586" s="54" t="s">
        <v>142</v>
      </c>
      <c r="F586" s="55">
        <v>5828.44</v>
      </c>
    </row>
    <row r="587" spans="1:6">
      <c r="A587" s="54">
        <v>57038</v>
      </c>
      <c r="B587" s="54" t="s">
        <v>107</v>
      </c>
      <c r="C587" s="54">
        <v>2014</v>
      </c>
      <c r="D587" s="54" t="s">
        <v>133</v>
      </c>
      <c r="E587" s="54" t="s">
        <v>142</v>
      </c>
      <c r="F587" s="55">
        <v>8089.03</v>
      </c>
    </row>
    <row r="588" spans="1:6">
      <c r="A588" s="54">
        <v>57039</v>
      </c>
      <c r="B588" s="54" t="s">
        <v>107</v>
      </c>
      <c r="C588" s="54">
        <v>2014</v>
      </c>
      <c r="D588" s="54" t="s">
        <v>134</v>
      </c>
      <c r="E588" s="54" t="s">
        <v>142</v>
      </c>
      <c r="F588" s="55"/>
    </row>
    <row r="589" spans="1:6">
      <c r="A589" s="54">
        <v>57040</v>
      </c>
      <c r="B589" s="54" t="s">
        <v>107</v>
      </c>
      <c r="C589" s="54">
        <v>2014</v>
      </c>
      <c r="D589" s="54" t="s">
        <v>135</v>
      </c>
      <c r="E589" s="54" t="s">
        <v>142</v>
      </c>
      <c r="F589" s="55">
        <v>6809.1</v>
      </c>
    </row>
    <row r="590" spans="1:6">
      <c r="A590" s="54">
        <v>57042</v>
      </c>
      <c r="B590" s="54" t="s">
        <v>107</v>
      </c>
      <c r="C590" s="54">
        <v>2014</v>
      </c>
      <c r="D590" s="54" t="s">
        <v>136</v>
      </c>
      <c r="E590" s="54" t="s">
        <v>142</v>
      </c>
      <c r="F590" s="55"/>
    </row>
    <row r="591" spans="1:6">
      <c r="A591" s="54">
        <v>57043</v>
      </c>
      <c r="B591" s="54" t="s">
        <v>107</v>
      </c>
      <c r="C591" s="54">
        <v>2014</v>
      </c>
      <c r="D591" s="54" t="s">
        <v>137</v>
      </c>
      <c r="E591" s="54" t="s">
        <v>142</v>
      </c>
      <c r="F591" s="55">
        <v>5.13</v>
      </c>
    </row>
    <row r="592" spans="1:6">
      <c r="A592" s="54">
        <v>57044</v>
      </c>
      <c r="B592" s="54" t="s">
        <v>107</v>
      </c>
      <c r="C592" s="54">
        <v>2014</v>
      </c>
      <c r="D592" s="54" t="s">
        <v>138</v>
      </c>
      <c r="E592" s="54" t="s">
        <v>142</v>
      </c>
      <c r="F592" s="55"/>
    </row>
    <row r="593" spans="1:6">
      <c r="A593" s="54">
        <v>57045</v>
      </c>
      <c r="B593" s="54" t="s">
        <v>107</v>
      </c>
      <c r="C593" s="54">
        <v>2014</v>
      </c>
      <c r="D593" s="54" t="s">
        <v>139</v>
      </c>
      <c r="E593" s="54" t="s">
        <v>142</v>
      </c>
      <c r="F593" s="55"/>
    </row>
    <row r="594" spans="1:6">
      <c r="A594" s="54">
        <v>57046</v>
      </c>
      <c r="B594" s="54" t="s">
        <v>107</v>
      </c>
      <c r="C594" s="54">
        <v>2014</v>
      </c>
      <c r="D594" s="54" t="s">
        <v>140</v>
      </c>
      <c r="E594" s="54" t="s">
        <v>142</v>
      </c>
      <c r="F594" s="55">
        <v>1274.8</v>
      </c>
    </row>
    <row r="595" spans="1:6">
      <c r="A595" s="54">
        <v>57050</v>
      </c>
      <c r="B595" s="54" t="s">
        <v>107</v>
      </c>
      <c r="C595" s="54">
        <v>2014</v>
      </c>
      <c r="D595" s="54" t="s">
        <v>141</v>
      </c>
      <c r="E595" s="54" t="s">
        <v>142</v>
      </c>
      <c r="F595" s="55">
        <v>13458.29</v>
      </c>
    </row>
    <row r="596" spans="1:6">
      <c r="A596" s="54">
        <v>57062</v>
      </c>
      <c r="B596" s="54" t="s">
        <v>107</v>
      </c>
      <c r="C596" s="54">
        <v>2013</v>
      </c>
      <c r="D596" s="54" t="s">
        <v>131</v>
      </c>
      <c r="E596" s="54" t="s">
        <v>142</v>
      </c>
      <c r="F596" s="55">
        <v>8589.8700000000008</v>
      </c>
    </row>
    <row r="597" spans="1:6">
      <c r="A597" s="54">
        <v>57071</v>
      </c>
      <c r="B597" s="54" t="s">
        <v>107</v>
      </c>
      <c r="C597" s="54">
        <v>2013</v>
      </c>
      <c r="D597" s="54" t="s">
        <v>132</v>
      </c>
      <c r="E597" s="54" t="s">
        <v>142</v>
      </c>
      <c r="F597" s="55">
        <v>4986.47</v>
      </c>
    </row>
    <row r="598" spans="1:6">
      <c r="A598" s="54">
        <v>57073</v>
      </c>
      <c r="B598" s="54" t="s">
        <v>107</v>
      </c>
      <c r="C598" s="54">
        <v>2013</v>
      </c>
      <c r="D598" s="54" t="s">
        <v>133</v>
      </c>
      <c r="E598" s="54" t="s">
        <v>142</v>
      </c>
      <c r="F598" s="55">
        <v>9002.1928800000005</v>
      </c>
    </row>
    <row r="599" spans="1:6">
      <c r="A599" s="54">
        <v>57074</v>
      </c>
      <c r="B599" s="54" t="s">
        <v>107</v>
      </c>
      <c r="C599" s="54">
        <v>2013</v>
      </c>
      <c r="D599" s="54" t="s">
        <v>134</v>
      </c>
      <c r="E599" s="54" t="s">
        <v>142</v>
      </c>
      <c r="F599" s="55"/>
    </row>
    <row r="600" spans="1:6">
      <c r="A600" s="54">
        <v>57075</v>
      </c>
      <c r="B600" s="54" t="s">
        <v>107</v>
      </c>
      <c r="C600" s="54">
        <v>2013</v>
      </c>
      <c r="D600" s="54" t="s">
        <v>135</v>
      </c>
      <c r="E600" s="54" t="s">
        <v>142</v>
      </c>
      <c r="F600" s="55">
        <v>7857.84</v>
      </c>
    </row>
    <row r="601" spans="1:6">
      <c r="A601" s="54">
        <v>57077</v>
      </c>
      <c r="B601" s="54" t="s">
        <v>107</v>
      </c>
      <c r="C601" s="54">
        <v>2013</v>
      </c>
      <c r="D601" s="54" t="s">
        <v>136</v>
      </c>
      <c r="E601" s="54" t="s">
        <v>142</v>
      </c>
      <c r="F601" s="55"/>
    </row>
    <row r="602" spans="1:6">
      <c r="A602" s="54">
        <v>57078</v>
      </c>
      <c r="B602" s="54" t="s">
        <v>107</v>
      </c>
      <c r="C602" s="54">
        <v>2013</v>
      </c>
      <c r="D602" s="54" t="s">
        <v>137</v>
      </c>
      <c r="E602" s="54" t="s">
        <v>142</v>
      </c>
      <c r="F602" s="55">
        <v>5.4028799999999997</v>
      </c>
    </row>
    <row r="603" spans="1:6">
      <c r="A603" s="54">
        <v>57079</v>
      </c>
      <c r="B603" s="54" t="s">
        <v>107</v>
      </c>
      <c r="C603" s="54">
        <v>2013</v>
      </c>
      <c r="D603" s="54" t="s">
        <v>138</v>
      </c>
      <c r="E603" s="54" t="s">
        <v>142</v>
      </c>
      <c r="F603" s="55"/>
    </row>
    <row r="604" spans="1:6">
      <c r="A604" s="54">
        <v>57080</v>
      </c>
      <c r="B604" s="54" t="s">
        <v>107</v>
      </c>
      <c r="C604" s="54">
        <v>2013</v>
      </c>
      <c r="D604" s="54" t="s">
        <v>139</v>
      </c>
      <c r="E604" s="54" t="s">
        <v>142</v>
      </c>
      <c r="F604" s="55"/>
    </row>
    <row r="605" spans="1:6">
      <c r="A605" s="54">
        <v>57081</v>
      </c>
      <c r="B605" s="54" t="s">
        <v>107</v>
      </c>
      <c r="C605" s="54">
        <v>2013</v>
      </c>
      <c r="D605" s="54" t="s">
        <v>140</v>
      </c>
      <c r="E605" s="54" t="s">
        <v>142</v>
      </c>
      <c r="F605" s="55">
        <v>1138.95</v>
      </c>
    </row>
    <row r="606" spans="1:6">
      <c r="A606" s="54">
        <v>57085</v>
      </c>
      <c r="B606" s="54" t="s">
        <v>107</v>
      </c>
      <c r="C606" s="54">
        <v>2013</v>
      </c>
      <c r="D606" s="54" t="s">
        <v>141</v>
      </c>
      <c r="E606" s="54" t="s">
        <v>142</v>
      </c>
      <c r="F606" s="55">
        <v>13576.34288</v>
      </c>
    </row>
    <row r="607" spans="1:6">
      <c r="A607" s="54">
        <v>57097</v>
      </c>
      <c r="B607" s="54" t="s">
        <v>107</v>
      </c>
      <c r="C607" s="54">
        <v>2012</v>
      </c>
      <c r="D607" s="54" t="s">
        <v>131</v>
      </c>
      <c r="E607" s="54" t="s">
        <v>142</v>
      </c>
      <c r="F607" s="55">
        <v>6873.65</v>
      </c>
    </row>
    <row r="608" spans="1:6">
      <c r="A608" s="54">
        <v>57106</v>
      </c>
      <c r="B608" s="54" t="s">
        <v>107</v>
      </c>
      <c r="C608" s="54">
        <v>2012</v>
      </c>
      <c r="D608" s="54" t="s">
        <v>132</v>
      </c>
      <c r="E608" s="54" t="s">
        <v>142</v>
      </c>
      <c r="F608" s="55">
        <v>2030</v>
      </c>
    </row>
    <row r="609" spans="1:6">
      <c r="A609" s="54">
        <v>57108</v>
      </c>
      <c r="B609" s="54" t="s">
        <v>107</v>
      </c>
      <c r="C609" s="54">
        <v>2012</v>
      </c>
      <c r="D609" s="54" t="s">
        <v>133</v>
      </c>
      <c r="E609" s="54" t="s">
        <v>142</v>
      </c>
      <c r="F609" s="55">
        <v>7742.29</v>
      </c>
    </row>
    <row r="610" spans="1:6">
      <c r="A610" s="54">
        <v>57109</v>
      </c>
      <c r="B610" s="54" t="s">
        <v>107</v>
      </c>
      <c r="C610" s="54">
        <v>2012</v>
      </c>
      <c r="D610" s="54" t="s">
        <v>134</v>
      </c>
      <c r="E610" s="54" t="s">
        <v>142</v>
      </c>
      <c r="F610" s="55"/>
    </row>
    <row r="611" spans="1:6">
      <c r="A611" s="54">
        <v>57110</v>
      </c>
      <c r="B611" s="54" t="s">
        <v>107</v>
      </c>
      <c r="C611" s="54">
        <v>2012</v>
      </c>
      <c r="D611" s="54" t="s">
        <v>135</v>
      </c>
      <c r="E611" s="54" t="s">
        <v>142</v>
      </c>
      <c r="F611" s="55">
        <v>5760.25</v>
      </c>
    </row>
    <row r="612" spans="1:6">
      <c r="A612" s="54">
        <v>57112</v>
      </c>
      <c r="B612" s="54" t="s">
        <v>107</v>
      </c>
      <c r="C612" s="54">
        <v>2012</v>
      </c>
      <c r="D612" s="54" t="s">
        <v>136</v>
      </c>
      <c r="E612" s="54" t="s">
        <v>142</v>
      </c>
      <c r="F612" s="55"/>
    </row>
    <row r="613" spans="1:6">
      <c r="A613" s="54">
        <v>57113</v>
      </c>
      <c r="B613" s="54" t="s">
        <v>107</v>
      </c>
      <c r="C613" s="54">
        <v>2012</v>
      </c>
      <c r="D613" s="54" t="s">
        <v>137</v>
      </c>
      <c r="E613" s="54" t="s">
        <v>142</v>
      </c>
      <c r="F613" s="55">
        <v>5.04</v>
      </c>
    </row>
    <row r="614" spans="1:6">
      <c r="A614" s="54">
        <v>57114</v>
      </c>
      <c r="B614" s="54" t="s">
        <v>107</v>
      </c>
      <c r="C614" s="54">
        <v>2012</v>
      </c>
      <c r="D614" s="54" t="s">
        <v>138</v>
      </c>
      <c r="E614" s="54" t="s">
        <v>142</v>
      </c>
      <c r="F614" s="55"/>
    </row>
    <row r="615" spans="1:6">
      <c r="A615" s="54">
        <v>57115</v>
      </c>
      <c r="B615" s="54" t="s">
        <v>107</v>
      </c>
      <c r="C615" s="54">
        <v>2012</v>
      </c>
      <c r="D615" s="54" t="s">
        <v>139</v>
      </c>
      <c r="E615" s="54" t="s">
        <v>142</v>
      </c>
      <c r="F615" s="55"/>
    </row>
    <row r="616" spans="1:6">
      <c r="A616" s="54">
        <v>57116</v>
      </c>
      <c r="B616" s="54" t="s">
        <v>107</v>
      </c>
      <c r="C616" s="54">
        <v>2012</v>
      </c>
      <c r="D616" s="54" t="s">
        <v>140</v>
      </c>
      <c r="E616" s="54" t="s">
        <v>142</v>
      </c>
      <c r="F616" s="55">
        <v>1977</v>
      </c>
    </row>
    <row r="617" spans="1:6">
      <c r="A617" s="54">
        <v>57120</v>
      </c>
      <c r="B617" s="54" t="s">
        <v>107</v>
      </c>
      <c r="C617" s="54">
        <v>2012</v>
      </c>
      <c r="D617" s="54" t="s">
        <v>141</v>
      </c>
      <c r="E617" s="54" t="s">
        <v>142</v>
      </c>
      <c r="F617" s="55">
        <v>8908.49</v>
      </c>
    </row>
    <row r="618" spans="1:6">
      <c r="A618" s="54">
        <v>57132</v>
      </c>
      <c r="B618" s="54" t="s">
        <v>107</v>
      </c>
      <c r="C618" s="54">
        <v>2011</v>
      </c>
      <c r="D618" s="54" t="s">
        <v>131</v>
      </c>
      <c r="E618" s="54" t="s">
        <v>142</v>
      </c>
      <c r="F618" s="55">
        <v>6848.63</v>
      </c>
    </row>
    <row r="619" spans="1:6">
      <c r="A619" s="54">
        <v>57141</v>
      </c>
      <c r="B619" s="54" t="s">
        <v>107</v>
      </c>
      <c r="C619" s="54">
        <v>2011</v>
      </c>
      <c r="D619" s="54" t="s">
        <v>132</v>
      </c>
      <c r="E619" s="54" t="s">
        <v>142</v>
      </c>
      <c r="F619" s="55">
        <v>1590</v>
      </c>
    </row>
    <row r="620" spans="1:6">
      <c r="A620" s="54">
        <v>57143</v>
      </c>
      <c r="B620" s="54" t="s">
        <v>107</v>
      </c>
      <c r="C620" s="54">
        <v>2011</v>
      </c>
      <c r="D620" s="54" t="s">
        <v>133</v>
      </c>
      <c r="E620" s="54" t="s">
        <v>142</v>
      </c>
      <c r="F620" s="55">
        <v>7884.0965569999998</v>
      </c>
    </row>
    <row r="621" spans="1:6">
      <c r="A621" s="54">
        <v>57144</v>
      </c>
      <c r="B621" s="54" t="s">
        <v>107</v>
      </c>
      <c r="C621" s="54">
        <v>2011</v>
      </c>
      <c r="D621" s="54" t="s">
        <v>134</v>
      </c>
      <c r="E621" s="54" t="s">
        <v>142</v>
      </c>
      <c r="F621" s="55"/>
    </row>
    <row r="622" spans="1:6">
      <c r="A622" s="54">
        <v>57145</v>
      </c>
      <c r="B622" s="54" t="s">
        <v>107</v>
      </c>
      <c r="C622" s="54">
        <v>2011</v>
      </c>
      <c r="D622" s="54" t="s">
        <v>135</v>
      </c>
      <c r="E622" s="54" t="s">
        <v>142</v>
      </c>
      <c r="F622" s="55">
        <v>5799.5365570000004</v>
      </c>
    </row>
    <row r="623" spans="1:6">
      <c r="A623" s="54">
        <v>57147</v>
      </c>
      <c r="B623" s="54" t="s">
        <v>107</v>
      </c>
      <c r="C623" s="54">
        <v>2011</v>
      </c>
      <c r="D623" s="54" t="s">
        <v>136</v>
      </c>
      <c r="E623" s="54" t="s">
        <v>142</v>
      </c>
      <c r="F623" s="55"/>
    </row>
    <row r="624" spans="1:6">
      <c r="A624" s="54">
        <v>57148</v>
      </c>
      <c r="B624" s="54" t="s">
        <v>107</v>
      </c>
      <c r="C624" s="54">
        <v>2011</v>
      </c>
      <c r="D624" s="54" t="s">
        <v>137</v>
      </c>
      <c r="E624" s="54" t="s">
        <v>142</v>
      </c>
      <c r="F624" s="55">
        <v>2.56</v>
      </c>
    </row>
    <row r="625" spans="1:6">
      <c r="A625" s="54">
        <v>57149</v>
      </c>
      <c r="B625" s="54" t="s">
        <v>107</v>
      </c>
      <c r="C625" s="54">
        <v>2011</v>
      </c>
      <c r="D625" s="54" t="s">
        <v>138</v>
      </c>
      <c r="E625" s="54" t="s">
        <v>142</v>
      </c>
      <c r="F625" s="55"/>
    </row>
    <row r="626" spans="1:6">
      <c r="A626" s="54">
        <v>57150</v>
      </c>
      <c r="B626" s="54" t="s">
        <v>107</v>
      </c>
      <c r="C626" s="54">
        <v>2011</v>
      </c>
      <c r="D626" s="54" t="s">
        <v>139</v>
      </c>
      <c r="E626" s="54" t="s">
        <v>142</v>
      </c>
      <c r="F626" s="55"/>
    </row>
    <row r="627" spans="1:6">
      <c r="A627" s="54">
        <v>57151</v>
      </c>
      <c r="B627" s="54" t="s">
        <v>107</v>
      </c>
      <c r="C627" s="54">
        <v>2011</v>
      </c>
      <c r="D627" s="54" t="s">
        <v>140</v>
      </c>
      <c r="E627" s="54" t="s">
        <v>142</v>
      </c>
      <c r="F627" s="55">
        <v>2082</v>
      </c>
    </row>
    <row r="628" spans="1:6">
      <c r="A628" s="54">
        <v>57155</v>
      </c>
      <c r="B628" s="54" t="s">
        <v>107</v>
      </c>
      <c r="C628" s="54">
        <v>2011</v>
      </c>
      <c r="D628" s="54" t="s">
        <v>141</v>
      </c>
      <c r="E628" s="54" t="s">
        <v>142</v>
      </c>
      <c r="F628" s="55">
        <v>8647.0965570000008</v>
      </c>
    </row>
    <row r="629" spans="1:6">
      <c r="A629" s="54">
        <v>57167</v>
      </c>
      <c r="B629" s="54" t="s">
        <v>107</v>
      </c>
      <c r="C629" s="54">
        <v>2010</v>
      </c>
      <c r="D629" s="54" t="s">
        <v>131</v>
      </c>
      <c r="E629" s="54" t="s">
        <v>142</v>
      </c>
      <c r="F629" s="55">
        <v>6434.0017170000001</v>
      </c>
    </row>
    <row r="630" spans="1:6">
      <c r="A630" s="54">
        <v>57176</v>
      </c>
      <c r="B630" s="54" t="s">
        <v>107</v>
      </c>
      <c r="C630" s="54">
        <v>2010</v>
      </c>
      <c r="D630" s="54" t="s">
        <v>132</v>
      </c>
      <c r="E630" s="54" t="s">
        <v>142</v>
      </c>
      <c r="F630" s="55">
        <v>2463.7399999999998</v>
      </c>
    </row>
    <row r="631" spans="1:6">
      <c r="A631" s="54">
        <v>57178</v>
      </c>
      <c r="B631" s="54" t="s">
        <v>107</v>
      </c>
      <c r="C631" s="54">
        <v>2010</v>
      </c>
      <c r="D631" s="54" t="s">
        <v>133</v>
      </c>
      <c r="E631" s="54" t="s">
        <v>142</v>
      </c>
      <c r="F631" s="55">
        <v>6501.7</v>
      </c>
    </row>
    <row r="632" spans="1:6">
      <c r="A632" s="54">
        <v>57179</v>
      </c>
      <c r="B632" s="54" t="s">
        <v>107</v>
      </c>
      <c r="C632" s="54">
        <v>2010</v>
      </c>
      <c r="D632" s="54" t="s">
        <v>134</v>
      </c>
      <c r="E632" s="54" t="s">
        <v>142</v>
      </c>
      <c r="F632" s="55"/>
    </row>
    <row r="633" spans="1:6">
      <c r="A633" s="54">
        <v>57180</v>
      </c>
      <c r="B633" s="54" t="s">
        <v>107</v>
      </c>
      <c r="C633" s="54">
        <v>2010</v>
      </c>
      <c r="D633" s="54" t="s">
        <v>135</v>
      </c>
      <c r="E633" s="54" t="s">
        <v>142</v>
      </c>
      <c r="F633" s="55">
        <v>5840.7</v>
      </c>
    </row>
    <row r="634" spans="1:6">
      <c r="A634" s="54">
        <v>57182</v>
      </c>
      <c r="B634" s="54" t="s">
        <v>107</v>
      </c>
      <c r="C634" s="54">
        <v>2010</v>
      </c>
      <c r="D634" s="54" t="s">
        <v>136</v>
      </c>
      <c r="E634" s="54" t="s">
        <v>142</v>
      </c>
      <c r="F634" s="55"/>
    </row>
    <row r="635" spans="1:6">
      <c r="A635" s="54">
        <v>57183</v>
      </c>
      <c r="B635" s="54" t="s">
        <v>107</v>
      </c>
      <c r="C635" s="54">
        <v>2010</v>
      </c>
      <c r="D635" s="54" t="s">
        <v>137</v>
      </c>
      <c r="E635" s="54" t="s">
        <v>142</v>
      </c>
      <c r="F635" s="55"/>
    </row>
    <row r="636" spans="1:6">
      <c r="A636" s="54">
        <v>57184</v>
      </c>
      <c r="B636" s="54" t="s">
        <v>107</v>
      </c>
      <c r="C636" s="54">
        <v>2010</v>
      </c>
      <c r="D636" s="54" t="s">
        <v>138</v>
      </c>
      <c r="E636" s="54" t="s">
        <v>142</v>
      </c>
      <c r="F636" s="55"/>
    </row>
    <row r="637" spans="1:6">
      <c r="A637" s="54">
        <v>57185</v>
      </c>
      <c r="B637" s="54" t="s">
        <v>107</v>
      </c>
      <c r="C637" s="54">
        <v>2010</v>
      </c>
      <c r="D637" s="54" t="s">
        <v>139</v>
      </c>
      <c r="E637" s="54" t="s">
        <v>142</v>
      </c>
      <c r="F637" s="55"/>
    </row>
    <row r="638" spans="1:6">
      <c r="A638" s="54">
        <v>57186</v>
      </c>
      <c r="B638" s="54" t="s">
        <v>107</v>
      </c>
      <c r="C638" s="54">
        <v>2010</v>
      </c>
      <c r="D638" s="54" t="s">
        <v>140</v>
      </c>
      <c r="E638" s="54" t="s">
        <v>142</v>
      </c>
      <c r="F638" s="55">
        <v>661</v>
      </c>
    </row>
    <row r="639" spans="1:6">
      <c r="A639" s="54">
        <v>57190</v>
      </c>
      <c r="B639" s="54" t="s">
        <v>107</v>
      </c>
      <c r="C639" s="54">
        <v>2010</v>
      </c>
      <c r="D639" s="54" t="s">
        <v>141</v>
      </c>
      <c r="E639" s="54" t="s">
        <v>142</v>
      </c>
      <c r="F639" s="55">
        <v>8897.4500000000007</v>
      </c>
    </row>
    <row r="640" spans="1:6">
      <c r="A640" s="54">
        <v>57202</v>
      </c>
      <c r="B640" s="54" t="s">
        <v>107</v>
      </c>
      <c r="C640" s="54">
        <v>2009</v>
      </c>
      <c r="D640" s="54" t="s">
        <v>131</v>
      </c>
      <c r="E640" s="54" t="s">
        <v>142</v>
      </c>
      <c r="F640" s="55">
        <v>6418.6999699999997</v>
      </c>
    </row>
    <row r="641" spans="1:6">
      <c r="A641" s="54">
        <v>57211</v>
      </c>
      <c r="B641" s="54" t="s">
        <v>107</v>
      </c>
      <c r="C641" s="54">
        <v>2009</v>
      </c>
      <c r="D641" s="54" t="s">
        <v>132</v>
      </c>
      <c r="E641" s="54" t="s">
        <v>142</v>
      </c>
      <c r="F641" s="55">
        <v>1005.8</v>
      </c>
    </row>
    <row r="642" spans="1:6">
      <c r="A642" s="54">
        <v>57213</v>
      </c>
      <c r="B642" s="54" t="s">
        <v>107</v>
      </c>
      <c r="C642" s="54">
        <v>2009</v>
      </c>
      <c r="D642" s="54" t="s">
        <v>133</v>
      </c>
      <c r="E642" s="54" t="s">
        <v>142</v>
      </c>
      <c r="F642" s="55">
        <v>7424.881308</v>
      </c>
    </row>
    <row r="643" spans="1:6">
      <c r="A643" s="54">
        <v>57214</v>
      </c>
      <c r="B643" s="54" t="s">
        <v>107</v>
      </c>
      <c r="C643" s="54">
        <v>2009</v>
      </c>
      <c r="D643" s="54" t="s">
        <v>134</v>
      </c>
      <c r="E643" s="54" t="s">
        <v>142</v>
      </c>
      <c r="F643" s="55"/>
    </row>
    <row r="644" spans="1:6">
      <c r="A644" s="54">
        <v>57215</v>
      </c>
      <c r="B644" s="54" t="s">
        <v>107</v>
      </c>
      <c r="C644" s="54">
        <v>2009</v>
      </c>
      <c r="D644" s="54" t="s">
        <v>135</v>
      </c>
      <c r="E644" s="54" t="s">
        <v>142</v>
      </c>
      <c r="F644" s="55">
        <v>6115.0003079999997</v>
      </c>
    </row>
    <row r="645" spans="1:6">
      <c r="A645" s="54">
        <v>57217</v>
      </c>
      <c r="B645" s="54" t="s">
        <v>107</v>
      </c>
      <c r="C645" s="54">
        <v>2009</v>
      </c>
      <c r="D645" s="54" t="s">
        <v>136</v>
      </c>
      <c r="E645" s="54" t="s">
        <v>142</v>
      </c>
      <c r="F645" s="55"/>
    </row>
    <row r="646" spans="1:6">
      <c r="A646" s="54">
        <v>57218</v>
      </c>
      <c r="B646" s="54" t="s">
        <v>107</v>
      </c>
      <c r="C646" s="54">
        <v>2009</v>
      </c>
      <c r="D646" s="54" t="s">
        <v>137</v>
      </c>
      <c r="E646" s="54" t="s">
        <v>142</v>
      </c>
      <c r="F646" s="55">
        <v>0.41</v>
      </c>
    </row>
    <row r="647" spans="1:6">
      <c r="A647" s="54">
        <v>57219</v>
      </c>
      <c r="B647" s="54" t="s">
        <v>107</v>
      </c>
      <c r="C647" s="54">
        <v>2009</v>
      </c>
      <c r="D647" s="54" t="s">
        <v>138</v>
      </c>
      <c r="E647" s="54" t="s">
        <v>142</v>
      </c>
      <c r="F647" s="55"/>
    </row>
    <row r="648" spans="1:6">
      <c r="A648" s="54">
        <v>57220</v>
      </c>
      <c r="B648" s="54" t="s">
        <v>107</v>
      </c>
      <c r="C648" s="54">
        <v>2009</v>
      </c>
      <c r="D648" s="54" t="s">
        <v>139</v>
      </c>
      <c r="E648" s="54" t="s">
        <v>142</v>
      </c>
      <c r="F648" s="55"/>
    </row>
    <row r="649" spans="1:6">
      <c r="A649" s="54">
        <v>57221</v>
      </c>
      <c r="B649" s="54" t="s">
        <v>107</v>
      </c>
      <c r="C649" s="54">
        <v>2009</v>
      </c>
      <c r="D649" s="54" t="s">
        <v>140</v>
      </c>
      <c r="E649" s="54" t="s">
        <v>142</v>
      </c>
      <c r="F649" s="55">
        <v>1309.471</v>
      </c>
    </row>
    <row r="650" spans="1:6">
      <c r="A650" s="54">
        <v>57225</v>
      </c>
      <c r="B650" s="54" t="s">
        <v>107</v>
      </c>
      <c r="C650" s="54">
        <v>2009</v>
      </c>
      <c r="D650" s="54" t="s">
        <v>141</v>
      </c>
      <c r="E650" s="54" t="s">
        <v>142</v>
      </c>
      <c r="F650" s="55">
        <v>7424.881308</v>
      </c>
    </row>
    <row r="651" spans="1:6">
      <c r="A651" s="54">
        <v>57237</v>
      </c>
      <c r="B651" s="54" t="s">
        <v>107</v>
      </c>
      <c r="C651" s="54">
        <v>2008</v>
      </c>
      <c r="D651" s="54" t="s">
        <v>131</v>
      </c>
      <c r="E651" s="54" t="s">
        <v>142</v>
      </c>
      <c r="F651" s="55">
        <v>6168</v>
      </c>
    </row>
    <row r="652" spans="1:6">
      <c r="A652" s="54">
        <v>57246</v>
      </c>
      <c r="B652" s="54" t="s">
        <v>107</v>
      </c>
      <c r="C652" s="54">
        <v>2008</v>
      </c>
      <c r="D652" s="54" t="s">
        <v>132</v>
      </c>
      <c r="E652" s="54" t="s">
        <v>142</v>
      </c>
      <c r="F652" s="55"/>
    </row>
    <row r="653" spans="1:6">
      <c r="A653" s="54">
        <v>57248</v>
      </c>
      <c r="B653" s="54" t="s">
        <v>107</v>
      </c>
      <c r="C653" s="54">
        <v>2008</v>
      </c>
      <c r="D653" s="54" t="s">
        <v>133</v>
      </c>
      <c r="E653" s="54" t="s">
        <v>142</v>
      </c>
      <c r="F653" s="55">
        <v>6141.5872650000001</v>
      </c>
    </row>
    <row r="654" spans="1:6">
      <c r="A654" s="54">
        <v>57249</v>
      </c>
      <c r="B654" s="54" t="s">
        <v>107</v>
      </c>
      <c r="C654" s="54">
        <v>2008</v>
      </c>
      <c r="D654" s="54" t="s">
        <v>134</v>
      </c>
      <c r="E654" s="54" t="s">
        <v>142</v>
      </c>
      <c r="F654" s="55"/>
    </row>
    <row r="655" spans="1:6">
      <c r="A655" s="54">
        <v>57250</v>
      </c>
      <c r="B655" s="54" t="s">
        <v>107</v>
      </c>
      <c r="C655" s="54">
        <v>2008</v>
      </c>
      <c r="D655" s="54" t="s">
        <v>135</v>
      </c>
      <c r="E655" s="54" t="s">
        <v>142</v>
      </c>
      <c r="F655" s="55">
        <v>4906.2372649999998</v>
      </c>
    </row>
    <row r="656" spans="1:6">
      <c r="A656" s="54">
        <v>57252</v>
      </c>
      <c r="B656" s="54" t="s">
        <v>107</v>
      </c>
      <c r="C656" s="54">
        <v>2008</v>
      </c>
      <c r="D656" s="54" t="s">
        <v>136</v>
      </c>
      <c r="E656" s="54" t="s">
        <v>142</v>
      </c>
      <c r="F656" s="55"/>
    </row>
    <row r="657" spans="1:6">
      <c r="A657" s="54">
        <v>57253</v>
      </c>
      <c r="B657" s="54" t="s">
        <v>107</v>
      </c>
      <c r="C657" s="54">
        <v>2008</v>
      </c>
      <c r="D657" s="54" t="s">
        <v>137</v>
      </c>
      <c r="E657" s="54" t="s">
        <v>142</v>
      </c>
      <c r="F657" s="55"/>
    </row>
    <row r="658" spans="1:6">
      <c r="A658" s="54">
        <v>57254</v>
      </c>
      <c r="B658" s="54" t="s">
        <v>107</v>
      </c>
      <c r="C658" s="54">
        <v>2008</v>
      </c>
      <c r="D658" s="54" t="s">
        <v>138</v>
      </c>
      <c r="E658" s="54" t="s">
        <v>142</v>
      </c>
      <c r="F658" s="55"/>
    </row>
    <row r="659" spans="1:6">
      <c r="A659" s="54">
        <v>57255</v>
      </c>
      <c r="B659" s="54" t="s">
        <v>107</v>
      </c>
      <c r="C659" s="54">
        <v>2008</v>
      </c>
      <c r="D659" s="54" t="s">
        <v>139</v>
      </c>
      <c r="E659" s="54" t="s">
        <v>142</v>
      </c>
      <c r="F659" s="55"/>
    </row>
    <row r="660" spans="1:6">
      <c r="A660" s="54">
        <v>57256</v>
      </c>
      <c r="B660" s="54" t="s">
        <v>107</v>
      </c>
      <c r="C660" s="54">
        <v>2008</v>
      </c>
      <c r="D660" s="54" t="s">
        <v>140</v>
      </c>
      <c r="E660" s="54" t="s">
        <v>142</v>
      </c>
      <c r="F660" s="55">
        <v>1235.3499999999999</v>
      </c>
    </row>
    <row r="661" spans="1:6">
      <c r="A661" s="54">
        <v>57260</v>
      </c>
      <c r="B661" s="54" t="s">
        <v>107</v>
      </c>
      <c r="C661" s="54">
        <v>2008</v>
      </c>
      <c r="D661" s="54" t="s">
        <v>141</v>
      </c>
      <c r="E661" s="54" t="s">
        <v>142</v>
      </c>
      <c r="F661" s="55">
        <v>6141.5872650000001</v>
      </c>
    </row>
    <row r="662" spans="1:6">
      <c r="A662" s="54">
        <v>57272</v>
      </c>
      <c r="B662" s="54" t="s">
        <v>107</v>
      </c>
      <c r="C662" s="54">
        <v>2007</v>
      </c>
      <c r="D662" s="54" t="s">
        <v>131</v>
      </c>
      <c r="E662" s="54" t="s">
        <v>142</v>
      </c>
      <c r="F662" s="55">
        <v>4943.28</v>
      </c>
    </row>
    <row r="663" spans="1:6">
      <c r="A663" s="54">
        <v>57281</v>
      </c>
      <c r="B663" s="54" t="s">
        <v>107</v>
      </c>
      <c r="C663" s="54">
        <v>2007</v>
      </c>
      <c r="D663" s="54" t="s">
        <v>132</v>
      </c>
      <c r="E663" s="54" t="s">
        <v>142</v>
      </c>
      <c r="F663" s="55"/>
    </row>
    <row r="664" spans="1:6">
      <c r="A664" s="54">
        <v>57283</v>
      </c>
      <c r="B664" s="54" t="s">
        <v>107</v>
      </c>
      <c r="C664" s="54">
        <v>2007</v>
      </c>
      <c r="D664" s="54" t="s">
        <v>133</v>
      </c>
      <c r="E664" s="54" t="s">
        <v>142</v>
      </c>
      <c r="F664" s="55">
        <v>4942.3</v>
      </c>
    </row>
    <row r="665" spans="1:6">
      <c r="A665" s="54">
        <v>57284</v>
      </c>
      <c r="B665" s="54" t="s">
        <v>107</v>
      </c>
      <c r="C665" s="54">
        <v>2007</v>
      </c>
      <c r="D665" s="54" t="s">
        <v>134</v>
      </c>
      <c r="E665" s="54" t="s">
        <v>142</v>
      </c>
      <c r="F665" s="55"/>
    </row>
    <row r="666" spans="1:6">
      <c r="A666" s="54">
        <v>57285</v>
      </c>
      <c r="B666" s="54" t="s">
        <v>107</v>
      </c>
      <c r="C666" s="54">
        <v>2007</v>
      </c>
      <c r="D666" s="54" t="s">
        <v>135</v>
      </c>
      <c r="E666" s="54" t="s">
        <v>142</v>
      </c>
      <c r="F666" s="55">
        <v>3863.3</v>
      </c>
    </row>
    <row r="667" spans="1:6">
      <c r="A667" s="54">
        <v>57287</v>
      </c>
      <c r="B667" s="54" t="s">
        <v>107</v>
      </c>
      <c r="C667" s="54">
        <v>2007</v>
      </c>
      <c r="D667" s="54" t="s">
        <v>136</v>
      </c>
      <c r="E667" s="54" t="s">
        <v>142</v>
      </c>
      <c r="F667" s="55"/>
    </row>
    <row r="668" spans="1:6">
      <c r="A668" s="54">
        <v>57288</v>
      </c>
      <c r="B668" s="54" t="s">
        <v>107</v>
      </c>
      <c r="C668" s="54">
        <v>2007</v>
      </c>
      <c r="D668" s="54" t="s">
        <v>137</v>
      </c>
      <c r="E668" s="54" t="s">
        <v>142</v>
      </c>
      <c r="F668" s="55"/>
    </row>
    <row r="669" spans="1:6">
      <c r="A669" s="54">
        <v>57289</v>
      </c>
      <c r="B669" s="54" t="s">
        <v>107</v>
      </c>
      <c r="C669" s="54">
        <v>2007</v>
      </c>
      <c r="D669" s="54" t="s">
        <v>138</v>
      </c>
      <c r="E669" s="54" t="s">
        <v>142</v>
      </c>
      <c r="F669" s="55"/>
    </row>
    <row r="670" spans="1:6">
      <c r="A670" s="54">
        <v>57290</v>
      </c>
      <c r="B670" s="54" t="s">
        <v>107</v>
      </c>
      <c r="C670" s="54">
        <v>2007</v>
      </c>
      <c r="D670" s="54" t="s">
        <v>139</v>
      </c>
      <c r="E670" s="54" t="s">
        <v>142</v>
      </c>
      <c r="F670" s="55"/>
    </row>
    <row r="671" spans="1:6">
      <c r="A671" s="54">
        <v>57291</v>
      </c>
      <c r="B671" s="54" t="s">
        <v>107</v>
      </c>
      <c r="C671" s="54">
        <v>2007</v>
      </c>
      <c r="D671" s="54" t="s">
        <v>140</v>
      </c>
      <c r="E671" s="54" t="s">
        <v>142</v>
      </c>
      <c r="F671" s="55">
        <v>1079</v>
      </c>
    </row>
    <row r="672" spans="1:6">
      <c r="A672" s="54">
        <v>57295</v>
      </c>
      <c r="B672" s="54" t="s">
        <v>107</v>
      </c>
      <c r="C672" s="54">
        <v>2007</v>
      </c>
      <c r="D672" s="54" t="s">
        <v>141</v>
      </c>
      <c r="E672" s="54" t="s">
        <v>142</v>
      </c>
      <c r="F672" s="55">
        <v>4942.3</v>
      </c>
    </row>
    <row r="673" spans="1:6">
      <c r="A673" s="54">
        <v>57307</v>
      </c>
      <c r="B673" s="54" t="s">
        <v>107</v>
      </c>
      <c r="C673" s="54">
        <v>2006</v>
      </c>
      <c r="D673" s="54" t="s">
        <v>131</v>
      </c>
      <c r="E673" s="54" t="s">
        <v>142</v>
      </c>
      <c r="F673" s="55">
        <v>5348.59</v>
      </c>
    </row>
    <row r="674" spans="1:6">
      <c r="A674" s="54">
        <v>57316</v>
      </c>
      <c r="B674" s="54" t="s">
        <v>107</v>
      </c>
      <c r="C674" s="54">
        <v>2006</v>
      </c>
      <c r="D674" s="54" t="s">
        <v>132</v>
      </c>
      <c r="E674" s="54" t="s">
        <v>142</v>
      </c>
      <c r="F674" s="55"/>
    </row>
    <row r="675" spans="1:6">
      <c r="A675" s="54">
        <v>57318</v>
      </c>
      <c r="B675" s="54" t="s">
        <v>107</v>
      </c>
      <c r="C675" s="54">
        <v>2006</v>
      </c>
      <c r="D675" s="54" t="s">
        <v>133</v>
      </c>
      <c r="E675" s="54" t="s">
        <v>142</v>
      </c>
      <c r="F675" s="55">
        <v>5625.61</v>
      </c>
    </row>
    <row r="676" spans="1:6">
      <c r="A676" s="54">
        <v>57319</v>
      </c>
      <c r="B676" s="54" t="s">
        <v>107</v>
      </c>
      <c r="C676" s="54">
        <v>2006</v>
      </c>
      <c r="D676" s="54" t="s">
        <v>134</v>
      </c>
      <c r="E676" s="54" t="s">
        <v>142</v>
      </c>
      <c r="F676" s="55"/>
    </row>
    <row r="677" spans="1:6">
      <c r="A677" s="54">
        <v>57320</v>
      </c>
      <c r="B677" s="54" t="s">
        <v>107</v>
      </c>
      <c r="C677" s="54">
        <v>2006</v>
      </c>
      <c r="D677" s="54" t="s">
        <v>135</v>
      </c>
      <c r="E677" s="54" t="s">
        <v>142</v>
      </c>
      <c r="F677" s="55">
        <v>5157.1400000000003</v>
      </c>
    </row>
    <row r="678" spans="1:6">
      <c r="A678" s="54">
        <v>57322</v>
      </c>
      <c r="B678" s="54" t="s">
        <v>107</v>
      </c>
      <c r="C678" s="54">
        <v>2006</v>
      </c>
      <c r="D678" s="54" t="s">
        <v>136</v>
      </c>
      <c r="E678" s="54" t="s">
        <v>142</v>
      </c>
      <c r="F678" s="55"/>
    </row>
    <row r="679" spans="1:6">
      <c r="A679" s="54">
        <v>57323</v>
      </c>
      <c r="B679" s="54" t="s">
        <v>107</v>
      </c>
      <c r="C679" s="54">
        <v>2006</v>
      </c>
      <c r="D679" s="54" t="s">
        <v>137</v>
      </c>
      <c r="E679" s="54" t="s">
        <v>142</v>
      </c>
      <c r="F679" s="55"/>
    </row>
    <row r="680" spans="1:6">
      <c r="A680" s="54">
        <v>57324</v>
      </c>
      <c r="B680" s="54" t="s">
        <v>107</v>
      </c>
      <c r="C680" s="54">
        <v>2006</v>
      </c>
      <c r="D680" s="54" t="s">
        <v>138</v>
      </c>
      <c r="E680" s="54" t="s">
        <v>142</v>
      </c>
      <c r="F680" s="55"/>
    </row>
    <row r="681" spans="1:6">
      <c r="A681" s="54">
        <v>57325</v>
      </c>
      <c r="B681" s="54" t="s">
        <v>107</v>
      </c>
      <c r="C681" s="54">
        <v>2006</v>
      </c>
      <c r="D681" s="54" t="s">
        <v>139</v>
      </c>
      <c r="E681" s="54" t="s">
        <v>142</v>
      </c>
      <c r="F681" s="55"/>
    </row>
    <row r="682" spans="1:6">
      <c r="A682" s="54">
        <v>57326</v>
      </c>
      <c r="B682" s="54" t="s">
        <v>107</v>
      </c>
      <c r="C682" s="54">
        <v>2006</v>
      </c>
      <c r="D682" s="54" t="s">
        <v>140</v>
      </c>
      <c r="E682" s="54" t="s">
        <v>142</v>
      </c>
      <c r="F682" s="55">
        <v>468.47</v>
      </c>
    </row>
    <row r="683" spans="1:6">
      <c r="A683" s="54">
        <v>57330</v>
      </c>
      <c r="B683" s="54" t="s">
        <v>107</v>
      </c>
      <c r="C683" s="54">
        <v>2006</v>
      </c>
      <c r="D683" s="54" t="s">
        <v>141</v>
      </c>
      <c r="E683" s="54" t="s">
        <v>142</v>
      </c>
      <c r="F683" s="55">
        <v>5625.61</v>
      </c>
    </row>
    <row r="684" spans="1:6">
      <c r="A684" s="54">
        <v>57342</v>
      </c>
      <c r="B684" s="54" t="s">
        <v>107</v>
      </c>
      <c r="C684" s="54">
        <v>2005</v>
      </c>
      <c r="D684" s="54" t="s">
        <v>131</v>
      </c>
      <c r="E684" s="54" t="s">
        <v>142</v>
      </c>
      <c r="F684" s="55">
        <v>4584.32</v>
      </c>
    </row>
    <row r="685" spans="1:6">
      <c r="A685" s="54">
        <v>57351</v>
      </c>
      <c r="B685" s="54" t="s">
        <v>107</v>
      </c>
      <c r="C685" s="54">
        <v>2005</v>
      </c>
      <c r="D685" s="54" t="s">
        <v>132</v>
      </c>
      <c r="E685" s="54" t="s">
        <v>142</v>
      </c>
      <c r="F685" s="55"/>
    </row>
    <row r="686" spans="1:6">
      <c r="A686" s="54">
        <v>57353</v>
      </c>
      <c r="B686" s="54" t="s">
        <v>107</v>
      </c>
      <c r="C686" s="54">
        <v>2005</v>
      </c>
      <c r="D686" s="54" t="s">
        <v>133</v>
      </c>
      <c r="E686" s="54" t="s">
        <v>142</v>
      </c>
      <c r="F686" s="55">
        <v>4615</v>
      </c>
    </row>
    <row r="687" spans="1:6">
      <c r="A687" s="54">
        <v>57354</v>
      </c>
      <c r="B687" s="54" t="s">
        <v>107</v>
      </c>
      <c r="C687" s="54">
        <v>2005</v>
      </c>
      <c r="D687" s="54" t="s">
        <v>134</v>
      </c>
      <c r="E687" s="54" t="s">
        <v>142</v>
      </c>
      <c r="F687" s="55"/>
    </row>
    <row r="688" spans="1:6">
      <c r="A688" s="54">
        <v>57355</v>
      </c>
      <c r="B688" s="54" t="s">
        <v>107</v>
      </c>
      <c r="C688" s="54">
        <v>2005</v>
      </c>
      <c r="D688" s="54" t="s">
        <v>135</v>
      </c>
      <c r="E688" s="54" t="s">
        <v>142</v>
      </c>
      <c r="F688" s="55">
        <v>3962</v>
      </c>
    </row>
    <row r="689" spans="1:6">
      <c r="A689" s="54">
        <v>57357</v>
      </c>
      <c r="B689" s="54" t="s">
        <v>107</v>
      </c>
      <c r="C689" s="54">
        <v>2005</v>
      </c>
      <c r="D689" s="54" t="s">
        <v>136</v>
      </c>
      <c r="E689" s="54" t="s">
        <v>142</v>
      </c>
      <c r="F689" s="55"/>
    </row>
    <row r="690" spans="1:6">
      <c r="A690" s="54">
        <v>57358</v>
      </c>
      <c r="B690" s="54" t="s">
        <v>107</v>
      </c>
      <c r="C690" s="54">
        <v>2005</v>
      </c>
      <c r="D690" s="54" t="s">
        <v>137</v>
      </c>
      <c r="E690" s="54" t="s">
        <v>142</v>
      </c>
      <c r="F690" s="55"/>
    </row>
    <row r="691" spans="1:6">
      <c r="A691" s="54">
        <v>57359</v>
      </c>
      <c r="B691" s="54" t="s">
        <v>107</v>
      </c>
      <c r="C691" s="54">
        <v>2005</v>
      </c>
      <c r="D691" s="54" t="s">
        <v>138</v>
      </c>
      <c r="E691" s="54" t="s">
        <v>142</v>
      </c>
      <c r="F691" s="55"/>
    </row>
    <row r="692" spans="1:6">
      <c r="A692" s="54">
        <v>57360</v>
      </c>
      <c r="B692" s="54" t="s">
        <v>107</v>
      </c>
      <c r="C692" s="54">
        <v>2005</v>
      </c>
      <c r="D692" s="54" t="s">
        <v>139</v>
      </c>
      <c r="E692" s="54" t="s">
        <v>142</v>
      </c>
      <c r="F692" s="55"/>
    </row>
    <row r="693" spans="1:6">
      <c r="A693" s="54">
        <v>57361</v>
      </c>
      <c r="B693" s="54" t="s">
        <v>107</v>
      </c>
      <c r="C693" s="54">
        <v>2005</v>
      </c>
      <c r="D693" s="54" t="s">
        <v>140</v>
      </c>
      <c r="E693" s="54" t="s">
        <v>142</v>
      </c>
      <c r="F693" s="55">
        <v>653</v>
      </c>
    </row>
    <row r="694" spans="1:6">
      <c r="A694" s="54">
        <v>57365</v>
      </c>
      <c r="B694" s="54" t="s">
        <v>107</v>
      </c>
      <c r="C694" s="54">
        <v>2005</v>
      </c>
      <c r="D694" s="54" t="s">
        <v>141</v>
      </c>
      <c r="E694" s="54" t="s">
        <v>142</v>
      </c>
      <c r="F694" s="55">
        <v>4615</v>
      </c>
    </row>
    <row r="695" spans="1:6">
      <c r="A695" s="54">
        <v>57377</v>
      </c>
      <c r="B695" s="54" t="s">
        <v>96</v>
      </c>
      <c r="C695" s="54">
        <v>2020</v>
      </c>
      <c r="D695" s="54" t="s">
        <v>131</v>
      </c>
      <c r="E695" s="54" t="s">
        <v>142</v>
      </c>
      <c r="F695" s="55">
        <v>19774.02</v>
      </c>
    </row>
    <row r="696" spans="1:6">
      <c r="A696" s="54">
        <v>57386</v>
      </c>
      <c r="B696" s="54" t="s">
        <v>96</v>
      </c>
      <c r="C696" s="54">
        <v>2020</v>
      </c>
      <c r="D696" s="54" t="s">
        <v>132</v>
      </c>
      <c r="E696" s="54" t="s">
        <v>142</v>
      </c>
      <c r="F696" s="55">
        <v>264.64</v>
      </c>
    </row>
    <row r="697" spans="1:6">
      <c r="A697" s="54">
        <v>57388</v>
      </c>
      <c r="B697" s="54" t="s">
        <v>96</v>
      </c>
      <c r="C697" s="54">
        <v>2020</v>
      </c>
      <c r="D697" s="54" t="s">
        <v>133</v>
      </c>
      <c r="E697" s="54" t="s">
        <v>142</v>
      </c>
      <c r="F697" s="55">
        <v>20601.16</v>
      </c>
    </row>
    <row r="698" spans="1:6">
      <c r="A698" s="54">
        <v>57389</v>
      </c>
      <c r="B698" s="54" t="s">
        <v>96</v>
      </c>
      <c r="C698" s="54">
        <v>2020</v>
      </c>
      <c r="D698" s="54" t="s">
        <v>134</v>
      </c>
      <c r="E698" s="54" t="s">
        <v>142</v>
      </c>
      <c r="F698" s="55"/>
    </row>
    <row r="699" spans="1:6">
      <c r="A699" s="54">
        <v>57390</v>
      </c>
      <c r="B699" s="54" t="s">
        <v>96</v>
      </c>
      <c r="C699" s="54">
        <v>2020</v>
      </c>
      <c r="D699" s="54" t="s">
        <v>135</v>
      </c>
      <c r="E699" s="54" t="s">
        <v>142</v>
      </c>
      <c r="F699" s="55">
        <v>4734.59</v>
      </c>
    </row>
    <row r="700" spans="1:6">
      <c r="A700" s="54">
        <v>57392</v>
      </c>
      <c r="B700" s="54" t="s">
        <v>96</v>
      </c>
      <c r="C700" s="54">
        <v>2020</v>
      </c>
      <c r="D700" s="54" t="s">
        <v>136</v>
      </c>
      <c r="E700" s="54" t="s">
        <v>142</v>
      </c>
      <c r="F700" s="55">
        <v>132.09</v>
      </c>
    </row>
    <row r="701" spans="1:6">
      <c r="A701" s="54">
        <v>57393</v>
      </c>
      <c r="B701" s="54" t="s">
        <v>96</v>
      </c>
      <c r="C701" s="54">
        <v>2020</v>
      </c>
      <c r="D701" s="54" t="s">
        <v>137</v>
      </c>
      <c r="E701" s="54" t="s">
        <v>142</v>
      </c>
      <c r="F701" s="55">
        <v>661.17</v>
      </c>
    </row>
    <row r="702" spans="1:6">
      <c r="A702" s="54">
        <v>57394</v>
      </c>
      <c r="B702" s="54" t="s">
        <v>96</v>
      </c>
      <c r="C702" s="54">
        <v>2020</v>
      </c>
      <c r="D702" s="54" t="s">
        <v>138</v>
      </c>
      <c r="E702" s="54" t="s">
        <v>142</v>
      </c>
      <c r="F702" s="55">
        <v>1333.06</v>
      </c>
    </row>
    <row r="703" spans="1:6">
      <c r="A703" s="54">
        <v>57395</v>
      </c>
      <c r="B703" s="54" t="s">
        <v>96</v>
      </c>
      <c r="C703" s="54">
        <v>2020</v>
      </c>
      <c r="D703" s="54" t="s">
        <v>139</v>
      </c>
      <c r="E703" s="54" t="s">
        <v>142</v>
      </c>
      <c r="F703" s="55">
        <v>8283.26</v>
      </c>
    </row>
    <row r="704" spans="1:6">
      <c r="A704" s="54">
        <v>57396</v>
      </c>
      <c r="B704" s="54" t="s">
        <v>96</v>
      </c>
      <c r="C704" s="54">
        <v>2020</v>
      </c>
      <c r="D704" s="54" t="s">
        <v>140</v>
      </c>
      <c r="E704" s="54" t="s">
        <v>142</v>
      </c>
      <c r="F704" s="55">
        <v>5457</v>
      </c>
    </row>
    <row r="705" spans="1:6">
      <c r="A705" s="54">
        <v>57400</v>
      </c>
      <c r="B705" s="54" t="s">
        <v>96</v>
      </c>
      <c r="C705" s="54">
        <v>2020</v>
      </c>
      <c r="D705" s="54" t="s">
        <v>141</v>
      </c>
      <c r="E705" s="54" t="s">
        <v>142</v>
      </c>
      <c r="F705" s="55">
        <v>20923.03</v>
      </c>
    </row>
    <row r="706" spans="1:6">
      <c r="A706" s="54">
        <v>57412</v>
      </c>
      <c r="B706" s="54" t="s">
        <v>96</v>
      </c>
      <c r="C706" s="54">
        <v>2019</v>
      </c>
      <c r="D706" s="54" t="s">
        <v>131</v>
      </c>
      <c r="E706" s="54" t="s">
        <v>142</v>
      </c>
      <c r="F706" s="55">
        <v>18195.169999999998</v>
      </c>
    </row>
    <row r="707" spans="1:6">
      <c r="A707" s="54">
        <v>57421</v>
      </c>
      <c r="B707" s="54" t="s">
        <v>96</v>
      </c>
      <c r="C707" s="54">
        <v>2019</v>
      </c>
      <c r="D707" s="54" t="s">
        <v>132</v>
      </c>
      <c r="E707" s="54" t="s">
        <v>142</v>
      </c>
      <c r="F707" s="55"/>
    </row>
    <row r="708" spans="1:6">
      <c r="A708" s="54">
        <v>57423</v>
      </c>
      <c r="B708" s="54" t="s">
        <v>96</v>
      </c>
      <c r="C708" s="54">
        <v>2019</v>
      </c>
      <c r="D708" s="54" t="s">
        <v>133</v>
      </c>
      <c r="E708" s="54" t="s">
        <v>142</v>
      </c>
      <c r="F708" s="55">
        <v>18755.63</v>
      </c>
    </row>
    <row r="709" spans="1:6">
      <c r="A709" s="54">
        <v>57424</v>
      </c>
      <c r="B709" s="54" t="s">
        <v>96</v>
      </c>
      <c r="C709" s="54">
        <v>2019</v>
      </c>
      <c r="D709" s="54" t="s">
        <v>134</v>
      </c>
      <c r="E709" s="54" t="s">
        <v>142</v>
      </c>
      <c r="F709" s="55"/>
    </row>
    <row r="710" spans="1:6">
      <c r="A710" s="54">
        <v>57425</v>
      </c>
      <c r="B710" s="54" t="s">
        <v>96</v>
      </c>
      <c r="C710" s="54">
        <v>2019</v>
      </c>
      <c r="D710" s="54" t="s">
        <v>135</v>
      </c>
      <c r="E710" s="54" t="s">
        <v>142</v>
      </c>
      <c r="F710" s="55">
        <v>4370.82</v>
      </c>
    </row>
    <row r="711" spans="1:6">
      <c r="A711" s="54">
        <v>57427</v>
      </c>
      <c r="B711" s="54" t="s">
        <v>96</v>
      </c>
      <c r="C711" s="54">
        <v>2019</v>
      </c>
      <c r="D711" s="54" t="s">
        <v>136</v>
      </c>
      <c r="E711" s="54" t="s">
        <v>142</v>
      </c>
      <c r="F711" s="55">
        <v>121.36</v>
      </c>
    </row>
    <row r="712" spans="1:6">
      <c r="A712" s="54">
        <v>57428</v>
      </c>
      <c r="B712" s="54" t="s">
        <v>96</v>
      </c>
      <c r="C712" s="54">
        <v>2019</v>
      </c>
      <c r="D712" s="54" t="s">
        <v>137</v>
      </c>
      <c r="E712" s="54" t="s">
        <v>142</v>
      </c>
      <c r="F712" s="55">
        <v>617.54999999999995</v>
      </c>
    </row>
    <row r="713" spans="1:6">
      <c r="A713" s="54">
        <v>57429</v>
      </c>
      <c r="B713" s="54" t="s">
        <v>96</v>
      </c>
      <c r="C713" s="54">
        <v>2019</v>
      </c>
      <c r="D713" s="54" t="s">
        <v>138</v>
      </c>
      <c r="E713" s="54" t="s">
        <v>142</v>
      </c>
      <c r="F713" s="55">
        <v>1206.8900000000001</v>
      </c>
    </row>
    <row r="714" spans="1:6">
      <c r="A714" s="54">
        <v>57430</v>
      </c>
      <c r="B714" s="54" t="s">
        <v>96</v>
      </c>
      <c r="C714" s="54">
        <v>2019</v>
      </c>
      <c r="D714" s="54" t="s">
        <v>139</v>
      </c>
      <c r="E714" s="54" t="s">
        <v>142</v>
      </c>
      <c r="F714" s="55">
        <v>7504.01</v>
      </c>
    </row>
    <row r="715" spans="1:6">
      <c r="A715" s="54">
        <v>57431</v>
      </c>
      <c r="B715" s="54" t="s">
        <v>96</v>
      </c>
      <c r="C715" s="54">
        <v>2019</v>
      </c>
      <c r="D715" s="54" t="s">
        <v>140</v>
      </c>
      <c r="E715" s="54" t="s">
        <v>142</v>
      </c>
      <c r="F715" s="55">
        <v>4935</v>
      </c>
    </row>
    <row r="716" spans="1:6">
      <c r="A716" s="54">
        <v>57435</v>
      </c>
      <c r="B716" s="54" t="s">
        <v>96</v>
      </c>
      <c r="C716" s="54">
        <v>2019</v>
      </c>
      <c r="D716" s="54" t="s">
        <v>141</v>
      </c>
      <c r="E716" s="54" t="s">
        <v>142</v>
      </c>
      <c r="F716" s="55">
        <v>18755.63</v>
      </c>
    </row>
    <row r="717" spans="1:6">
      <c r="A717" s="54">
        <v>57447</v>
      </c>
      <c r="B717" s="54" t="s">
        <v>96</v>
      </c>
      <c r="C717" s="54">
        <v>2018</v>
      </c>
      <c r="D717" s="54" t="s">
        <v>131</v>
      </c>
      <c r="E717" s="54" t="s">
        <v>142</v>
      </c>
      <c r="F717" s="55">
        <v>18380</v>
      </c>
    </row>
    <row r="718" spans="1:6">
      <c r="A718" s="54">
        <v>57456</v>
      </c>
      <c r="B718" s="54" t="s">
        <v>96</v>
      </c>
      <c r="C718" s="54">
        <v>2018</v>
      </c>
      <c r="D718" s="54" t="s">
        <v>132</v>
      </c>
      <c r="E718" s="54" t="s">
        <v>142</v>
      </c>
      <c r="F718" s="55"/>
    </row>
    <row r="719" spans="1:6">
      <c r="A719" s="54">
        <v>57458</v>
      </c>
      <c r="B719" s="54" t="s">
        <v>96</v>
      </c>
      <c r="C719" s="54">
        <v>2018</v>
      </c>
      <c r="D719" s="54" t="s">
        <v>133</v>
      </c>
      <c r="E719" s="54" t="s">
        <v>142</v>
      </c>
      <c r="F719" s="55">
        <v>18921.330000000002</v>
      </c>
    </row>
    <row r="720" spans="1:6">
      <c r="A720" s="54">
        <v>57459</v>
      </c>
      <c r="B720" s="54" t="s">
        <v>96</v>
      </c>
      <c r="C720" s="54">
        <v>2018</v>
      </c>
      <c r="D720" s="54" t="s">
        <v>134</v>
      </c>
      <c r="E720" s="54" t="s">
        <v>142</v>
      </c>
      <c r="F720" s="55">
        <v>0.45</v>
      </c>
    </row>
    <row r="721" spans="1:6">
      <c r="A721" s="54">
        <v>57460</v>
      </c>
      <c r="B721" s="54" t="s">
        <v>96</v>
      </c>
      <c r="C721" s="54">
        <v>2018</v>
      </c>
      <c r="D721" s="54" t="s">
        <v>135</v>
      </c>
      <c r="E721" s="54" t="s">
        <v>142</v>
      </c>
      <c r="F721" s="55">
        <v>4437.59</v>
      </c>
    </row>
    <row r="722" spans="1:6">
      <c r="A722" s="54">
        <v>57462</v>
      </c>
      <c r="B722" s="54" t="s">
        <v>96</v>
      </c>
      <c r="C722" s="54">
        <v>2018</v>
      </c>
      <c r="D722" s="54" t="s">
        <v>136</v>
      </c>
      <c r="E722" s="54" t="s">
        <v>142</v>
      </c>
      <c r="F722" s="55">
        <v>124.19</v>
      </c>
    </row>
    <row r="723" spans="1:6">
      <c r="A723" s="54">
        <v>57463</v>
      </c>
      <c r="B723" s="54" t="s">
        <v>96</v>
      </c>
      <c r="C723" s="54">
        <v>2018</v>
      </c>
      <c r="D723" s="54" t="s">
        <v>137</v>
      </c>
      <c r="E723" s="54" t="s">
        <v>142</v>
      </c>
      <c r="F723" s="55">
        <v>582.03</v>
      </c>
    </row>
    <row r="724" spans="1:6">
      <c r="A724" s="54">
        <v>57464</v>
      </c>
      <c r="B724" s="54" t="s">
        <v>96</v>
      </c>
      <c r="C724" s="54">
        <v>2018</v>
      </c>
      <c r="D724" s="54" t="s">
        <v>138</v>
      </c>
      <c r="E724" s="54" t="s">
        <v>142</v>
      </c>
      <c r="F724" s="55">
        <v>1274.02</v>
      </c>
    </row>
    <row r="725" spans="1:6">
      <c r="A725" s="54">
        <v>57465</v>
      </c>
      <c r="B725" s="54" t="s">
        <v>96</v>
      </c>
      <c r="C725" s="54">
        <v>2018</v>
      </c>
      <c r="D725" s="54" t="s">
        <v>139</v>
      </c>
      <c r="E725" s="54" t="s">
        <v>142</v>
      </c>
      <c r="F725" s="55">
        <v>7675.05</v>
      </c>
    </row>
    <row r="726" spans="1:6">
      <c r="A726" s="54">
        <v>57466</v>
      </c>
      <c r="B726" s="54" t="s">
        <v>96</v>
      </c>
      <c r="C726" s="54">
        <v>2018</v>
      </c>
      <c r="D726" s="54" t="s">
        <v>140</v>
      </c>
      <c r="E726" s="54" t="s">
        <v>142</v>
      </c>
      <c r="F726" s="55">
        <v>4828</v>
      </c>
    </row>
    <row r="727" spans="1:6">
      <c r="A727" s="54">
        <v>57470</v>
      </c>
      <c r="B727" s="54" t="s">
        <v>96</v>
      </c>
      <c r="C727" s="54">
        <v>2018</v>
      </c>
      <c r="D727" s="54" t="s">
        <v>141</v>
      </c>
      <c r="E727" s="54" t="s">
        <v>142</v>
      </c>
      <c r="F727" s="55">
        <v>18921.330000000002</v>
      </c>
    </row>
    <row r="728" spans="1:6">
      <c r="A728" s="54">
        <v>57482</v>
      </c>
      <c r="B728" s="54" t="s">
        <v>96</v>
      </c>
      <c r="C728" s="54">
        <v>2017</v>
      </c>
      <c r="D728" s="54" t="s">
        <v>131</v>
      </c>
      <c r="E728" s="54" t="s">
        <v>142</v>
      </c>
      <c r="F728" s="55">
        <v>16473.27</v>
      </c>
    </row>
    <row r="729" spans="1:6">
      <c r="A729" s="54">
        <v>57491</v>
      </c>
      <c r="B729" s="54" t="s">
        <v>96</v>
      </c>
      <c r="C729" s="54">
        <v>2017</v>
      </c>
      <c r="D729" s="54" t="s">
        <v>132</v>
      </c>
      <c r="E729" s="54" t="s">
        <v>142</v>
      </c>
      <c r="F729" s="55"/>
    </row>
    <row r="730" spans="1:6">
      <c r="A730" s="54">
        <v>57493</v>
      </c>
      <c r="B730" s="54" t="s">
        <v>96</v>
      </c>
      <c r="C730" s="54">
        <v>2017</v>
      </c>
      <c r="D730" s="54" t="s">
        <v>133</v>
      </c>
      <c r="E730" s="54" t="s">
        <v>142</v>
      </c>
      <c r="F730" s="55">
        <v>17090.34</v>
      </c>
    </row>
    <row r="731" spans="1:6">
      <c r="A731" s="54">
        <v>57494</v>
      </c>
      <c r="B731" s="54" t="s">
        <v>96</v>
      </c>
      <c r="C731" s="54">
        <v>2017</v>
      </c>
      <c r="D731" s="54" t="s">
        <v>134</v>
      </c>
      <c r="E731" s="54" t="s">
        <v>142</v>
      </c>
      <c r="F731" s="55"/>
    </row>
    <row r="732" spans="1:6">
      <c r="A732" s="54">
        <v>57495</v>
      </c>
      <c r="B732" s="54" t="s">
        <v>96</v>
      </c>
      <c r="C732" s="54">
        <v>2017</v>
      </c>
      <c r="D732" s="54" t="s">
        <v>135</v>
      </c>
      <c r="E732" s="54" t="s">
        <v>142</v>
      </c>
      <c r="F732" s="55">
        <v>3878.57</v>
      </c>
    </row>
    <row r="733" spans="1:6">
      <c r="A733" s="54">
        <v>57497</v>
      </c>
      <c r="B733" s="54" t="s">
        <v>96</v>
      </c>
      <c r="C733" s="54">
        <v>2017</v>
      </c>
      <c r="D733" s="54" t="s">
        <v>136</v>
      </c>
      <c r="E733" s="54" t="s">
        <v>142</v>
      </c>
      <c r="F733" s="55">
        <v>112.53</v>
      </c>
    </row>
    <row r="734" spans="1:6">
      <c r="A734" s="54">
        <v>57498</v>
      </c>
      <c r="B734" s="54" t="s">
        <v>96</v>
      </c>
      <c r="C734" s="54">
        <v>2017</v>
      </c>
      <c r="D734" s="54" t="s">
        <v>137</v>
      </c>
      <c r="E734" s="54" t="s">
        <v>142</v>
      </c>
      <c r="F734" s="55">
        <v>537.17999999999995</v>
      </c>
    </row>
    <row r="735" spans="1:6">
      <c r="A735" s="54">
        <v>57499</v>
      </c>
      <c r="B735" s="54" t="s">
        <v>96</v>
      </c>
      <c r="C735" s="54">
        <v>2017</v>
      </c>
      <c r="D735" s="54" t="s">
        <v>138</v>
      </c>
      <c r="E735" s="54" t="s">
        <v>142</v>
      </c>
      <c r="F735" s="55">
        <v>1245.77</v>
      </c>
    </row>
    <row r="736" spans="1:6">
      <c r="A736" s="54">
        <v>57500</v>
      </c>
      <c r="B736" s="54" t="s">
        <v>96</v>
      </c>
      <c r="C736" s="54">
        <v>2017</v>
      </c>
      <c r="D736" s="54" t="s">
        <v>139</v>
      </c>
      <c r="E736" s="54" t="s">
        <v>142</v>
      </c>
      <c r="F736" s="55">
        <v>6674.18</v>
      </c>
    </row>
    <row r="737" spans="1:6">
      <c r="A737" s="54">
        <v>57501</v>
      </c>
      <c r="B737" s="54" t="s">
        <v>96</v>
      </c>
      <c r="C737" s="54">
        <v>2017</v>
      </c>
      <c r="D737" s="54" t="s">
        <v>140</v>
      </c>
      <c r="E737" s="54" t="s">
        <v>142</v>
      </c>
      <c r="F737" s="55">
        <v>4642.1099999999997</v>
      </c>
    </row>
    <row r="738" spans="1:6">
      <c r="A738" s="54">
        <v>57505</v>
      </c>
      <c r="B738" s="54" t="s">
        <v>96</v>
      </c>
      <c r="C738" s="54">
        <v>2017</v>
      </c>
      <c r="D738" s="54" t="s">
        <v>141</v>
      </c>
      <c r="E738" s="54" t="s">
        <v>142</v>
      </c>
      <c r="F738" s="55">
        <v>17090.34</v>
      </c>
    </row>
    <row r="739" spans="1:6">
      <c r="A739" s="54">
        <v>57517</v>
      </c>
      <c r="B739" s="54" t="s">
        <v>96</v>
      </c>
      <c r="C739" s="54">
        <v>2016</v>
      </c>
      <c r="D739" s="54" t="s">
        <v>131</v>
      </c>
      <c r="E739" s="54" t="s">
        <v>142</v>
      </c>
      <c r="F739" s="55">
        <v>16091.903</v>
      </c>
    </row>
    <row r="740" spans="1:6">
      <c r="A740" s="54">
        <v>57526</v>
      </c>
      <c r="B740" s="54" t="s">
        <v>96</v>
      </c>
      <c r="C740" s="54">
        <v>2016</v>
      </c>
      <c r="D740" s="54" t="s">
        <v>132</v>
      </c>
      <c r="E740" s="54" t="s">
        <v>142</v>
      </c>
      <c r="F740" s="55"/>
    </row>
    <row r="741" spans="1:6">
      <c r="A741" s="54">
        <v>57528</v>
      </c>
      <c r="B741" s="54" t="s">
        <v>96</v>
      </c>
      <c r="C741" s="54">
        <v>2016</v>
      </c>
      <c r="D741" s="54" t="s">
        <v>133</v>
      </c>
      <c r="E741" s="54" t="s">
        <v>142</v>
      </c>
      <c r="F741" s="55">
        <v>16659.828000000001</v>
      </c>
    </row>
    <row r="742" spans="1:6">
      <c r="A742" s="54">
        <v>57529</v>
      </c>
      <c r="B742" s="54" t="s">
        <v>96</v>
      </c>
      <c r="C742" s="54">
        <v>2016</v>
      </c>
      <c r="D742" s="54" t="s">
        <v>134</v>
      </c>
      <c r="E742" s="54" t="s">
        <v>142</v>
      </c>
      <c r="F742" s="55"/>
    </row>
    <row r="743" spans="1:6">
      <c r="A743" s="54">
        <v>57530</v>
      </c>
      <c r="B743" s="54" t="s">
        <v>96</v>
      </c>
      <c r="C743" s="54">
        <v>2016</v>
      </c>
      <c r="D743" s="54" t="s">
        <v>135</v>
      </c>
      <c r="E743" s="54" t="s">
        <v>142</v>
      </c>
      <c r="F743" s="55">
        <v>3808.8434999999999</v>
      </c>
    </row>
    <row r="744" spans="1:6">
      <c r="A744" s="54">
        <v>57532</v>
      </c>
      <c r="B744" s="54" t="s">
        <v>96</v>
      </c>
      <c r="C744" s="54">
        <v>2016</v>
      </c>
      <c r="D744" s="54" t="s">
        <v>136</v>
      </c>
      <c r="E744" s="54" t="s">
        <v>142</v>
      </c>
      <c r="F744" s="55">
        <v>109.2777</v>
      </c>
    </row>
    <row r="745" spans="1:6">
      <c r="A745" s="54">
        <v>57533</v>
      </c>
      <c r="B745" s="54" t="s">
        <v>96</v>
      </c>
      <c r="C745" s="54">
        <v>2016</v>
      </c>
      <c r="D745" s="54" t="s">
        <v>137</v>
      </c>
      <c r="E745" s="54" t="s">
        <v>142</v>
      </c>
      <c r="F745" s="55">
        <v>538.59720000000004</v>
      </c>
    </row>
    <row r="746" spans="1:6">
      <c r="A746" s="54">
        <v>57534</v>
      </c>
      <c r="B746" s="54" t="s">
        <v>96</v>
      </c>
      <c r="C746" s="54">
        <v>2016</v>
      </c>
      <c r="D746" s="54" t="s">
        <v>138</v>
      </c>
      <c r="E746" s="54" t="s">
        <v>142</v>
      </c>
      <c r="F746" s="55">
        <v>1248.4084</v>
      </c>
    </row>
    <row r="747" spans="1:6">
      <c r="A747" s="54">
        <v>57535</v>
      </c>
      <c r="B747" s="54" t="s">
        <v>96</v>
      </c>
      <c r="C747" s="54">
        <v>2016</v>
      </c>
      <c r="D747" s="54" t="s">
        <v>139</v>
      </c>
      <c r="E747" s="54" t="s">
        <v>142</v>
      </c>
      <c r="F747" s="55">
        <v>6478.2212</v>
      </c>
    </row>
    <row r="748" spans="1:6">
      <c r="A748" s="54">
        <v>57536</v>
      </c>
      <c r="B748" s="54" t="s">
        <v>96</v>
      </c>
      <c r="C748" s="54">
        <v>2016</v>
      </c>
      <c r="D748" s="54" t="s">
        <v>140</v>
      </c>
      <c r="E748" s="54" t="s">
        <v>142</v>
      </c>
      <c r="F748" s="55">
        <v>4476.4799999999996</v>
      </c>
    </row>
    <row r="749" spans="1:6">
      <c r="A749" s="54">
        <v>57540</v>
      </c>
      <c r="B749" s="54" t="s">
        <v>96</v>
      </c>
      <c r="C749" s="54">
        <v>2016</v>
      </c>
      <c r="D749" s="54" t="s">
        <v>141</v>
      </c>
      <c r="E749" s="54" t="s">
        <v>142</v>
      </c>
      <c r="F749" s="55">
        <v>16659.828000000001</v>
      </c>
    </row>
    <row r="750" spans="1:6">
      <c r="A750" s="54">
        <v>57552</v>
      </c>
      <c r="B750" s="54" t="s">
        <v>96</v>
      </c>
      <c r="C750" s="54">
        <v>2015</v>
      </c>
      <c r="D750" s="54" t="s">
        <v>131</v>
      </c>
      <c r="E750" s="54" t="s">
        <v>142</v>
      </c>
      <c r="F750" s="55">
        <v>15819.74</v>
      </c>
    </row>
    <row r="751" spans="1:6">
      <c r="A751" s="54">
        <v>57561</v>
      </c>
      <c r="B751" s="54" t="s">
        <v>96</v>
      </c>
      <c r="C751" s="54">
        <v>2015</v>
      </c>
      <c r="D751" s="54" t="s">
        <v>132</v>
      </c>
      <c r="E751" s="54" t="s">
        <v>142</v>
      </c>
      <c r="F751" s="55"/>
    </row>
    <row r="752" spans="1:6">
      <c r="A752" s="54">
        <v>57563</v>
      </c>
      <c r="B752" s="54" t="s">
        <v>96</v>
      </c>
      <c r="C752" s="54">
        <v>2015</v>
      </c>
      <c r="D752" s="54" t="s">
        <v>133</v>
      </c>
      <c r="E752" s="54" t="s">
        <v>142</v>
      </c>
      <c r="F752" s="55">
        <v>16803.400000000001</v>
      </c>
    </row>
    <row r="753" spans="1:6">
      <c r="A753" s="54">
        <v>57564</v>
      </c>
      <c r="B753" s="54" t="s">
        <v>96</v>
      </c>
      <c r="C753" s="54">
        <v>2015</v>
      </c>
      <c r="D753" s="54" t="s">
        <v>134</v>
      </c>
      <c r="E753" s="54" t="s">
        <v>142</v>
      </c>
      <c r="F753" s="55"/>
    </row>
    <row r="754" spans="1:6">
      <c r="A754" s="54">
        <v>57565</v>
      </c>
      <c r="B754" s="54" t="s">
        <v>96</v>
      </c>
      <c r="C754" s="54">
        <v>2015</v>
      </c>
      <c r="D754" s="54" t="s">
        <v>135</v>
      </c>
      <c r="E754" s="54" t="s">
        <v>142</v>
      </c>
      <c r="F754" s="55">
        <v>3764.09</v>
      </c>
    </row>
    <row r="755" spans="1:6">
      <c r="A755" s="54">
        <v>57567</v>
      </c>
      <c r="B755" s="54" t="s">
        <v>96</v>
      </c>
      <c r="C755" s="54">
        <v>2015</v>
      </c>
      <c r="D755" s="54" t="s">
        <v>136</v>
      </c>
      <c r="E755" s="54" t="s">
        <v>142</v>
      </c>
      <c r="F755" s="55">
        <v>134.57</v>
      </c>
    </row>
    <row r="756" spans="1:6">
      <c r="A756" s="54">
        <v>57568</v>
      </c>
      <c r="B756" s="54" t="s">
        <v>96</v>
      </c>
      <c r="C756" s="54">
        <v>2015</v>
      </c>
      <c r="D756" s="54" t="s">
        <v>137</v>
      </c>
      <c r="E756" s="54" t="s">
        <v>142</v>
      </c>
      <c r="F756" s="55">
        <v>594.20000000000005</v>
      </c>
    </row>
    <row r="757" spans="1:6">
      <c r="A757" s="54">
        <v>57569</v>
      </c>
      <c r="B757" s="54" t="s">
        <v>96</v>
      </c>
      <c r="C757" s="54">
        <v>2015</v>
      </c>
      <c r="D757" s="54" t="s">
        <v>138</v>
      </c>
      <c r="E757" s="54" t="s">
        <v>142</v>
      </c>
      <c r="F757" s="55">
        <v>1353.88</v>
      </c>
    </row>
    <row r="758" spans="1:6">
      <c r="A758" s="54">
        <v>57570</v>
      </c>
      <c r="B758" s="54" t="s">
        <v>96</v>
      </c>
      <c r="C758" s="54">
        <v>2015</v>
      </c>
      <c r="D758" s="54" t="s">
        <v>139</v>
      </c>
      <c r="E758" s="54" t="s">
        <v>142</v>
      </c>
      <c r="F758" s="55">
        <v>6733.66</v>
      </c>
    </row>
    <row r="759" spans="1:6">
      <c r="A759" s="54">
        <v>57571</v>
      </c>
      <c r="B759" s="54" t="s">
        <v>96</v>
      </c>
      <c r="C759" s="54">
        <v>2015</v>
      </c>
      <c r="D759" s="54" t="s">
        <v>140</v>
      </c>
      <c r="E759" s="54" t="s">
        <v>142</v>
      </c>
      <c r="F759" s="55">
        <v>4223</v>
      </c>
    </row>
    <row r="760" spans="1:6">
      <c r="A760" s="54">
        <v>57575</v>
      </c>
      <c r="B760" s="54" t="s">
        <v>96</v>
      </c>
      <c r="C760" s="54">
        <v>2015</v>
      </c>
      <c r="D760" s="54" t="s">
        <v>141</v>
      </c>
      <c r="E760" s="54" t="s">
        <v>142</v>
      </c>
      <c r="F760" s="55">
        <v>16803.400000000001</v>
      </c>
    </row>
    <row r="761" spans="1:6">
      <c r="A761" s="54">
        <v>57587</v>
      </c>
      <c r="B761" s="54" t="s">
        <v>96</v>
      </c>
      <c r="C761" s="54">
        <v>2014</v>
      </c>
      <c r="D761" s="54" t="s">
        <v>131</v>
      </c>
      <c r="E761" s="54" t="s">
        <v>142</v>
      </c>
      <c r="F761" s="55">
        <v>15055.435799999999</v>
      </c>
    </row>
    <row r="762" spans="1:6">
      <c r="A762" s="54">
        <v>57596</v>
      </c>
      <c r="B762" s="54" t="s">
        <v>96</v>
      </c>
      <c r="C762" s="54">
        <v>2014</v>
      </c>
      <c r="D762" s="54" t="s">
        <v>132</v>
      </c>
      <c r="E762" s="54" t="s">
        <v>142</v>
      </c>
      <c r="F762" s="55"/>
    </row>
    <row r="763" spans="1:6">
      <c r="A763" s="54">
        <v>57598</v>
      </c>
      <c r="B763" s="54" t="s">
        <v>96</v>
      </c>
      <c r="C763" s="54">
        <v>2014</v>
      </c>
      <c r="D763" s="54" t="s">
        <v>133</v>
      </c>
      <c r="E763" s="54" t="s">
        <v>142</v>
      </c>
      <c r="F763" s="55">
        <v>16577.785800000001</v>
      </c>
    </row>
    <row r="764" spans="1:6">
      <c r="A764" s="54">
        <v>57599</v>
      </c>
      <c r="B764" s="54" t="s">
        <v>96</v>
      </c>
      <c r="C764" s="54">
        <v>2014</v>
      </c>
      <c r="D764" s="54" t="s">
        <v>134</v>
      </c>
      <c r="E764" s="54" t="s">
        <v>142</v>
      </c>
      <c r="F764" s="55"/>
    </row>
    <row r="765" spans="1:6">
      <c r="A765" s="54">
        <v>57600</v>
      </c>
      <c r="B765" s="54" t="s">
        <v>96</v>
      </c>
      <c r="C765" s="54">
        <v>2014</v>
      </c>
      <c r="D765" s="54" t="s">
        <v>135</v>
      </c>
      <c r="E765" s="54" t="s">
        <v>142</v>
      </c>
      <c r="F765" s="55">
        <v>3849.3904000000002</v>
      </c>
    </row>
    <row r="766" spans="1:6">
      <c r="A766" s="54">
        <v>57602</v>
      </c>
      <c r="B766" s="54" t="s">
        <v>96</v>
      </c>
      <c r="C766" s="54">
        <v>2014</v>
      </c>
      <c r="D766" s="54" t="s">
        <v>136</v>
      </c>
      <c r="E766" s="54" t="s">
        <v>142</v>
      </c>
      <c r="F766" s="55">
        <v>132.3629</v>
      </c>
    </row>
    <row r="767" spans="1:6">
      <c r="A767" s="54">
        <v>57603</v>
      </c>
      <c r="B767" s="54" t="s">
        <v>96</v>
      </c>
      <c r="C767" s="54">
        <v>2014</v>
      </c>
      <c r="D767" s="54" t="s">
        <v>137</v>
      </c>
      <c r="E767" s="54" t="s">
        <v>142</v>
      </c>
      <c r="F767" s="55">
        <v>615.32510000000002</v>
      </c>
    </row>
    <row r="768" spans="1:6">
      <c r="A768" s="54">
        <v>57604</v>
      </c>
      <c r="B768" s="54" t="s">
        <v>96</v>
      </c>
      <c r="C768" s="54">
        <v>2014</v>
      </c>
      <c r="D768" s="54" t="s">
        <v>138</v>
      </c>
      <c r="E768" s="54" t="s">
        <v>142</v>
      </c>
      <c r="F768" s="55">
        <v>1383.9870000000001</v>
      </c>
    </row>
    <row r="769" spans="1:6">
      <c r="A769" s="54">
        <v>57605</v>
      </c>
      <c r="B769" s="54" t="s">
        <v>96</v>
      </c>
      <c r="C769" s="54">
        <v>2014</v>
      </c>
      <c r="D769" s="54" t="s">
        <v>139</v>
      </c>
      <c r="E769" s="54" t="s">
        <v>142</v>
      </c>
      <c r="F769" s="55">
        <v>6574.7204000000002</v>
      </c>
    </row>
    <row r="770" spans="1:6">
      <c r="A770" s="54">
        <v>57606</v>
      </c>
      <c r="B770" s="54" t="s">
        <v>96</v>
      </c>
      <c r="C770" s="54">
        <v>2014</v>
      </c>
      <c r="D770" s="54" t="s">
        <v>140</v>
      </c>
      <c r="E770" s="54" t="s">
        <v>142</v>
      </c>
      <c r="F770" s="55">
        <v>4022</v>
      </c>
    </row>
    <row r="771" spans="1:6">
      <c r="A771" s="54">
        <v>57610</v>
      </c>
      <c r="B771" s="54" t="s">
        <v>96</v>
      </c>
      <c r="C771" s="54">
        <v>2014</v>
      </c>
      <c r="D771" s="54" t="s">
        <v>141</v>
      </c>
      <c r="E771" s="54" t="s">
        <v>142</v>
      </c>
      <c r="F771" s="55">
        <v>16577.785800000001</v>
      </c>
    </row>
    <row r="772" spans="1:6">
      <c r="A772" s="54">
        <v>57622</v>
      </c>
      <c r="B772" s="54" t="s">
        <v>96</v>
      </c>
      <c r="C772" s="54">
        <v>2013</v>
      </c>
      <c r="D772" s="54" t="s">
        <v>131</v>
      </c>
      <c r="E772" s="54" t="s">
        <v>142</v>
      </c>
      <c r="F772" s="55">
        <v>14893.56711</v>
      </c>
    </row>
    <row r="773" spans="1:6">
      <c r="A773" s="54">
        <v>57631</v>
      </c>
      <c r="B773" s="54" t="s">
        <v>96</v>
      </c>
      <c r="C773" s="54">
        <v>2013</v>
      </c>
      <c r="D773" s="54" t="s">
        <v>132</v>
      </c>
      <c r="E773" s="54" t="s">
        <v>142</v>
      </c>
      <c r="F773" s="55"/>
    </row>
    <row r="774" spans="1:6">
      <c r="A774" s="54">
        <v>57633</v>
      </c>
      <c r="B774" s="54" t="s">
        <v>96</v>
      </c>
      <c r="C774" s="54">
        <v>2013</v>
      </c>
      <c r="D774" s="54" t="s">
        <v>133</v>
      </c>
      <c r="E774" s="54" t="s">
        <v>142</v>
      </c>
      <c r="F774" s="55">
        <v>15408.21783</v>
      </c>
    </row>
    <row r="775" spans="1:6">
      <c r="A775" s="54">
        <v>57634</v>
      </c>
      <c r="B775" s="54" t="s">
        <v>96</v>
      </c>
      <c r="C775" s="54">
        <v>2013</v>
      </c>
      <c r="D775" s="54" t="s">
        <v>134</v>
      </c>
      <c r="E775" s="54" t="s">
        <v>142</v>
      </c>
      <c r="F775" s="55"/>
    </row>
    <row r="776" spans="1:6">
      <c r="A776" s="54">
        <v>57635</v>
      </c>
      <c r="B776" s="54" t="s">
        <v>96</v>
      </c>
      <c r="C776" s="54">
        <v>2013</v>
      </c>
      <c r="D776" s="54" t="s">
        <v>135</v>
      </c>
      <c r="E776" s="54" t="s">
        <v>142</v>
      </c>
      <c r="F776" s="55">
        <v>3913.0727860000002</v>
      </c>
    </row>
    <row r="777" spans="1:6">
      <c r="A777" s="54">
        <v>57637</v>
      </c>
      <c r="B777" s="54" t="s">
        <v>96</v>
      </c>
      <c r="C777" s="54">
        <v>2013</v>
      </c>
      <c r="D777" s="54" t="s">
        <v>136</v>
      </c>
      <c r="E777" s="54" t="s">
        <v>142</v>
      </c>
      <c r="F777" s="55">
        <v>112.335626</v>
      </c>
    </row>
    <row r="778" spans="1:6">
      <c r="A778" s="54">
        <v>57638</v>
      </c>
      <c r="B778" s="54" t="s">
        <v>96</v>
      </c>
      <c r="C778" s="54">
        <v>2013</v>
      </c>
      <c r="D778" s="54" t="s">
        <v>137</v>
      </c>
      <c r="E778" s="54" t="s">
        <v>142</v>
      </c>
      <c r="F778" s="55">
        <v>603.861177</v>
      </c>
    </row>
    <row r="779" spans="1:6">
      <c r="A779" s="54">
        <v>57639</v>
      </c>
      <c r="B779" s="54" t="s">
        <v>96</v>
      </c>
      <c r="C779" s="54">
        <v>2013</v>
      </c>
      <c r="D779" s="54" t="s">
        <v>138</v>
      </c>
      <c r="E779" s="54" t="s">
        <v>142</v>
      </c>
      <c r="F779" s="55">
        <v>1248.483191</v>
      </c>
    </row>
    <row r="780" spans="1:6">
      <c r="A780" s="54">
        <v>57640</v>
      </c>
      <c r="B780" s="54" t="s">
        <v>96</v>
      </c>
      <c r="C780" s="54">
        <v>2013</v>
      </c>
      <c r="D780" s="54" t="s">
        <v>139</v>
      </c>
      <c r="E780" s="54" t="s">
        <v>142</v>
      </c>
      <c r="F780" s="55">
        <v>5788.4650460000003</v>
      </c>
    </row>
    <row r="781" spans="1:6">
      <c r="A781" s="54">
        <v>57641</v>
      </c>
      <c r="B781" s="54" t="s">
        <v>96</v>
      </c>
      <c r="C781" s="54">
        <v>2013</v>
      </c>
      <c r="D781" s="54" t="s">
        <v>140</v>
      </c>
      <c r="E781" s="54" t="s">
        <v>142</v>
      </c>
      <c r="F781" s="55">
        <v>3742</v>
      </c>
    </row>
    <row r="782" spans="1:6">
      <c r="A782" s="54">
        <v>57645</v>
      </c>
      <c r="B782" s="54" t="s">
        <v>96</v>
      </c>
      <c r="C782" s="54">
        <v>2013</v>
      </c>
      <c r="D782" s="54" t="s">
        <v>141</v>
      </c>
      <c r="E782" s="54" t="s">
        <v>142</v>
      </c>
      <c r="F782" s="55">
        <v>15408.21783</v>
      </c>
    </row>
    <row r="783" spans="1:6">
      <c r="A783" s="54">
        <v>57657</v>
      </c>
      <c r="B783" s="54" t="s">
        <v>96</v>
      </c>
      <c r="C783" s="54">
        <v>2012</v>
      </c>
      <c r="D783" s="54" t="s">
        <v>131</v>
      </c>
      <c r="E783" s="54" t="s">
        <v>142</v>
      </c>
      <c r="F783" s="55">
        <v>15632.37</v>
      </c>
    </row>
    <row r="784" spans="1:6">
      <c r="A784" s="54">
        <v>57666</v>
      </c>
      <c r="B784" s="54" t="s">
        <v>96</v>
      </c>
      <c r="C784" s="54">
        <v>2012</v>
      </c>
      <c r="D784" s="54" t="s">
        <v>132</v>
      </c>
      <c r="E784" s="54" t="s">
        <v>142</v>
      </c>
      <c r="F784" s="55"/>
    </row>
    <row r="785" spans="1:6">
      <c r="A785" s="54">
        <v>57668</v>
      </c>
      <c r="B785" s="54" t="s">
        <v>96</v>
      </c>
      <c r="C785" s="54">
        <v>2012</v>
      </c>
      <c r="D785" s="54" t="s">
        <v>133</v>
      </c>
      <c r="E785" s="54" t="s">
        <v>142</v>
      </c>
      <c r="F785" s="55">
        <v>17065.919999999998</v>
      </c>
    </row>
    <row r="786" spans="1:6">
      <c r="A786" s="54">
        <v>57669</v>
      </c>
      <c r="B786" s="54" t="s">
        <v>96</v>
      </c>
      <c r="C786" s="54">
        <v>2012</v>
      </c>
      <c r="D786" s="54" t="s">
        <v>134</v>
      </c>
      <c r="E786" s="54" t="s">
        <v>142</v>
      </c>
      <c r="F786" s="55"/>
    </row>
    <row r="787" spans="1:6">
      <c r="A787" s="54">
        <v>57670</v>
      </c>
      <c r="B787" s="54" t="s">
        <v>96</v>
      </c>
      <c r="C787" s="54">
        <v>2012</v>
      </c>
      <c r="D787" s="54" t="s">
        <v>135</v>
      </c>
      <c r="E787" s="54" t="s">
        <v>142</v>
      </c>
      <c r="F787" s="55">
        <v>4890.54</v>
      </c>
    </row>
    <row r="788" spans="1:6">
      <c r="A788" s="54">
        <v>57672</v>
      </c>
      <c r="B788" s="54" t="s">
        <v>96</v>
      </c>
      <c r="C788" s="54">
        <v>2012</v>
      </c>
      <c r="D788" s="54" t="s">
        <v>136</v>
      </c>
      <c r="E788" s="54" t="s">
        <v>142</v>
      </c>
      <c r="F788" s="55">
        <v>125.62</v>
      </c>
    </row>
    <row r="789" spans="1:6">
      <c r="A789" s="54">
        <v>57673</v>
      </c>
      <c r="B789" s="54" t="s">
        <v>96</v>
      </c>
      <c r="C789" s="54">
        <v>2012</v>
      </c>
      <c r="D789" s="54" t="s">
        <v>137</v>
      </c>
      <c r="E789" s="54" t="s">
        <v>142</v>
      </c>
      <c r="F789" s="55">
        <v>663.38</v>
      </c>
    </row>
    <row r="790" spans="1:6">
      <c r="A790" s="54">
        <v>57674</v>
      </c>
      <c r="B790" s="54" t="s">
        <v>96</v>
      </c>
      <c r="C790" s="54">
        <v>2012</v>
      </c>
      <c r="D790" s="54" t="s">
        <v>138</v>
      </c>
      <c r="E790" s="54" t="s">
        <v>142</v>
      </c>
      <c r="F790" s="55">
        <v>1344.17</v>
      </c>
    </row>
    <row r="791" spans="1:6">
      <c r="A791" s="54">
        <v>57675</v>
      </c>
      <c r="B791" s="54" t="s">
        <v>96</v>
      </c>
      <c r="C791" s="54">
        <v>2012</v>
      </c>
      <c r="D791" s="54" t="s">
        <v>139</v>
      </c>
      <c r="E791" s="54" t="s">
        <v>142</v>
      </c>
      <c r="F791" s="55">
        <v>6641.2</v>
      </c>
    </row>
    <row r="792" spans="1:6">
      <c r="A792" s="54">
        <v>57676</v>
      </c>
      <c r="B792" s="54" t="s">
        <v>96</v>
      </c>
      <c r="C792" s="54">
        <v>2012</v>
      </c>
      <c r="D792" s="54" t="s">
        <v>140</v>
      </c>
      <c r="E792" s="54" t="s">
        <v>142</v>
      </c>
      <c r="F792" s="55">
        <v>3401</v>
      </c>
    </row>
    <row r="793" spans="1:6">
      <c r="A793" s="54">
        <v>57680</v>
      </c>
      <c r="B793" s="54" t="s">
        <v>96</v>
      </c>
      <c r="C793" s="54">
        <v>2012</v>
      </c>
      <c r="D793" s="54" t="s">
        <v>141</v>
      </c>
      <c r="E793" s="54" t="s">
        <v>142</v>
      </c>
      <c r="F793" s="55">
        <v>17065.919999999998</v>
      </c>
    </row>
    <row r="794" spans="1:6">
      <c r="A794" s="54">
        <v>57692</v>
      </c>
      <c r="B794" s="54" t="s">
        <v>96</v>
      </c>
      <c r="C794" s="54">
        <v>2011</v>
      </c>
      <c r="D794" s="54" t="s">
        <v>131</v>
      </c>
      <c r="E794" s="54" t="s">
        <v>142</v>
      </c>
      <c r="F794" s="55">
        <v>15127.73</v>
      </c>
    </row>
    <row r="795" spans="1:6">
      <c r="A795" s="54">
        <v>57701</v>
      </c>
      <c r="B795" s="54" t="s">
        <v>96</v>
      </c>
      <c r="C795" s="54">
        <v>2011</v>
      </c>
      <c r="D795" s="54" t="s">
        <v>132</v>
      </c>
      <c r="E795" s="54" t="s">
        <v>142</v>
      </c>
      <c r="F795" s="55"/>
    </row>
    <row r="796" spans="1:6">
      <c r="A796" s="54">
        <v>57703</v>
      </c>
      <c r="B796" s="54" t="s">
        <v>96</v>
      </c>
      <c r="C796" s="54">
        <v>2011</v>
      </c>
      <c r="D796" s="54" t="s">
        <v>133</v>
      </c>
      <c r="E796" s="54" t="s">
        <v>142</v>
      </c>
      <c r="F796" s="55">
        <v>17539.088299999999</v>
      </c>
    </row>
    <row r="797" spans="1:6">
      <c r="A797" s="54">
        <v>57704</v>
      </c>
      <c r="B797" s="54" t="s">
        <v>96</v>
      </c>
      <c r="C797" s="54">
        <v>2011</v>
      </c>
      <c r="D797" s="54" t="s">
        <v>134</v>
      </c>
      <c r="E797" s="54" t="s">
        <v>142</v>
      </c>
      <c r="F797" s="55"/>
    </row>
    <row r="798" spans="1:6">
      <c r="A798" s="54">
        <v>57705</v>
      </c>
      <c r="B798" s="54" t="s">
        <v>96</v>
      </c>
      <c r="C798" s="54">
        <v>2011</v>
      </c>
      <c r="D798" s="54" t="s">
        <v>135</v>
      </c>
      <c r="E798" s="54" t="s">
        <v>142</v>
      </c>
      <c r="F798" s="55">
        <v>5101.3793999999998</v>
      </c>
    </row>
    <row r="799" spans="1:6">
      <c r="A799" s="54">
        <v>57707</v>
      </c>
      <c r="B799" s="54" t="s">
        <v>96</v>
      </c>
      <c r="C799" s="54">
        <v>2011</v>
      </c>
      <c r="D799" s="54" t="s">
        <v>136</v>
      </c>
      <c r="E799" s="54" t="s">
        <v>142</v>
      </c>
      <c r="F799" s="55">
        <v>133.81319999999999</v>
      </c>
    </row>
    <row r="800" spans="1:6">
      <c r="A800" s="54">
        <v>57708</v>
      </c>
      <c r="B800" s="54" t="s">
        <v>96</v>
      </c>
      <c r="C800" s="54">
        <v>2011</v>
      </c>
      <c r="D800" s="54" t="s">
        <v>137</v>
      </c>
      <c r="E800" s="54" t="s">
        <v>142</v>
      </c>
      <c r="F800" s="55">
        <v>689.70270000000005</v>
      </c>
    </row>
    <row r="801" spans="1:6">
      <c r="A801" s="54">
        <v>57709</v>
      </c>
      <c r="B801" s="54" t="s">
        <v>96</v>
      </c>
      <c r="C801" s="54">
        <v>2011</v>
      </c>
      <c r="D801" s="54" t="s">
        <v>138</v>
      </c>
      <c r="E801" s="54" t="s">
        <v>142</v>
      </c>
      <c r="F801" s="55">
        <v>1400.4626000000001</v>
      </c>
    </row>
    <row r="802" spans="1:6">
      <c r="A802" s="54">
        <v>57710</v>
      </c>
      <c r="B802" s="54" t="s">
        <v>96</v>
      </c>
      <c r="C802" s="54">
        <v>2011</v>
      </c>
      <c r="D802" s="54" t="s">
        <v>139</v>
      </c>
      <c r="E802" s="54" t="s">
        <v>142</v>
      </c>
      <c r="F802" s="55">
        <v>7303.7304000000004</v>
      </c>
    </row>
    <row r="803" spans="1:6">
      <c r="A803" s="54">
        <v>57711</v>
      </c>
      <c r="B803" s="54" t="s">
        <v>96</v>
      </c>
      <c r="C803" s="54">
        <v>2011</v>
      </c>
      <c r="D803" s="54" t="s">
        <v>140</v>
      </c>
      <c r="E803" s="54" t="s">
        <v>142</v>
      </c>
      <c r="F803" s="55">
        <v>2910</v>
      </c>
    </row>
    <row r="804" spans="1:6">
      <c r="A804" s="54">
        <v>57715</v>
      </c>
      <c r="B804" s="54" t="s">
        <v>96</v>
      </c>
      <c r="C804" s="54">
        <v>2011</v>
      </c>
      <c r="D804" s="54" t="s">
        <v>141</v>
      </c>
      <c r="E804" s="54" t="s">
        <v>142</v>
      </c>
      <c r="F804" s="55">
        <v>17539.088299999999</v>
      </c>
    </row>
    <row r="805" spans="1:6">
      <c r="A805" s="54">
        <v>57727</v>
      </c>
      <c r="B805" s="54" t="s">
        <v>96</v>
      </c>
      <c r="C805" s="54">
        <v>2010</v>
      </c>
      <c r="D805" s="54" t="s">
        <v>131</v>
      </c>
      <c r="E805" s="54" t="s">
        <v>142</v>
      </c>
      <c r="F805" s="55">
        <v>15710.875700000001</v>
      </c>
    </row>
    <row r="806" spans="1:6">
      <c r="A806" s="54">
        <v>57736</v>
      </c>
      <c r="B806" s="54" t="s">
        <v>96</v>
      </c>
      <c r="C806" s="54">
        <v>2010</v>
      </c>
      <c r="D806" s="54" t="s">
        <v>132</v>
      </c>
      <c r="E806" s="54" t="s">
        <v>142</v>
      </c>
      <c r="F806" s="55"/>
    </row>
    <row r="807" spans="1:6">
      <c r="A807" s="54">
        <v>57738</v>
      </c>
      <c r="B807" s="54" t="s">
        <v>96</v>
      </c>
      <c r="C807" s="54">
        <v>2010</v>
      </c>
      <c r="D807" s="54" t="s">
        <v>133</v>
      </c>
      <c r="E807" s="54" t="s">
        <v>142</v>
      </c>
      <c r="F807" s="55">
        <v>16557.627799999998</v>
      </c>
    </row>
    <row r="808" spans="1:6">
      <c r="A808" s="54">
        <v>57739</v>
      </c>
      <c r="B808" s="54" t="s">
        <v>96</v>
      </c>
      <c r="C808" s="54">
        <v>2010</v>
      </c>
      <c r="D808" s="54" t="s">
        <v>134</v>
      </c>
      <c r="E808" s="54" t="s">
        <v>142</v>
      </c>
      <c r="F808" s="55"/>
    </row>
    <row r="809" spans="1:6">
      <c r="A809" s="54">
        <v>57740</v>
      </c>
      <c r="B809" s="54" t="s">
        <v>96</v>
      </c>
      <c r="C809" s="54">
        <v>2010</v>
      </c>
      <c r="D809" s="54" t="s">
        <v>135</v>
      </c>
      <c r="E809" s="54" t="s">
        <v>142</v>
      </c>
      <c r="F809" s="55">
        <v>5407.1406999999999</v>
      </c>
    </row>
    <row r="810" spans="1:6">
      <c r="A810" s="54">
        <v>57742</v>
      </c>
      <c r="B810" s="54" t="s">
        <v>96</v>
      </c>
      <c r="C810" s="54">
        <v>2010</v>
      </c>
      <c r="D810" s="54" t="s">
        <v>136</v>
      </c>
      <c r="E810" s="54" t="s">
        <v>142</v>
      </c>
      <c r="F810" s="55">
        <v>114.28660000000001</v>
      </c>
    </row>
    <row r="811" spans="1:6">
      <c r="A811" s="54">
        <v>57743</v>
      </c>
      <c r="B811" s="54" t="s">
        <v>96</v>
      </c>
      <c r="C811" s="54">
        <v>2010</v>
      </c>
      <c r="D811" s="54" t="s">
        <v>137</v>
      </c>
      <c r="E811" s="54" t="s">
        <v>142</v>
      </c>
      <c r="F811" s="55">
        <v>667.89089999999999</v>
      </c>
    </row>
    <row r="812" spans="1:6">
      <c r="A812" s="54">
        <v>57744</v>
      </c>
      <c r="B812" s="54" t="s">
        <v>96</v>
      </c>
      <c r="C812" s="54">
        <v>2010</v>
      </c>
      <c r="D812" s="54" t="s">
        <v>138</v>
      </c>
      <c r="E812" s="54" t="s">
        <v>142</v>
      </c>
      <c r="F812" s="55">
        <v>1339.2016000000001</v>
      </c>
    </row>
    <row r="813" spans="1:6">
      <c r="A813" s="54">
        <v>57745</v>
      </c>
      <c r="B813" s="54" t="s">
        <v>96</v>
      </c>
      <c r="C813" s="54">
        <v>2010</v>
      </c>
      <c r="D813" s="54" t="s">
        <v>139</v>
      </c>
      <c r="E813" s="54" t="s">
        <v>142</v>
      </c>
      <c r="F813" s="55">
        <v>6178.1080000000002</v>
      </c>
    </row>
    <row r="814" spans="1:6">
      <c r="A814" s="54">
        <v>57746</v>
      </c>
      <c r="B814" s="54" t="s">
        <v>96</v>
      </c>
      <c r="C814" s="54">
        <v>2010</v>
      </c>
      <c r="D814" s="54" t="s">
        <v>140</v>
      </c>
      <c r="E814" s="54" t="s">
        <v>142</v>
      </c>
      <c r="F814" s="55">
        <v>2851</v>
      </c>
    </row>
    <row r="815" spans="1:6">
      <c r="A815" s="54">
        <v>57750</v>
      </c>
      <c r="B815" s="54" t="s">
        <v>96</v>
      </c>
      <c r="C815" s="54">
        <v>2010</v>
      </c>
      <c r="D815" s="54" t="s">
        <v>141</v>
      </c>
      <c r="E815" s="54" t="s">
        <v>142</v>
      </c>
      <c r="F815" s="55">
        <v>16557.627799999998</v>
      </c>
    </row>
    <row r="816" spans="1:6">
      <c r="A816" s="54">
        <v>57762</v>
      </c>
      <c r="B816" s="54" t="s">
        <v>96</v>
      </c>
      <c r="C816" s="54">
        <v>2009</v>
      </c>
      <c r="D816" s="54" t="s">
        <v>131</v>
      </c>
      <c r="E816" s="54" t="s">
        <v>142</v>
      </c>
      <c r="F816" s="55">
        <v>14476.06</v>
      </c>
    </row>
    <row r="817" spans="1:6">
      <c r="A817" s="54">
        <v>57771</v>
      </c>
      <c r="B817" s="54" t="s">
        <v>96</v>
      </c>
      <c r="C817" s="54">
        <v>2009</v>
      </c>
      <c r="D817" s="54" t="s">
        <v>132</v>
      </c>
      <c r="E817" s="54" t="s">
        <v>142</v>
      </c>
      <c r="F817" s="55">
        <v>474.03</v>
      </c>
    </row>
    <row r="818" spans="1:6">
      <c r="A818" s="54">
        <v>57773</v>
      </c>
      <c r="B818" s="54" t="s">
        <v>96</v>
      </c>
      <c r="C818" s="54">
        <v>2009</v>
      </c>
      <c r="D818" s="54" t="s">
        <v>133</v>
      </c>
      <c r="E818" s="54" t="s">
        <v>142</v>
      </c>
      <c r="F818" s="55">
        <v>15325.084709999999</v>
      </c>
    </row>
    <row r="819" spans="1:6">
      <c r="A819" s="54">
        <v>57774</v>
      </c>
      <c r="B819" s="54" t="s">
        <v>96</v>
      </c>
      <c r="C819" s="54">
        <v>2009</v>
      </c>
      <c r="D819" s="54" t="s">
        <v>134</v>
      </c>
      <c r="E819" s="54" t="s">
        <v>142</v>
      </c>
      <c r="F819" s="55"/>
    </row>
    <row r="820" spans="1:6">
      <c r="A820" s="54">
        <v>57775</v>
      </c>
      <c r="B820" s="54" t="s">
        <v>96</v>
      </c>
      <c r="C820" s="54">
        <v>2009</v>
      </c>
      <c r="D820" s="54" t="s">
        <v>135</v>
      </c>
      <c r="E820" s="54" t="s">
        <v>142</v>
      </c>
      <c r="F820" s="55">
        <v>4895.7580180000004</v>
      </c>
    </row>
    <row r="821" spans="1:6">
      <c r="A821" s="54">
        <v>57777</v>
      </c>
      <c r="B821" s="54" t="s">
        <v>96</v>
      </c>
      <c r="C821" s="54">
        <v>2009</v>
      </c>
      <c r="D821" s="54" t="s">
        <v>136</v>
      </c>
      <c r="E821" s="54" t="s">
        <v>142</v>
      </c>
      <c r="F821" s="55">
        <v>126.715774</v>
      </c>
    </row>
    <row r="822" spans="1:6">
      <c r="A822" s="54">
        <v>57778</v>
      </c>
      <c r="B822" s="54" t="s">
        <v>96</v>
      </c>
      <c r="C822" s="54">
        <v>2009</v>
      </c>
      <c r="D822" s="54" t="s">
        <v>137</v>
      </c>
      <c r="E822" s="54" t="s">
        <v>142</v>
      </c>
      <c r="F822" s="55">
        <v>582.448351</v>
      </c>
    </row>
    <row r="823" spans="1:6">
      <c r="A823" s="54">
        <v>57779</v>
      </c>
      <c r="B823" s="54" t="s">
        <v>96</v>
      </c>
      <c r="C823" s="54">
        <v>2009</v>
      </c>
      <c r="D823" s="54" t="s">
        <v>138</v>
      </c>
      <c r="E823" s="54" t="s">
        <v>142</v>
      </c>
      <c r="F823" s="55">
        <v>1308.370893</v>
      </c>
    </row>
    <row r="824" spans="1:6">
      <c r="A824" s="54">
        <v>57780</v>
      </c>
      <c r="B824" s="54" t="s">
        <v>96</v>
      </c>
      <c r="C824" s="54">
        <v>2009</v>
      </c>
      <c r="D824" s="54" t="s">
        <v>139</v>
      </c>
      <c r="E824" s="54" t="s">
        <v>142</v>
      </c>
      <c r="F824" s="55">
        <v>5771.7916770000002</v>
      </c>
    </row>
    <row r="825" spans="1:6">
      <c r="A825" s="54">
        <v>57781</v>
      </c>
      <c r="B825" s="54" t="s">
        <v>96</v>
      </c>
      <c r="C825" s="54">
        <v>2009</v>
      </c>
      <c r="D825" s="54" t="s">
        <v>140</v>
      </c>
      <c r="E825" s="54" t="s">
        <v>142</v>
      </c>
      <c r="F825" s="55">
        <v>2640</v>
      </c>
    </row>
    <row r="826" spans="1:6">
      <c r="A826" s="54">
        <v>57785</v>
      </c>
      <c r="B826" s="54" t="s">
        <v>96</v>
      </c>
      <c r="C826" s="54">
        <v>2009</v>
      </c>
      <c r="D826" s="54" t="s">
        <v>141</v>
      </c>
      <c r="E826" s="54" t="s">
        <v>142</v>
      </c>
      <c r="F826" s="55">
        <v>15799.11471</v>
      </c>
    </row>
    <row r="827" spans="1:6">
      <c r="A827" s="54">
        <v>57797</v>
      </c>
      <c r="B827" s="54" t="s">
        <v>96</v>
      </c>
      <c r="C827" s="54">
        <v>2008</v>
      </c>
      <c r="D827" s="54" t="s">
        <v>131</v>
      </c>
      <c r="E827" s="54" t="s">
        <v>142</v>
      </c>
      <c r="F827" s="55">
        <v>13846.15</v>
      </c>
    </row>
    <row r="828" spans="1:6">
      <c r="A828" s="54">
        <v>57806</v>
      </c>
      <c r="B828" s="54" t="s">
        <v>96</v>
      </c>
      <c r="C828" s="54">
        <v>2008</v>
      </c>
      <c r="D828" s="54" t="s">
        <v>132</v>
      </c>
      <c r="E828" s="54" t="s">
        <v>142</v>
      </c>
      <c r="F828" s="55">
        <v>277.98</v>
      </c>
    </row>
    <row r="829" spans="1:6">
      <c r="A829" s="54">
        <v>57808</v>
      </c>
      <c r="B829" s="54" t="s">
        <v>96</v>
      </c>
      <c r="C829" s="54">
        <v>2008</v>
      </c>
      <c r="D829" s="54" t="s">
        <v>133</v>
      </c>
      <c r="E829" s="54" t="s">
        <v>142</v>
      </c>
      <c r="F829" s="55">
        <v>14489.902529999999</v>
      </c>
    </row>
    <row r="830" spans="1:6">
      <c r="A830" s="54">
        <v>57809</v>
      </c>
      <c r="B830" s="54" t="s">
        <v>96</v>
      </c>
      <c r="C830" s="54">
        <v>2008</v>
      </c>
      <c r="D830" s="54" t="s">
        <v>134</v>
      </c>
      <c r="E830" s="54" t="s">
        <v>142</v>
      </c>
      <c r="F830" s="55"/>
    </row>
    <row r="831" spans="1:6">
      <c r="A831" s="54">
        <v>57810</v>
      </c>
      <c r="B831" s="54" t="s">
        <v>96</v>
      </c>
      <c r="C831" s="54">
        <v>2008</v>
      </c>
      <c r="D831" s="54" t="s">
        <v>135</v>
      </c>
      <c r="E831" s="54" t="s">
        <v>142</v>
      </c>
      <c r="F831" s="55">
        <v>5010.6099999999997</v>
      </c>
    </row>
    <row r="832" spans="1:6">
      <c r="A832" s="54">
        <v>57812</v>
      </c>
      <c r="B832" s="54" t="s">
        <v>96</v>
      </c>
      <c r="C832" s="54">
        <v>2008</v>
      </c>
      <c r="D832" s="54" t="s">
        <v>136</v>
      </c>
      <c r="E832" s="54" t="s">
        <v>142</v>
      </c>
      <c r="F832" s="55">
        <v>115.22</v>
      </c>
    </row>
    <row r="833" spans="1:6">
      <c r="A833" s="54">
        <v>57813</v>
      </c>
      <c r="B833" s="54" t="s">
        <v>96</v>
      </c>
      <c r="C833" s="54">
        <v>2008</v>
      </c>
      <c r="D833" s="54" t="s">
        <v>137</v>
      </c>
      <c r="E833" s="54" t="s">
        <v>142</v>
      </c>
      <c r="F833" s="55">
        <v>963.53</v>
      </c>
    </row>
    <row r="834" spans="1:6">
      <c r="A834" s="54">
        <v>57814</v>
      </c>
      <c r="B834" s="54" t="s">
        <v>96</v>
      </c>
      <c r="C834" s="54">
        <v>2008</v>
      </c>
      <c r="D834" s="54" t="s">
        <v>138</v>
      </c>
      <c r="E834" s="54" t="s">
        <v>142</v>
      </c>
      <c r="F834" s="55">
        <v>1182.4833739999999</v>
      </c>
    </row>
    <row r="835" spans="1:6">
      <c r="A835" s="54">
        <v>57815</v>
      </c>
      <c r="B835" s="54" t="s">
        <v>96</v>
      </c>
      <c r="C835" s="54">
        <v>2008</v>
      </c>
      <c r="D835" s="54" t="s">
        <v>139</v>
      </c>
      <c r="E835" s="54" t="s">
        <v>142</v>
      </c>
      <c r="F835" s="55">
        <v>4818.4196389999997</v>
      </c>
    </row>
    <row r="836" spans="1:6">
      <c r="A836" s="54">
        <v>57816</v>
      </c>
      <c r="B836" s="54" t="s">
        <v>96</v>
      </c>
      <c r="C836" s="54">
        <v>2008</v>
      </c>
      <c r="D836" s="54" t="s">
        <v>140</v>
      </c>
      <c r="E836" s="54" t="s">
        <v>142</v>
      </c>
      <c r="F836" s="55">
        <v>2399.6395200000002</v>
      </c>
    </row>
    <row r="837" spans="1:6">
      <c r="A837" s="54">
        <v>57820</v>
      </c>
      <c r="B837" s="54" t="s">
        <v>96</v>
      </c>
      <c r="C837" s="54">
        <v>2008</v>
      </c>
      <c r="D837" s="54" t="s">
        <v>141</v>
      </c>
      <c r="E837" s="54" t="s">
        <v>142</v>
      </c>
      <c r="F837" s="55">
        <v>14767.882530000001</v>
      </c>
    </row>
    <row r="838" spans="1:6">
      <c r="A838" s="54">
        <v>57832</v>
      </c>
      <c r="B838" s="54" t="s">
        <v>96</v>
      </c>
      <c r="C838" s="54">
        <v>2007</v>
      </c>
      <c r="D838" s="54" t="s">
        <v>131</v>
      </c>
      <c r="E838" s="54" t="s">
        <v>142</v>
      </c>
      <c r="F838" s="55">
        <v>12951.14</v>
      </c>
    </row>
    <row r="839" spans="1:6">
      <c r="A839" s="54">
        <v>57841</v>
      </c>
      <c r="B839" s="54" t="s">
        <v>96</v>
      </c>
      <c r="C839" s="54">
        <v>2007</v>
      </c>
      <c r="D839" s="54" t="s">
        <v>132</v>
      </c>
      <c r="E839" s="54" t="s">
        <v>142</v>
      </c>
      <c r="F839" s="55">
        <v>227.27</v>
      </c>
    </row>
    <row r="840" spans="1:6">
      <c r="A840" s="54">
        <v>57843</v>
      </c>
      <c r="B840" s="54" t="s">
        <v>96</v>
      </c>
      <c r="C840" s="54">
        <v>2007</v>
      </c>
      <c r="D840" s="54" t="s">
        <v>133</v>
      </c>
      <c r="E840" s="54" t="s">
        <v>142</v>
      </c>
      <c r="F840" s="55">
        <v>13021.45</v>
      </c>
    </row>
    <row r="841" spans="1:6">
      <c r="A841" s="54">
        <v>57844</v>
      </c>
      <c r="B841" s="54" t="s">
        <v>96</v>
      </c>
      <c r="C841" s="54">
        <v>2007</v>
      </c>
      <c r="D841" s="54" t="s">
        <v>134</v>
      </c>
      <c r="E841" s="54" t="s">
        <v>142</v>
      </c>
      <c r="F841" s="55"/>
    </row>
    <row r="842" spans="1:6">
      <c r="A842" s="54">
        <v>57845</v>
      </c>
      <c r="B842" s="54" t="s">
        <v>96</v>
      </c>
      <c r="C842" s="54">
        <v>2007</v>
      </c>
      <c r="D842" s="54" t="s">
        <v>135</v>
      </c>
      <c r="E842" s="54" t="s">
        <v>142</v>
      </c>
      <c r="F842" s="55">
        <v>5372.94</v>
      </c>
    </row>
    <row r="843" spans="1:6">
      <c r="A843" s="54">
        <v>57847</v>
      </c>
      <c r="B843" s="54" t="s">
        <v>96</v>
      </c>
      <c r="C843" s="54">
        <v>2007</v>
      </c>
      <c r="D843" s="54" t="s">
        <v>136</v>
      </c>
      <c r="E843" s="54" t="s">
        <v>142</v>
      </c>
      <c r="F843" s="55">
        <v>125.23</v>
      </c>
    </row>
    <row r="844" spans="1:6">
      <c r="A844" s="54">
        <v>57848</v>
      </c>
      <c r="B844" s="54" t="s">
        <v>96</v>
      </c>
      <c r="C844" s="54">
        <v>2007</v>
      </c>
      <c r="D844" s="54" t="s">
        <v>137</v>
      </c>
      <c r="E844" s="54" t="s">
        <v>142</v>
      </c>
      <c r="F844" s="55">
        <v>508.44</v>
      </c>
    </row>
    <row r="845" spans="1:6">
      <c r="A845" s="54">
        <v>57849</v>
      </c>
      <c r="B845" s="54" t="s">
        <v>96</v>
      </c>
      <c r="C845" s="54">
        <v>2007</v>
      </c>
      <c r="D845" s="54" t="s">
        <v>138</v>
      </c>
      <c r="E845" s="54" t="s">
        <v>142</v>
      </c>
      <c r="F845" s="55">
        <v>890.38</v>
      </c>
    </row>
    <row r="846" spans="1:6">
      <c r="A846" s="54">
        <v>57850</v>
      </c>
      <c r="B846" s="54" t="s">
        <v>96</v>
      </c>
      <c r="C846" s="54">
        <v>2007</v>
      </c>
      <c r="D846" s="54" t="s">
        <v>139</v>
      </c>
      <c r="E846" s="54" t="s">
        <v>142</v>
      </c>
      <c r="F846" s="55">
        <v>3997.12</v>
      </c>
    </row>
    <row r="847" spans="1:6">
      <c r="A847" s="54">
        <v>57851</v>
      </c>
      <c r="B847" s="54" t="s">
        <v>96</v>
      </c>
      <c r="C847" s="54">
        <v>2007</v>
      </c>
      <c r="D847" s="54" t="s">
        <v>140</v>
      </c>
      <c r="E847" s="54" t="s">
        <v>142</v>
      </c>
      <c r="F847" s="55">
        <v>2127.34</v>
      </c>
    </row>
    <row r="848" spans="1:6">
      <c r="A848" s="54">
        <v>57855</v>
      </c>
      <c r="B848" s="54" t="s">
        <v>96</v>
      </c>
      <c r="C848" s="54">
        <v>2007</v>
      </c>
      <c r="D848" s="54" t="s">
        <v>141</v>
      </c>
      <c r="E848" s="54" t="s">
        <v>142</v>
      </c>
      <c r="F848" s="55">
        <v>13021.45</v>
      </c>
    </row>
    <row r="849" spans="1:6">
      <c r="A849" s="54">
        <v>57867</v>
      </c>
      <c r="B849" s="54" t="s">
        <v>96</v>
      </c>
      <c r="C849" s="54">
        <v>2006</v>
      </c>
      <c r="D849" s="54" t="s">
        <v>131</v>
      </c>
      <c r="E849" s="54" t="s">
        <v>142</v>
      </c>
      <c r="F849" s="55">
        <v>12181.6</v>
      </c>
    </row>
    <row r="850" spans="1:6">
      <c r="A850" s="54">
        <v>57876</v>
      </c>
      <c r="B850" s="54" t="s">
        <v>96</v>
      </c>
      <c r="C850" s="54">
        <v>2006</v>
      </c>
      <c r="D850" s="54" t="s">
        <v>132</v>
      </c>
      <c r="E850" s="54" t="s">
        <v>142</v>
      </c>
      <c r="F850" s="55"/>
    </row>
    <row r="851" spans="1:6">
      <c r="A851" s="54">
        <v>57878</v>
      </c>
      <c r="B851" s="54" t="s">
        <v>96</v>
      </c>
      <c r="C851" s="54">
        <v>2006</v>
      </c>
      <c r="D851" s="54" t="s">
        <v>133</v>
      </c>
      <c r="E851" s="54" t="s">
        <v>142</v>
      </c>
      <c r="F851" s="55">
        <v>11751.59</v>
      </c>
    </row>
    <row r="852" spans="1:6">
      <c r="A852" s="54">
        <v>57879</v>
      </c>
      <c r="B852" s="54" t="s">
        <v>96</v>
      </c>
      <c r="C852" s="54">
        <v>2006</v>
      </c>
      <c r="D852" s="54" t="s">
        <v>134</v>
      </c>
      <c r="E852" s="54" t="s">
        <v>142</v>
      </c>
      <c r="F852" s="55"/>
    </row>
    <row r="853" spans="1:6">
      <c r="A853" s="54">
        <v>57880</v>
      </c>
      <c r="B853" s="54" t="s">
        <v>96</v>
      </c>
      <c r="C853" s="54">
        <v>2006</v>
      </c>
      <c r="D853" s="54" t="s">
        <v>135</v>
      </c>
      <c r="E853" s="54" t="s">
        <v>142</v>
      </c>
      <c r="F853" s="55">
        <v>5821.51</v>
      </c>
    </row>
    <row r="854" spans="1:6">
      <c r="A854" s="54">
        <v>57882</v>
      </c>
      <c r="B854" s="54" t="s">
        <v>96</v>
      </c>
      <c r="C854" s="54">
        <v>2006</v>
      </c>
      <c r="D854" s="54" t="s">
        <v>136</v>
      </c>
      <c r="E854" s="54" t="s">
        <v>142</v>
      </c>
      <c r="F854" s="55">
        <v>82.45</v>
      </c>
    </row>
    <row r="855" spans="1:6">
      <c r="A855" s="54">
        <v>57883</v>
      </c>
      <c r="B855" s="54" t="s">
        <v>96</v>
      </c>
      <c r="C855" s="54">
        <v>2006</v>
      </c>
      <c r="D855" s="54" t="s">
        <v>137</v>
      </c>
      <c r="E855" s="54" t="s">
        <v>142</v>
      </c>
      <c r="F855" s="55">
        <v>295</v>
      </c>
    </row>
    <row r="856" spans="1:6">
      <c r="A856" s="54">
        <v>57884</v>
      </c>
      <c r="B856" s="54" t="s">
        <v>96</v>
      </c>
      <c r="C856" s="54">
        <v>2006</v>
      </c>
      <c r="D856" s="54" t="s">
        <v>138</v>
      </c>
      <c r="E856" s="54" t="s">
        <v>142</v>
      </c>
      <c r="F856" s="55">
        <v>674.3</v>
      </c>
    </row>
    <row r="857" spans="1:6">
      <c r="A857" s="54">
        <v>57885</v>
      </c>
      <c r="B857" s="54" t="s">
        <v>96</v>
      </c>
      <c r="C857" s="54">
        <v>2006</v>
      </c>
      <c r="D857" s="54" t="s">
        <v>139</v>
      </c>
      <c r="E857" s="54" t="s">
        <v>142</v>
      </c>
      <c r="F857" s="55">
        <v>2799.43</v>
      </c>
    </row>
    <row r="858" spans="1:6">
      <c r="A858" s="54">
        <v>57886</v>
      </c>
      <c r="B858" s="54" t="s">
        <v>96</v>
      </c>
      <c r="C858" s="54">
        <v>2006</v>
      </c>
      <c r="D858" s="54" t="s">
        <v>140</v>
      </c>
      <c r="E858" s="54" t="s">
        <v>142</v>
      </c>
      <c r="F858" s="55">
        <v>2078.9</v>
      </c>
    </row>
    <row r="859" spans="1:6">
      <c r="A859" s="54">
        <v>57890</v>
      </c>
      <c r="B859" s="54" t="s">
        <v>96</v>
      </c>
      <c r="C859" s="54">
        <v>2006</v>
      </c>
      <c r="D859" s="54" t="s">
        <v>141</v>
      </c>
      <c r="E859" s="54" t="s">
        <v>142</v>
      </c>
      <c r="F859" s="55">
        <v>12181.59</v>
      </c>
    </row>
    <row r="860" spans="1:6">
      <c r="A860" s="54">
        <v>57902</v>
      </c>
      <c r="B860" s="54" t="s">
        <v>96</v>
      </c>
      <c r="C860" s="54">
        <v>2005</v>
      </c>
      <c r="D860" s="54" t="s">
        <v>131</v>
      </c>
      <c r="E860" s="54" t="s">
        <v>142</v>
      </c>
      <c r="F860" s="55">
        <v>11335.69</v>
      </c>
    </row>
    <row r="861" spans="1:6">
      <c r="A861" s="54">
        <v>57911</v>
      </c>
      <c r="B861" s="54" t="s">
        <v>96</v>
      </c>
      <c r="C861" s="54">
        <v>2005</v>
      </c>
      <c r="D861" s="54" t="s">
        <v>132</v>
      </c>
      <c r="E861" s="54" t="s">
        <v>142</v>
      </c>
      <c r="F861" s="55"/>
    </row>
    <row r="862" spans="1:6">
      <c r="A862" s="54">
        <v>57913</v>
      </c>
      <c r="B862" s="54" t="s">
        <v>96</v>
      </c>
      <c r="C862" s="54">
        <v>2005</v>
      </c>
      <c r="D862" s="54" t="s">
        <v>133</v>
      </c>
      <c r="E862" s="54" t="s">
        <v>142</v>
      </c>
      <c r="F862" s="55">
        <v>11521.54</v>
      </c>
    </row>
    <row r="863" spans="1:6">
      <c r="A863" s="54">
        <v>57914</v>
      </c>
      <c r="B863" s="54" t="s">
        <v>96</v>
      </c>
      <c r="C863" s="54">
        <v>2005</v>
      </c>
      <c r="D863" s="54" t="s">
        <v>134</v>
      </c>
      <c r="E863" s="54" t="s">
        <v>142</v>
      </c>
      <c r="F863" s="55"/>
    </row>
    <row r="864" spans="1:6">
      <c r="A864" s="54">
        <v>57915</v>
      </c>
      <c r="B864" s="54" t="s">
        <v>96</v>
      </c>
      <c r="C864" s="54">
        <v>2005</v>
      </c>
      <c r="D864" s="54" t="s">
        <v>135</v>
      </c>
      <c r="E864" s="54" t="s">
        <v>142</v>
      </c>
      <c r="F864" s="55">
        <v>5690.26</v>
      </c>
    </row>
    <row r="865" spans="1:6">
      <c r="A865" s="54">
        <v>57917</v>
      </c>
      <c r="B865" s="54" t="s">
        <v>96</v>
      </c>
      <c r="C865" s="54">
        <v>2005</v>
      </c>
      <c r="D865" s="54" t="s">
        <v>136</v>
      </c>
      <c r="E865" s="54" t="s">
        <v>142</v>
      </c>
      <c r="F865" s="55">
        <v>99.09</v>
      </c>
    </row>
    <row r="866" spans="1:6">
      <c r="A866" s="54">
        <v>57918</v>
      </c>
      <c r="B866" s="54" t="s">
        <v>96</v>
      </c>
      <c r="C866" s="54">
        <v>2005</v>
      </c>
      <c r="D866" s="54" t="s">
        <v>137</v>
      </c>
      <c r="E866" s="54" t="s">
        <v>142</v>
      </c>
      <c r="F866" s="55">
        <v>140.68</v>
      </c>
    </row>
    <row r="867" spans="1:6">
      <c r="A867" s="54">
        <v>57919</v>
      </c>
      <c r="B867" s="54" t="s">
        <v>96</v>
      </c>
      <c r="C867" s="54">
        <v>2005</v>
      </c>
      <c r="D867" s="54" t="s">
        <v>138</v>
      </c>
      <c r="E867" s="54" t="s">
        <v>142</v>
      </c>
      <c r="F867" s="55">
        <v>675.28</v>
      </c>
    </row>
    <row r="868" spans="1:6">
      <c r="A868" s="54">
        <v>57920</v>
      </c>
      <c r="B868" s="54" t="s">
        <v>96</v>
      </c>
      <c r="C868" s="54">
        <v>2005</v>
      </c>
      <c r="D868" s="54" t="s">
        <v>139</v>
      </c>
      <c r="E868" s="54" t="s">
        <v>142</v>
      </c>
      <c r="F868" s="55">
        <v>2924.95</v>
      </c>
    </row>
    <row r="869" spans="1:6">
      <c r="A869" s="54">
        <v>57921</v>
      </c>
      <c r="B869" s="54" t="s">
        <v>96</v>
      </c>
      <c r="C869" s="54">
        <v>2005</v>
      </c>
      <c r="D869" s="54" t="s">
        <v>140</v>
      </c>
      <c r="E869" s="54" t="s">
        <v>142</v>
      </c>
      <c r="F869" s="55">
        <v>1991.28</v>
      </c>
    </row>
    <row r="870" spans="1:6">
      <c r="A870" s="54">
        <v>57925</v>
      </c>
      <c r="B870" s="54" t="s">
        <v>96</v>
      </c>
      <c r="C870" s="54">
        <v>2005</v>
      </c>
      <c r="D870" s="54" t="s">
        <v>141</v>
      </c>
      <c r="E870" s="54" t="s">
        <v>142</v>
      </c>
      <c r="F870" s="55">
        <v>11931.54</v>
      </c>
    </row>
    <row r="871" spans="1:6">
      <c r="A871" s="54">
        <v>57937</v>
      </c>
      <c r="B871" s="54" t="s">
        <v>108</v>
      </c>
      <c r="C871" s="54">
        <v>2020</v>
      </c>
      <c r="D871" s="54" t="s">
        <v>131</v>
      </c>
      <c r="E871" s="54" t="s">
        <v>142</v>
      </c>
      <c r="F871" s="55">
        <v>15367.52</v>
      </c>
    </row>
    <row r="872" spans="1:6">
      <c r="A872" s="54">
        <v>57946</v>
      </c>
      <c r="B872" s="54" t="s">
        <v>108</v>
      </c>
      <c r="C872" s="54">
        <v>2020</v>
      </c>
      <c r="D872" s="54" t="s">
        <v>132</v>
      </c>
      <c r="E872" s="54" t="s">
        <v>142</v>
      </c>
      <c r="F872" s="55">
        <v>4013.65</v>
      </c>
    </row>
    <row r="873" spans="1:6">
      <c r="A873" s="54">
        <v>57948</v>
      </c>
      <c r="B873" s="54" t="s">
        <v>108</v>
      </c>
      <c r="C873" s="54">
        <v>2020</v>
      </c>
      <c r="D873" s="54" t="s">
        <v>133</v>
      </c>
      <c r="E873" s="54" t="s">
        <v>142</v>
      </c>
      <c r="F873" s="55">
        <v>14908.91</v>
      </c>
    </row>
    <row r="874" spans="1:6">
      <c r="A874" s="54">
        <v>57949</v>
      </c>
      <c r="B874" s="54" t="s">
        <v>108</v>
      </c>
      <c r="C874" s="54">
        <v>2020</v>
      </c>
      <c r="D874" s="54" t="s">
        <v>134</v>
      </c>
      <c r="E874" s="54" t="s">
        <v>142</v>
      </c>
      <c r="F874" s="55"/>
    </row>
    <row r="875" spans="1:6">
      <c r="A875" s="54">
        <v>57950</v>
      </c>
      <c r="B875" s="54" t="s">
        <v>108</v>
      </c>
      <c r="C875" s="54">
        <v>2020</v>
      </c>
      <c r="D875" s="54" t="s">
        <v>135</v>
      </c>
      <c r="E875" s="54" t="s">
        <v>142</v>
      </c>
      <c r="F875" s="55">
        <v>14908.91</v>
      </c>
    </row>
    <row r="876" spans="1:6">
      <c r="A876" s="54">
        <v>57952</v>
      </c>
      <c r="B876" s="54" t="s">
        <v>108</v>
      </c>
      <c r="C876" s="54">
        <v>2020</v>
      </c>
      <c r="D876" s="54" t="s">
        <v>136</v>
      </c>
      <c r="E876" s="54" t="s">
        <v>142</v>
      </c>
      <c r="F876" s="55"/>
    </row>
    <row r="877" spans="1:6">
      <c r="A877" s="54">
        <v>57953</v>
      </c>
      <c r="B877" s="54" t="s">
        <v>108</v>
      </c>
      <c r="C877" s="54">
        <v>2020</v>
      </c>
      <c r="D877" s="54" t="s">
        <v>137</v>
      </c>
      <c r="E877" s="54" t="s">
        <v>142</v>
      </c>
      <c r="F877" s="55"/>
    </row>
    <row r="878" spans="1:6">
      <c r="A878" s="54">
        <v>57954</v>
      </c>
      <c r="B878" s="54" t="s">
        <v>108</v>
      </c>
      <c r="C878" s="54">
        <v>2020</v>
      </c>
      <c r="D878" s="54" t="s">
        <v>138</v>
      </c>
      <c r="E878" s="54" t="s">
        <v>142</v>
      </c>
      <c r="F878" s="55"/>
    </row>
    <row r="879" spans="1:6">
      <c r="A879" s="54">
        <v>57955</v>
      </c>
      <c r="B879" s="54" t="s">
        <v>108</v>
      </c>
      <c r="C879" s="54">
        <v>2020</v>
      </c>
      <c r="D879" s="54" t="s">
        <v>139</v>
      </c>
      <c r="E879" s="54" t="s">
        <v>142</v>
      </c>
      <c r="F879" s="55"/>
    </row>
    <row r="880" spans="1:6">
      <c r="A880" s="54">
        <v>57956</v>
      </c>
      <c r="B880" s="54" t="s">
        <v>108</v>
      </c>
      <c r="C880" s="54">
        <v>2020</v>
      </c>
      <c r="D880" s="54" t="s">
        <v>140</v>
      </c>
      <c r="E880" s="54" t="s">
        <v>142</v>
      </c>
      <c r="F880" s="55"/>
    </row>
    <row r="881" spans="1:6">
      <c r="A881" s="54">
        <v>57960</v>
      </c>
      <c r="B881" s="54" t="s">
        <v>108</v>
      </c>
      <c r="C881" s="54">
        <v>2020</v>
      </c>
      <c r="D881" s="54" t="s">
        <v>141</v>
      </c>
      <c r="E881" s="54" t="s">
        <v>142</v>
      </c>
      <c r="F881" s="55">
        <v>19381.169999999998</v>
      </c>
    </row>
    <row r="882" spans="1:6">
      <c r="A882" s="54">
        <v>57972</v>
      </c>
      <c r="B882" s="54" t="s">
        <v>108</v>
      </c>
      <c r="C882" s="54">
        <v>2019</v>
      </c>
      <c r="D882" s="54" t="s">
        <v>131</v>
      </c>
      <c r="E882" s="54" t="s">
        <v>142</v>
      </c>
      <c r="F882" s="55">
        <v>13090.78</v>
      </c>
    </row>
    <row r="883" spans="1:6">
      <c r="A883" s="54">
        <v>57981</v>
      </c>
      <c r="B883" s="54" t="s">
        <v>108</v>
      </c>
      <c r="C883" s="54">
        <v>2019</v>
      </c>
      <c r="D883" s="54" t="s">
        <v>132</v>
      </c>
      <c r="E883" s="54" t="s">
        <v>142</v>
      </c>
      <c r="F883" s="55">
        <v>3940.58</v>
      </c>
    </row>
    <row r="884" spans="1:6">
      <c r="A884" s="54">
        <v>57983</v>
      </c>
      <c r="B884" s="54" t="s">
        <v>108</v>
      </c>
      <c r="C884" s="54">
        <v>2019</v>
      </c>
      <c r="D884" s="54" t="s">
        <v>133</v>
      </c>
      <c r="E884" s="54" t="s">
        <v>142</v>
      </c>
      <c r="F884" s="55">
        <v>13129.96</v>
      </c>
    </row>
    <row r="885" spans="1:6">
      <c r="A885" s="54">
        <v>57984</v>
      </c>
      <c r="B885" s="54" t="s">
        <v>108</v>
      </c>
      <c r="C885" s="54">
        <v>2019</v>
      </c>
      <c r="D885" s="54" t="s">
        <v>134</v>
      </c>
      <c r="E885" s="54" t="s">
        <v>142</v>
      </c>
      <c r="F885" s="55"/>
    </row>
    <row r="886" spans="1:6">
      <c r="A886" s="54">
        <v>57985</v>
      </c>
      <c r="B886" s="54" t="s">
        <v>108</v>
      </c>
      <c r="C886" s="54">
        <v>2019</v>
      </c>
      <c r="D886" s="54" t="s">
        <v>135</v>
      </c>
      <c r="E886" s="54" t="s">
        <v>142</v>
      </c>
      <c r="F886" s="55">
        <v>13129.96</v>
      </c>
    </row>
    <row r="887" spans="1:6">
      <c r="A887" s="54">
        <v>57987</v>
      </c>
      <c r="B887" s="54" t="s">
        <v>108</v>
      </c>
      <c r="C887" s="54">
        <v>2019</v>
      </c>
      <c r="D887" s="54" t="s">
        <v>136</v>
      </c>
      <c r="E887" s="54" t="s">
        <v>142</v>
      </c>
      <c r="F887" s="55"/>
    </row>
    <row r="888" spans="1:6">
      <c r="A888" s="54">
        <v>57988</v>
      </c>
      <c r="B888" s="54" t="s">
        <v>108</v>
      </c>
      <c r="C888" s="54">
        <v>2019</v>
      </c>
      <c r="D888" s="54" t="s">
        <v>137</v>
      </c>
      <c r="E888" s="54" t="s">
        <v>142</v>
      </c>
      <c r="F888" s="55"/>
    </row>
    <row r="889" spans="1:6">
      <c r="A889" s="54">
        <v>57989</v>
      </c>
      <c r="B889" s="54" t="s">
        <v>108</v>
      </c>
      <c r="C889" s="54">
        <v>2019</v>
      </c>
      <c r="D889" s="54" t="s">
        <v>138</v>
      </c>
      <c r="E889" s="54" t="s">
        <v>142</v>
      </c>
      <c r="F889" s="55"/>
    </row>
    <row r="890" spans="1:6">
      <c r="A890" s="54">
        <v>57990</v>
      </c>
      <c r="B890" s="54" t="s">
        <v>108</v>
      </c>
      <c r="C890" s="54">
        <v>2019</v>
      </c>
      <c r="D890" s="54" t="s">
        <v>139</v>
      </c>
      <c r="E890" s="54" t="s">
        <v>142</v>
      </c>
      <c r="F890" s="55"/>
    </row>
    <row r="891" spans="1:6">
      <c r="A891" s="54">
        <v>57991</v>
      </c>
      <c r="B891" s="54" t="s">
        <v>108</v>
      </c>
      <c r="C891" s="54">
        <v>2019</v>
      </c>
      <c r="D891" s="54" t="s">
        <v>140</v>
      </c>
      <c r="E891" s="54" t="s">
        <v>142</v>
      </c>
      <c r="F891" s="55"/>
    </row>
    <row r="892" spans="1:6">
      <c r="A892" s="54">
        <v>57995</v>
      </c>
      <c r="B892" s="54" t="s">
        <v>108</v>
      </c>
      <c r="C892" s="54">
        <v>2019</v>
      </c>
      <c r="D892" s="54" t="s">
        <v>141</v>
      </c>
      <c r="E892" s="54" t="s">
        <v>142</v>
      </c>
      <c r="F892" s="55">
        <v>17031.36</v>
      </c>
    </row>
    <row r="893" spans="1:6">
      <c r="A893" s="54">
        <v>58007</v>
      </c>
      <c r="B893" s="54" t="s">
        <v>108</v>
      </c>
      <c r="C893" s="54">
        <v>2018</v>
      </c>
      <c r="D893" s="54" t="s">
        <v>131</v>
      </c>
      <c r="E893" s="54" t="s">
        <v>142</v>
      </c>
      <c r="F893" s="55">
        <v>9203.25</v>
      </c>
    </row>
    <row r="894" spans="1:6">
      <c r="A894" s="54">
        <v>58016</v>
      </c>
      <c r="B894" s="54" t="s">
        <v>108</v>
      </c>
      <c r="C894" s="54">
        <v>2018</v>
      </c>
      <c r="D894" s="54" t="s">
        <v>132</v>
      </c>
      <c r="E894" s="54" t="s">
        <v>142</v>
      </c>
      <c r="F894" s="55">
        <v>3595.73</v>
      </c>
    </row>
    <row r="895" spans="1:6">
      <c r="A895" s="54">
        <v>58018</v>
      </c>
      <c r="B895" s="54" t="s">
        <v>108</v>
      </c>
      <c r="C895" s="54">
        <v>2018</v>
      </c>
      <c r="D895" s="54" t="s">
        <v>133</v>
      </c>
      <c r="E895" s="54" t="s">
        <v>142</v>
      </c>
      <c r="F895" s="55">
        <v>9766.48</v>
      </c>
    </row>
    <row r="896" spans="1:6">
      <c r="A896" s="54">
        <v>58019</v>
      </c>
      <c r="B896" s="54" t="s">
        <v>108</v>
      </c>
      <c r="C896" s="54">
        <v>2018</v>
      </c>
      <c r="D896" s="54" t="s">
        <v>134</v>
      </c>
      <c r="E896" s="54" t="s">
        <v>142</v>
      </c>
      <c r="F896" s="55"/>
    </row>
    <row r="897" spans="1:6">
      <c r="A897" s="54">
        <v>58020</v>
      </c>
      <c r="B897" s="54" t="s">
        <v>108</v>
      </c>
      <c r="C897" s="54">
        <v>2018</v>
      </c>
      <c r="D897" s="54" t="s">
        <v>135</v>
      </c>
      <c r="E897" s="54" t="s">
        <v>142</v>
      </c>
      <c r="F897" s="55">
        <v>9766.48</v>
      </c>
    </row>
    <row r="898" spans="1:6">
      <c r="A898" s="54">
        <v>58022</v>
      </c>
      <c r="B898" s="54" t="s">
        <v>108</v>
      </c>
      <c r="C898" s="54">
        <v>2018</v>
      </c>
      <c r="D898" s="54" t="s">
        <v>136</v>
      </c>
      <c r="E898" s="54" t="s">
        <v>142</v>
      </c>
      <c r="F898" s="55"/>
    </row>
    <row r="899" spans="1:6">
      <c r="A899" s="54">
        <v>58023</v>
      </c>
      <c r="B899" s="54" t="s">
        <v>108</v>
      </c>
      <c r="C899" s="54">
        <v>2018</v>
      </c>
      <c r="D899" s="54" t="s">
        <v>137</v>
      </c>
      <c r="E899" s="54" t="s">
        <v>142</v>
      </c>
      <c r="F899" s="55"/>
    </row>
    <row r="900" spans="1:6">
      <c r="A900" s="54">
        <v>58024</v>
      </c>
      <c r="B900" s="54" t="s">
        <v>108</v>
      </c>
      <c r="C900" s="54">
        <v>2018</v>
      </c>
      <c r="D900" s="54" t="s">
        <v>138</v>
      </c>
      <c r="E900" s="54" t="s">
        <v>142</v>
      </c>
      <c r="F900" s="55"/>
    </row>
    <row r="901" spans="1:6">
      <c r="A901" s="54">
        <v>58025</v>
      </c>
      <c r="B901" s="54" t="s">
        <v>108</v>
      </c>
      <c r="C901" s="54">
        <v>2018</v>
      </c>
      <c r="D901" s="54" t="s">
        <v>139</v>
      </c>
      <c r="E901" s="54" t="s">
        <v>142</v>
      </c>
      <c r="F901" s="55"/>
    </row>
    <row r="902" spans="1:6">
      <c r="A902" s="54">
        <v>58026</v>
      </c>
      <c r="B902" s="54" t="s">
        <v>108</v>
      </c>
      <c r="C902" s="54">
        <v>2018</v>
      </c>
      <c r="D902" s="54" t="s">
        <v>140</v>
      </c>
      <c r="E902" s="54" t="s">
        <v>142</v>
      </c>
      <c r="F902" s="55"/>
    </row>
    <row r="903" spans="1:6">
      <c r="A903" s="54">
        <v>58030</v>
      </c>
      <c r="B903" s="54" t="s">
        <v>108</v>
      </c>
      <c r="C903" s="54">
        <v>2018</v>
      </c>
      <c r="D903" s="54" t="s">
        <v>141</v>
      </c>
      <c r="E903" s="54" t="s">
        <v>142</v>
      </c>
      <c r="F903" s="55">
        <v>12798.98</v>
      </c>
    </row>
    <row r="904" spans="1:6">
      <c r="A904" s="54">
        <v>58042</v>
      </c>
      <c r="B904" s="54" t="s">
        <v>108</v>
      </c>
      <c r="C904" s="54">
        <v>2017</v>
      </c>
      <c r="D904" s="54" t="s">
        <v>131</v>
      </c>
      <c r="E904" s="54" t="s">
        <v>142</v>
      </c>
      <c r="F904" s="55">
        <v>7086.06</v>
      </c>
    </row>
    <row r="905" spans="1:6">
      <c r="A905" s="54">
        <v>58051</v>
      </c>
      <c r="B905" s="54" t="s">
        <v>108</v>
      </c>
      <c r="C905" s="54">
        <v>2017</v>
      </c>
      <c r="D905" s="54" t="s">
        <v>132</v>
      </c>
      <c r="E905" s="54" t="s">
        <v>142</v>
      </c>
      <c r="F905" s="55">
        <v>2719.08</v>
      </c>
    </row>
    <row r="906" spans="1:6">
      <c r="A906" s="54">
        <v>58053</v>
      </c>
      <c r="B906" s="54" t="s">
        <v>108</v>
      </c>
      <c r="C906" s="54">
        <v>2017</v>
      </c>
      <c r="D906" s="54" t="s">
        <v>133</v>
      </c>
      <c r="E906" s="54" t="s">
        <v>142</v>
      </c>
      <c r="F906" s="55">
        <v>7689.4</v>
      </c>
    </row>
    <row r="907" spans="1:6">
      <c r="A907" s="54">
        <v>58054</v>
      </c>
      <c r="B907" s="54" t="s">
        <v>108</v>
      </c>
      <c r="C907" s="54">
        <v>2017</v>
      </c>
      <c r="D907" s="54" t="s">
        <v>134</v>
      </c>
      <c r="E907" s="54" t="s">
        <v>142</v>
      </c>
      <c r="F907" s="55"/>
    </row>
    <row r="908" spans="1:6">
      <c r="A908" s="54">
        <v>58055</v>
      </c>
      <c r="B908" s="54" t="s">
        <v>108</v>
      </c>
      <c r="C908" s="54">
        <v>2017</v>
      </c>
      <c r="D908" s="54" t="s">
        <v>135</v>
      </c>
      <c r="E908" s="54" t="s">
        <v>142</v>
      </c>
      <c r="F908" s="55">
        <v>7689.4</v>
      </c>
    </row>
    <row r="909" spans="1:6">
      <c r="A909" s="54">
        <v>58057</v>
      </c>
      <c r="B909" s="54" t="s">
        <v>108</v>
      </c>
      <c r="C909" s="54">
        <v>2017</v>
      </c>
      <c r="D909" s="54" t="s">
        <v>136</v>
      </c>
      <c r="E909" s="54" t="s">
        <v>142</v>
      </c>
      <c r="F909" s="55"/>
    </row>
    <row r="910" spans="1:6">
      <c r="A910" s="54">
        <v>58058</v>
      </c>
      <c r="B910" s="54" t="s">
        <v>108</v>
      </c>
      <c r="C910" s="54">
        <v>2017</v>
      </c>
      <c r="D910" s="54" t="s">
        <v>137</v>
      </c>
      <c r="E910" s="54" t="s">
        <v>142</v>
      </c>
      <c r="F910" s="55"/>
    </row>
    <row r="911" spans="1:6">
      <c r="A911" s="54">
        <v>58059</v>
      </c>
      <c r="B911" s="54" t="s">
        <v>108</v>
      </c>
      <c r="C911" s="54">
        <v>2017</v>
      </c>
      <c r="D911" s="54" t="s">
        <v>138</v>
      </c>
      <c r="E911" s="54" t="s">
        <v>142</v>
      </c>
      <c r="F911" s="55"/>
    </row>
    <row r="912" spans="1:6">
      <c r="A912" s="54">
        <v>58060</v>
      </c>
      <c r="B912" s="54" t="s">
        <v>108</v>
      </c>
      <c r="C912" s="54">
        <v>2017</v>
      </c>
      <c r="D912" s="54" t="s">
        <v>139</v>
      </c>
      <c r="E912" s="54" t="s">
        <v>142</v>
      </c>
      <c r="F912" s="55"/>
    </row>
    <row r="913" spans="1:6">
      <c r="A913" s="54">
        <v>58061</v>
      </c>
      <c r="B913" s="54" t="s">
        <v>108</v>
      </c>
      <c r="C913" s="54">
        <v>2017</v>
      </c>
      <c r="D913" s="54" t="s">
        <v>140</v>
      </c>
      <c r="E913" s="54" t="s">
        <v>142</v>
      </c>
      <c r="F913" s="55"/>
    </row>
    <row r="914" spans="1:6">
      <c r="A914" s="54">
        <v>58065</v>
      </c>
      <c r="B914" s="54" t="s">
        <v>108</v>
      </c>
      <c r="C914" s="54">
        <v>2017</v>
      </c>
      <c r="D914" s="54" t="s">
        <v>141</v>
      </c>
      <c r="E914" s="54" t="s">
        <v>142</v>
      </c>
      <c r="F914" s="55">
        <v>9805.14</v>
      </c>
    </row>
    <row r="915" spans="1:6">
      <c r="A915" s="54">
        <v>58077</v>
      </c>
      <c r="B915" s="54" t="s">
        <v>108</v>
      </c>
      <c r="C915" s="54">
        <v>2016</v>
      </c>
      <c r="D915" s="54" t="s">
        <v>131</v>
      </c>
      <c r="E915" s="54" t="s">
        <v>142</v>
      </c>
      <c r="F915" s="55">
        <v>7035.75</v>
      </c>
    </row>
    <row r="916" spans="1:6">
      <c r="A916" s="54">
        <v>58086</v>
      </c>
      <c r="B916" s="54" t="s">
        <v>108</v>
      </c>
      <c r="C916" s="54">
        <v>2016</v>
      </c>
      <c r="D916" s="54" t="s">
        <v>132</v>
      </c>
      <c r="E916" s="54" t="s">
        <v>142</v>
      </c>
      <c r="F916" s="55">
        <v>2520.2800000000002</v>
      </c>
    </row>
    <row r="917" spans="1:6">
      <c r="A917" s="54">
        <v>58088</v>
      </c>
      <c r="B917" s="54" t="s">
        <v>108</v>
      </c>
      <c r="C917" s="54">
        <v>2016</v>
      </c>
      <c r="D917" s="54" t="s">
        <v>133</v>
      </c>
      <c r="E917" s="54" t="s">
        <v>142</v>
      </c>
      <c r="F917" s="55">
        <v>7630.46</v>
      </c>
    </row>
    <row r="918" spans="1:6">
      <c r="A918" s="54">
        <v>58089</v>
      </c>
      <c r="B918" s="54" t="s">
        <v>108</v>
      </c>
      <c r="C918" s="54">
        <v>2016</v>
      </c>
      <c r="D918" s="54" t="s">
        <v>134</v>
      </c>
      <c r="E918" s="54" t="s">
        <v>142</v>
      </c>
      <c r="F918" s="55"/>
    </row>
    <row r="919" spans="1:6">
      <c r="A919" s="54">
        <v>58090</v>
      </c>
      <c r="B919" s="54" t="s">
        <v>108</v>
      </c>
      <c r="C919" s="54">
        <v>2016</v>
      </c>
      <c r="D919" s="54" t="s">
        <v>135</v>
      </c>
      <c r="E919" s="54" t="s">
        <v>142</v>
      </c>
      <c r="F919" s="55">
        <v>7630.46</v>
      </c>
    </row>
    <row r="920" spans="1:6">
      <c r="A920" s="54">
        <v>58092</v>
      </c>
      <c r="B920" s="54" t="s">
        <v>108</v>
      </c>
      <c r="C920" s="54">
        <v>2016</v>
      </c>
      <c r="D920" s="54" t="s">
        <v>136</v>
      </c>
      <c r="E920" s="54" t="s">
        <v>142</v>
      </c>
      <c r="F920" s="55"/>
    </row>
    <row r="921" spans="1:6">
      <c r="A921" s="54">
        <v>58093</v>
      </c>
      <c r="B921" s="54" t="s">
        <v>108</v>
      </c>
      <c r="C921" s="54">
        <v>2016</v>
      </c>
      <c r="D921" s="54" t="s">
        <v>137</v>
      </c>
      <c r="E921" s="54" t="s">
        <v>142</v>
      </c>
      <c r="F921" s="55"/>
    </row>
    <row r="922" spans="1:6">
      <c r="A922" s="54">
        <v>58094</v>
      </c>
      <c r="B922" s="54" t="s">
        <v>108</v>
      </c>
      <c r="C922" s="54">
        <v>2016</v>
      </c>
      <c r="D922" s="54" t="s">
        <v>138</v>
      </c>
      <c r="E922" s="54" t="s">
        <v>142</v>
      </c>
      <c r="F922" s="55"/>
    </row>
    <row r="923" spans="1:6">
      <c r="A923" s="54">
        <v>58095</v>
      </c>
      <c r="B923" s="54" t="s">
        <v>108</v>
      </c>
      <c r="C923" s="54">
        <v>2016</v>
      </c>
      <c r="D923" s="54" t="s">
        <v>139</v>
      </c>
      <c r="E923" s="54" t="s">
        <v>142</v>
      </c>
      <c r="F923" s="55"/>
    </row>
    <row r="924" spans="1:6">
      <c r="A924" s="54">
        <v>58096</v>
      </c>
      <c r="B924" s="54" t="s">
        <v>108</v>
      </c>
      <c r="C924" s="54">
        <v>2016</v>
      </c>
      <c r="D924" s="54" t="s">
        <v>140</v>
      </c>
      <c r="E924" s="54" t="s">
        <v>142</v>
      </c>
      <c r="F924" s="55"/>
    </row>
    <row r="925" spans="1:6">
      <c r="A925" s="54">
        <v>58100</v>
      </c>
      <c r="B925" s="54" t="s">
        <v>108</v>
      </c>
      <c r="C925" s="54">
        <v>2016</v>
      </c>
      <c r="D925" s="54" t="s">
        <v>141</v>
      </c>
      <c r="E925" s="54" t="s">
        <v>142</v>
      </c>
      <c r="F925" s="55">
        <v>9556.0300000000007</v>
      </c>
    </row>
    <row r="926" spans="1:6">
      <c r="A926" s="54">
        <v>58112</v>
      </c>
      <c r="B926" s="54" t="s">
        <v>108</v>
      </c>
      <c r="C926" s="54">
        <v>2015</v>
      </c>
      <c r="D926" s="54" t="s">
        <v>131</v>
      </c>
      <c r="E926" s="54" t="s">
        <v>142</v>
      </c>
      <c r="F926" s="55">
        <v>7338</v>
      </c>
    </row>
    <row r="927" spans="1:6">
      <c r="A927" s="54">
        <v>58121</v>
      </c>
      <c r="B927" s="54" t="s">
        <v>108</v>
      </c>
      <c r="C927" s="54">
        <v>2015</v>
      </c>
      <c r="D927" s="54" t="s">
        <v>132</v>
      </c>
      <c r="E927" s="54" t="s">
        <v>142</v>
      </c>
      <c r="F927" s="55">
        <v>2495.61</v>
      </c>
    </row>
    <row r="928" spans="1:6">
      <c r="A928" s="54">
        <v>58123</v>
      </c>
      <c r="B928" s="54" t="s">
        <v>108</v>
      </c>
      <c r="C928" s="54">
        <v>2015</v>
      </c>
      <c r="D928" s="54" t="s">
        <v>133</v>
      </c>
      <c r="E928" s="54" t="s">
        <v>142</v>
      </c>
      <c r="F928" s="55">
        <v>7893.67</v>
      </c>
    </row>
    <row r="929" spans="1:6">
      <c r="A929" s="54">
        <v>58124</v>
      </c>
      <c r="B929" s="54" t="s">
        <v>108</v>
      </c>
      <c r="C929" s="54">
        <v>2015</v>
      </c>
      <c r="D929" s="54" t="s">
        <v>134</v>
      </c>
      <c r="E929" s="54" t="s">
        <v>142</v>
      </c>
      <c r="F929" s="55"/>
    </row>
    <row r="930" spans="1:6">
      <c r="A930" s="54">
        <v>58125</v>
      </c>
      <c r="B930" s="54" t="s">
        <v>108</v>
      </c>
      <c r="C930" s="54">
        <v>2015</v>
      </c>
      <c r="D930" s="54" t="s">
        <v>135</v>
      </c>
      <c r="E930" s="54" t="s">
        <v>142</v>
      </c>
      <c r="F930" s="55">
        <v>7893.67</v>
      </c>
    </row>
    <row r="931" spans="1:6">
      <c r="A931" s="54">
        <v>58127</v>
      </c>
      <c r="B931" s="54" t="s">
        <v>108</v>
      </c>
      <c r="C931" s="54">
        <v>2015</v>
      </c>
      <c r="D931" s="54" t="s">
        <v>136</v>
      </c>
      <c r="E931" s="54" t="s">
        <v>142</v>
      </c>
      <c r="F931" s="55"/>
    </row>
    <row r="932" spans="1:6">
      <c r="A932" s="54">
        <v>58128</v>
      </c>
      <c r="B932" s="54" t="s">
        <v>108</v>
      </c>
      <c r="C932" s="54">
        <v>2015</v>
      </c>
      <c r="D932" s="54" t="s">
        <v>137</v>
      </c>
      <c r="E932" s="54" t="s">
        <v>142</v>
      </c>
      <c r="F932" s="55"/>
    </row>
    <row r="933" spans="1:6">
      <c r="A933" s="54">
        <v>58129</v>
      </c>
      <c r="B933" s="54" t="s">
        <v>108</v>
      </c>
      <c r="C933" s="54">
        <v>2015</v>
      </c>
      <c r="D933" s="54" t="s">
        <v>138</v>
      </c>
      <c r="E933" s="54" t="s">
        <v>142</v>
      </c>
      <c r="F933" s="55"/>
    </row>
    <row r="934" spans="1:6">
      <c r="A934" s="54">
        <v>58130</v>
      </c>
      <c r="B934" s="54" t="s">
        <v>108</v>
      </c>
      <c r="C934" s="54">
        <v>2015</v>
      </c>
      <c r="D934" s="54" t="s">
        <v>139</v>
      </c>
      <c r="E934" s="54" t="s">
        <v>142</v>
      </c>
      <c r="F934" s="55"/>
    </row>
    <row r="935" spans="1:6">
      <c r="A935" s="54">
        <v>58131</v>
      </c>
      <c r="B935" s="54" t="s">
        <v>108</v>
      </c>
      <c r="C935" s="54">
        <v>2015</v>
      </c>
      <c r="D935" s="54" t="s">
        <v>140</v>
      </c>
      <c r="E935" s="54" t="s">
        <v>142</v>
      </c>
      <c r="F935" s="55"/>
    </row>
    <row r="936" spans="1:6">
      <c r="A936" s="54">
        <v>58135</v>
      </c>
      <c r="B936" s="54" t="s">
        <v>108</v>
      </c>
      <c r="C936" s="54">
        <v>2015</v>
      </c>
      <c r="D936" s="54" t="s">
        <v>141</v>
      </c>
      <c r="E936" s="54" t="s">
        <v>142</v>
      </c>
      <c r="F936" s="55">
        <v>9833.61</v>
      </c>
    </row>
    <row r="937" spans="1:6">
      <c r="A937" s="54">
        <v>58147</v>
      </c>
      <c r="B937" s="54" t="s">
        <v>108</v>
      </c>
      <c r="C937" s="54">
        <v>2014</v>
      </c>
      <c r="D937" s="54" t="s">
        <v>131</v>
      </c>
      <c r="E937" s="54" t="s">
        <v>142</v>
      </c>
      <c r="F937" s="55">
        <v>8024.19</v>
      </c>
    </row>
    <row r="938" spans="1:6">
      <c r="A938" s="54">
        <v>58156</v>
      </c>
      <c r="B938" s="54" t="s">
        <v>108</v>
      </c>
      <c r="C938" s="54">
        <v>2014</v>
      </c>
      <c r="D938" s="54" t="s">
        <v>132</v>
      </c>
      <c r="E938" s="54" t="s">
        <v>142</v>
      </c>
      <c r="F938" s="55">
        <v>1852.89</v>
      </c>
    </row>
    <row r="939" spans="1:6">
      <c r="A939" s="54">
        <v>58158</v>
      </c>
      <c r="B939" s="54" t="s">
        <v>108</v>
      </c>
      <c r="C939" s="54">
        <v>2014</v>
      </c>
      <c r="D939" s="54" t="s">
        <v>133</v>
      </c>
      <c r="E939" s="54" t="s">
        <v>142</v>
      </c>
      <c r="F939" s="55">
        <v>8489.26</v>
      </c>
    </row>
    <row r="940" spans="1:6">
      <c r="A940" s="54">
        <v>58159</v>
      </c>
      <c r="B940" s="54" t="s">
        <v>108</v>
      </c>
      <c r="C940" s="54">
        <v>2014</v>
      </c>
      <c r="D940" s="54" t="s">
        <v>134</v>
      </c>
      <c r="E940" s="54" t="s">
        <v>142</v>
      </c>
      <c r="F940" s="55"/>
    </row>
    <row r="941" spans="1:6">
      <c r="A941" s="54">
        <v>58160</v>
      </c>
      <c r="B941" s="54" t="s">
        <v>108</v>
      </c>
      <c r="C941" s="54">
        <v>2014</v>
      </c>
      <c r="D941" s="54" t="s">
        <v>135</v>
      </c>
      <c r="E941" s="54" t="s">
        <v>142</v>
      </c>
      <c r="F941" s="55">
        <v>8489.26</v>
      </c>
    </row>
    <row r="942" spans="1:6">
      <c r="A942" s="54">
        <v>58162</v>
      </c>
      <c r="B942" s="54" t="s">
        <v>108</v>
      </c>
      <c r="C942" s="54">
        <v>2014</v>
      </c>
      <c r="D942" s="54" t="s">
        <v>136</v>
      </c>
      <c r="E942" s="54" t="s">
        <v>142</v>
      </c>
      <c r="F942" s="55"/>
    </row>
    <row r="943" spans="1:6">
      <c r="A943" s="54">
        <v>58163</v>
      </c>
      <c r="B943" s="54" t="s">
        <v>108</v>
      </c>
      <c r="C943" s="54">
        <v>2014</v>
      </c>
      <c r="D943" s="54" t="s">
        <v>137</v>
      </c>
      <c r="E943" s="54" t="s">
        <v>142</v>
      </c>
      <c r="F943" s="55"/>
    </row>
    <row r="944" spans="1:6">
      <c r="A944" s="54">
        <v>58164</v>
      </c>
      <c r="B944" s="54" t="s">
        <v>108</v>
      </c>
      <c r="C944" s="54">
        <v>2014</v>
      </c>
      <c r="D944" s="54" t="s">
        <v>138</v>
      </c>
      <c r="E944" s="54" t="s">
        <v>142</v>
      </c>
      <c r="F944" s="55"/>
    </row>
    <row r="945" spans="1:6">
      <c r="A945" s="54">
        <v>58165</v>
      </c>
      <c r="B945" s="54" t="s">
        <v>108</v>
      </c>
      <c r="C945" s="54">
        <v>2014</v>
      </c>
      <c r="D945" s="54" t="s">
        <v>139</v>
      </c>
      <c r="E945" s="54" t="s">
        <v>142</v>
      </c>
      <c r="F945" s="55"/>
    </row>
    <row r="946" spans="1:6">
      <c r="A946" s="54">
        <v>58166</v>
      </c>
      <c r="B946" s="54" t="s">
        <v>108</v>
      </c>
      <c r="C946" s="54">
        <v>2014</v>
      </c>
      <c r="D946" s="54" t="s">
        <v>140</v>
      </c>
      <c r="E946" s="54" t="s">
        <v>142</v>
      </c>
      <c r="F946" s="55"/>
    </row>
    <row r="947" spans="1:6">
      <c r="A947" s="54">
        <v>58170</v>
      </c>
      <c r="B947" s="54" t="s">
        <v>108</v>
      </c>
      <c r="C947" s="54">
        <v>2014</v>
      </c>
      <c r="D947" s="54" t="s">
        <v>141</v>
      </c>
      <c r="E947" s="54" t="s">
        <v>142</v>
      </c>
      <c r="F947" s="55">
        <v>9877.08</v>
      </c>
    </row>
    <row r="948" spans="1:6">
      <c r="A948" s="54">
        <v>58182</v>
      </c>
      <c r="B948" s="54" t="s">
        <v>108</v>
      </c>
      <c r="C948" s="54">
        <v>2013</v>
      </c>
      <c r="D948" s="54" t="s">
        <v>131</v>
      </c>
      <c r="E948" s="54" t="s">
        <v>142</v>
      </c>
      <c r="F948" s="55">
        <v>5177.0200000000004</v>
      </c>
    </row>
    <row r="949" spans="1:6">
      <c r="A949" s="54">
        <v>58191</v>
      </c>
      <c r="B949" s="54" t="s">
        <v>108</v>
      </c>
      <c r="C949" s="54">
        <v>2013</v>
      </c>
      <c r="D949" s="54" t="s">
        <v>132</v>
      </c>
      <c r="E949" s="54" t="s">
        <v>142</v>
      </c>
      <c r="F949" s="55">
        <v>1829.71</v>
      </c>
    </row>
    <row r="950" spans="1:6">
      <c r="A950" s="54">
        <v>58193</v>
      </c>
      <c r="B950" s="54" t="s">
        <v>108</v>
      </c>
      <c r="C950" s="54">
        <v>2013</v>
      </c>
      <c r="D950" s="54" t="s">
        <v>133</v>
      </c>
      <c r="E950" s="54" t="s">
        <v>142</v>
      </c>
      <c r="F950" s="55">
        <v>5736.92</v>
      </c>
    </row>
    <row r="951" spans="1:6">
      <c r="A951" s="54">
        <v>58194</v>
      </c>
      <c r="B951" s="54" t="s">
        <v>108</v>
      </c>
      <c r="C951" s="54">
        <v>2013</v>
      </c>
      <c r="D951" s="54" t="s">
        <v>134</v>
      </c>
      <c r="E951" s="54" t="s">
        <v>142</v>
      </c>
      <c r="F951" s="55"/>
    </row>
    <row r="952" spans="1:6">
      <c r="A952" s="54">
        <v>58195</v>
      </c>
      <c r="B952" s="54" t="s">
        <v>108</v>
      </c>
      <c r="C952" s="54">
        <v>2013</v>
      </c>
      <c r="D952" s="54" t="s">
        <v>135</v>
      </c>
      <c r="E952" s="54" t="s">
        <v>142</v>
      </c>
      <c r="F952" s="55">
        <v>5736.92</v>
      </c>
    </row>
    <row r="953" spans="1:6">
      <c r="A953" s="54">
        <v>58197</v>
      </c>
      <c r="B953" s="54" t="s">
        <v>108</v>
      </c>
      <c r="C953" s="54">
        <v>2013</v>
      </c>
      <c r="D953" s="54" t="s">
        <v>136</v>
      </c>
      <c r="E953" s="54" t="s">
        <v>142</v>
      </c>
      <c r="F953" s="55"/>
    </row>
    <row r="954" spans="1:6">
      <c r="A954" s="54">
        <v>58198</v>
      </c>
      <c r="B954" s="54" t="s">
        <v>108</v>
      </c>
      <c r="C954" s="54">
        <v>2013</v>
      </c>
      <c r="D954" s="54" t="s">
        <v>137</v>
      </c>
      <c r="E954" s="54" t="s">
        <v>142</v>
      </c>
      <c r="F954" s="55"/>
    </row>
    <row r="955" spans="1:6">
      <c r="A955" s="54">
        <v>58199</v>
      </c>
      <c r="B955" s="54" t="s">
        <v>108</v>
      </c>
      <c r="C955" s="54">
        <v>2013</v>
      </c>
      <c r="D955" s="54" t="s">
        <v>138</v>
      </c>
      <c r="E955" s="54" t="s">
        <v>142</v>
      </c>
      <c r="F955" s="55"/>
    </row>
    <row r="956" spans="1:6">
      <c r="A956" s="54">
        <v>58200</v>
      </c>
      <c r="B956" s="54" t="s">
        <v>108</v>
      </c>
      <c r="C956" s="54">
        <v>2013</v>
      </c>
      <c r="D956" s="54" t="s">
        <v>139</v>
      </c>
      <c r="E956" s="54" t="s">
        <v>142</v>
      </c>
      <c r="F956" s="55"/>
    </row>
    <row r="957" spans="1:6">
      <c r="A957" s="54">
        <v>58201</v>
      </c>
      <c r="B957" s="54" t="s">
        <v>108</v>
      </c>
      <c r="C957" s="54">
        <v>2013</v>
      </c>
      <c r="D957" s="54" t="s">
        <v>140</v>
      </c>
      <c r="E957" s="54" t="s">
        <v>142</v>
      </c>
      <c r="F957" s="55"/>
    </row>
    <row r="958" spans="1:6">
      <c r="A958" s="54">
        <v>58205</v>
      </c>
      <c r="B958" s="54" t="s">
        <v>108</v>
      </c>
      <c r="C958" s="54">
        <v>2013</v>
      </c>
      <c r="D958" s="54" t="s">
        <v>141</v>
      </c>
      <c r="E958" s="54" t="s">
        <v>142</v>
      </c>
      <c r="F958" s="55">
        <v>7006.73</v>
      </c>
    </row>
    <row r="959" spans="1:6">
      <c r="A959" s="54">
        <v>58217</v>
      </c>
      <c r="B959" s="54" t="s">
        <v>108</v>
      </c>
      <c r="C959" s="54">
        <v>2012</v>
      </c>
      <c r="D959" s="54" t="s">
        <v>131</v>
      </c>
      <c r="E959" s="54" t="s">
        <v>142</v>
      </c>
      <c r="F959" s="55">
        <v>5265.02</v>
      </c>
    </row>
    <row r="960" spans="1:6">
      <c r="A960" s="54">
        <v>58226</v>
      </c>
      <c r="B960" s="54" t="s">
        <v>108</v>
      </c>
      <c r="C960" s="54">
        <v>2012</v>
      </c>
      <c r="D960" s="54" t="s">
        <v>132</v>
      </c>
      <c r="E960" s="54" t="s">
        <v>142</v>
      </c>
      <c r="F960" s="55"/>
    </row>
    <row r="961" spans="1:6">
      <c r="A961" s="54">
        <v>58228</v>
      </c>
      <c r="B961" s="54" t="s">
        <v>108</v>
      </c>
      <c r="C961" s="54">
        <v>2012</v>
      </c>
      <c r="D961" s="54" t="s">
        <v>133</v>
      </c>
      <c r="E961" s="54" t="s">
        <v>142</v>
      </c>
      <c r="F961" s="55">
        <v>5601.45</v>
      </c>
    </row>
    <row r="962" spans="1:6">
      <c r="A962" s="54">
        <v>58229</v>
      </c>
      <c r="B962" s="54" t="s">
        <v>108</v>
      </c>
      <c r="C962" s="54">
        <v>2012</v>
      </c>
      <c r="D962" s="54" t="s">
        <v>134</v>
      </c>
      <c r="E962" s="54" t="s">
        <v>142</v>
      </c>
      <c r="F962" s="55"/>
    </row>
    <row r="963" spans="1:6">
      <c r="A963" s="54">
        <v>58230</v>
      </c>
      <c r="B963" s="54" t="s">
        <v>108</v>
      </c>
      <c r="C963" s="54">
        <v>2012</v>
      </c>
      <c r="D963" s="54" t="s">
        <v>135</v>
      </c>
      <c r="E963" s="54" t="s">
        <v>142</v>
      </c>
      <c r="F963" s="55">
        <v>5601.45</v>
      </c>
    </row>
    <row r="964" spans="1:6">
      <c r="A964" s="54">
        <v>58232</v>
      </c>
      <c r="B964" s="54" t="s">
        <v>108</v>
      </c>
      <c r="C964" s="54">
        <v>2012</v>
      </c>
      <c r="D964" s="54" t="s">
        <v>136</v>
      </c>
      <c r="E964" s="54" t="s">
        <v>142</v>
      </c>
      <c r="F964" s="55"/>
    </row>
    <row r="965" spans="1:6">
      <c r="A965" s="54">
        <v>58233</v>
      </c>
      <c r="B965" s="54" t="s">
        <v>108</v>
      </c>
      <c r="C965" s="54">
        <v>2012</v>
      </c>
      <c r="D965" s="54" t="s">
        <v>137</v>
      </c>
      <c r="E965" s="54" t="s">
        <v>142</v>
      </c>
      <c r="F965" s="55"/>
    </row>
    <row r="966" spans="1:6">
      <c r="A966" s="54">
        <v>58234</v>
      </c>
      <c r="B966" s="54" t="s">
        <v>108</v>
      </c>
      <c r="C966" s="54">
        <v>2012</v>
      </c>
      <c r="D966" s="54" t="s">
        <v>138</v>
      </c>
      <c r="E966" s="54" t="s">
        <v>142</v>
      </c>
      <c r="F966" s="55"/>
    </row>
    <row r="967" spans="1:6">
      <c r="A967" s="54">
        <v>58235</v>
      </c>
      <c r="B967" s="54" t="s">
        <v>108</v>
      </c>
      <c r="C967" s="54">
        <v>2012</v>
      </c>
      <c r="D967" s="54" t="s">
        <v>139</v>
      </c>
      <c r="E967" s="54" t="s">
        <v>142</v>
      </c>
      <c r="F967" s="55"/>
    </row>
    <row r="968" spans="1:6">
      <c r="A968" s="54">
        <v>58236</v>
      </c>
      <c r="B968" s="54" t="s">
        <v>108</v>
      </c>
      <c r="C968" s="54">
        <v>2012</v>
      </c>
      <c r="D968" s="54" t="s">
        <v>140</v>
      </c>
      <c r="E968" s="54" t="s">
        <v>142</v>
      </c>
      <c r="F968" s="55"/>
    </row>
    <row r="969" spans="1:6">
      <c r="A969" s="54">
        <v>58240</v>
      </c>
      <c r="B969" s="54" t="s">
        <v>108</v>
      </c>
      <c r="C969" s="54">
        <v>2012</v>
      </c>
      <c r="D969" s="54" t="s">
        <v>141</v>
      </c>
      <c r="E969" s="54" t="s">
        <v>142</v>
      </c>
      <c r="F969" s="55">
        <v>6728.66</v>
      </c>
    </row>
    <row r="970" spans="1:6">
      <c r="A970" s="54">
        <v>58252</v>
      </c>
      <c r="B970" s="54" t="s">
        <v>108</v>
      </c>
      <c r="C970" s="54">
        <v>2011</v>
      </c>
      <c r="D970" s="54" t="s">
        <v>131</v>
      </c>
      <c r="E970" s="54" t="s">
        <v>142</v>
      </c>
      <c r="F970" s="55">
        <v>4468</v>
      </c>
    </row>
    <row r="971" spans="1:6">
      <c r="A971" s="54">
        <v>58261</v>
      </c>
      <c r="B971" s="54" t="s">
        <v>108</v>
      </c>
      <c r="C971" s="54">
        <v>2011</v>
      </c>
      <c r="D971" s="54" t="s">
        <v>132</v>
      </c>
      <c r="E971" s="54" t="s">
        <v>142</v>
      </c>
      <c r="F971" s="55"/>
    </row>
    <row r="972" spans="1:6">
      <c r="A972" s="54">
        <v>58263</v>
      </c>
      <c r="B972" s="54" t="s">
        <v>108</v>
      </c>
      <c r="C972" s="54">
        <v>2011</v>
      </c>
      <c r="D972" s="54" t="s">
        <v>133</v>
      </c>
      <c r="E972" s="54" t="s">
        <v>142</v>
      </c>
      <c r="F972" s="55">
        <v>4862.43</v>
      </c>
    </row>
    <row r="973" spans="1:6">
      <c r="A973" s="54">
        <v>58264</v>
      </c>
      <c r="B973" s="54" t="s">
        <v>108</v>
      </c>
      <c r="C973" s="54">
        <v>2011</v>
      </c>
      <c r="D973" s="54" t="s">
        <v>134</v>
      </c>
      <c r="E973" s="54" t="s">
        <v>142</v>
      </c>
      <c r="F973" s="55"/>
    </row>
    <row r="974" spans="1:6">
      <c r="A974" s="54">
        <v>58265</v>
      </c>
      <c r="B974" s="54" t="s">
        <v>108</v>
      </c>
      <c r="C974" s="54">
        <v>2011</v>
      </c>
      <c r="D974" s="54" t="s">
        <v>135</v>
      </c>
      <c r="E974" s="54" t="s">
        <v>142</v>
      </c>
      <c r="F974" s="55">
        <v>4862.43</v>
      </c>
    </row>
    <row r="975" spans="1:6">
      <c r="A975" s="54">
        <v>58267</v>
      </c>
      <c r="B975" s="54" t="s">
        <v>108</v>
      </c>
      <c r="C975" s="54">
        <v>2011</v>
      </c>
      <c r="D975" s="54" t="s">
        <v>136</v>
      </c>
      <c r="E975" s="54" t="s">
        <v>142</v>
      </c>
      <c r="F975" s="55"/>
    </row>
    <row r="976" spans="1:6">
      <c r="A976" s="54">
        <v>58268</v>
      </c>
      <c r="B976" s="54" t="s">
        <v>108</v>
      </c>
      <c r="C976" s="54">
        <v>2011</v>
      </c>
      <c r="D976" s="54" t="s">
        <v>137</v>
      </c>
      <c r="E976" s="54" t="s">
        <v>142</v>
      </c>
      <c r="F976" s="55"/>
    </row>
    <row r="977" spans="1:6">
      <c r="A977" s="54">
        <v>58269</v>
      </c>
      <c r="B977" s="54" t="s">
        <v>108</v>
      </c>
      <c r="C977" s="54">
        <v>2011</v>
      </c>
      <c r="D977" s="54" t="s">
        <v>138</v>
      </c>
      <c r="E977" s="54" t="s">
        <v>142</v>
      </c>
      <c r="F977" s="55"/>
    </row>
    <row r="978" spans="1:6">
      <c r="A978" s="54">
        <v>58270</v>
      </c>
      <c r="B978" s="54" t="s">
        <v>108</v>
      </c>
      <c r="C978" s="54">
        <v>2011</v>
      </c>
      <c r="D978" s="54" t="s">
        <v>139</v>
      </c>
      <c r="E978" s="54" t="s">
        <v>142</v>
      </c>
      <c r="F978" s="55"/>
    </row>
    <row r="979" spans="1:6">
      <c r="A979" s="54">
        <v>58271</v>
      </c>
      <c r="B979" s="54" t="s">
        <v>108</v>
      </c>
      <c r="C979" s="54">
        <v>2011</v>
      </c>
      <c r="D979" s="54" t="s">
        <v>140</v>
      </c>
      <c r="E979" s="54" t="s">
        <v>142</v>
      </c>
      <c r="F979" s="55"/>
    </row>
    <row r="980" spans="1:6">
      <c r="A980" s="54">
        <v>58275</v>
      </c>
      <c r="B980" s="54" t="s">
        <v>108</v>
      </c>
      <c r="C980" s="54">
        <v>2011</v>
      </c>
      <c r="D980" s="54" t="s">
        <v>141</v>
      </c>
      <c r="E980" s="54" t="s">
        <v>142</v>
      </c>
      <c r="F980" s="55">
        <v>5757.92</v>
      </c>
    </row>
    <row r="981" spans="1:6">
      <c r="A981" s="54">
        <v>58287</v>
      </c>
      <c r="B981" s="54" t="s">
        <v>108</v>
      </c>
      <c r="C981" s="54">
        <v>2010</v>
      </c>
      <c r="D981" s="54" t="s">
        <v>131</v>
      </c>
      <c r="E981" s="54" t="s">
        <v>142</v>
      </c>
      <c r="F981" s="55">
        <v>4405.92</v>
      </c>
    </row>
    <row r="982" spans="1:6">
      <c r="A982" s="54">
        <v>58296</v>
      </c>
      <c r="B982" s="54" t="s">
        <v>108</v>
      </c>
      <c r="C982" s="54">
        <v>2010</v>
      </c>
      <c r="D982" s="54" t="s">
        <v>132</v>
      </c>
      <c r="E982" s="54" t="s">
        <v>142</v>
      </c>
      <c r="F982" s="55">
        <v>909.26</v>
      </c>
    </row>
    <row r="983" spans="1:6">
      <c r="A983" s="54">
        <v>58298</v>
      </c>
      <c r="B983" s="54" t="s">
        <v>108</v>
      </c>
      <c r="C983" s="54">
        <v>2010</v>
      </c>
      <c r="D983" s="54" t="s">
        <v>133</v>
      </c>
      <c r="E983" s="54" t="s">
        <v>142</v>
      </c>
      <c r="F983" s="55">
        <v>4689.1000000000004</v>
      </c>
    </row>
    <row r="984" spans="1:6">
      <c r="A984" s="54">
        <v>58299</v>
      </c>
      <c r="B984" s="54" t="s">
        <v>108</v>
      </c>
      <c r="C984" s="54">
        <v>2010</v>
      </c>
      <c r="D984" s="54" t="s">
        <v>134</v>
      </c>
      <c r="E984" s="54" t="s">
        <v>142</v>
      </c>
      <c r="F984" s="55"/>
    </row>
    <row r="985" spans="1:6">
      <c r="A985" s="54">
        <v>58300</v>
      </c>
      <c r="B985" s="54" t="s">
        <v>108</v>
      </c>
      <c r="C985" s="54">
        <v>2010</v>
      </c>
      <c r="D985" s="54" t="s">
        <v>135</v>
      </c>
      <c r="E985" s="54" t="s">
        <v>142</v>
      </c>
      <c r="F985" s="55">
        <v>4689.1000000000004</v>
      </c>
    </row>
    <row r="986" spans="1:6">
      <c r="A986" s="54">
        <v>58302</v>
      </c>
      <c r="B986" s="54" t="s">
        <v>108</v>
      </c>
      <c r="C986" s="54">
        <v>2010</v>
      </c>
      <c r="D986" s="54" t="s">
        <v>136</v>
      </c>
      <c r="E986" s="54" t="s">
        <v>142</v>
      </c>
      <c r="F986" s="55"/>
    </row>
    <row r="987" spans="1:6">
      <c r="A987" s="54">
        <v>58303</v>
      </c>
      <c r="B987" s="54" t="s">
        <v>108</v>
      </c>
      <c r="C987" s="54">
        <v>2010</v>
      </c>
      <c r="D987" s="54" t="s">
        <v>137</v>
      </c>
      <c r="E987" s="54" t="s">
        <v>142</v>
      </c>
      <c r="F987" s="55"/>
    </row>
    <row r="988" spans="1:6">
      <c r="A988" s="54">
        <v>58304</v>
      </c>
      <c r="B988" s="54" t="s">
        <v>108</v>
      </c>
      <c r="C988" s="54">
        <v>2010</v>
      </c>
      <c r="D988" s="54" t="s">
        <v>138</v>
      </c>
      <c r="E988" s="54" t="s">
        <v>142</v>
      </c>
      <c r="F988" s="55"/>
    </row>
    <row r="989" spans="1:6">
      <c r="A989" s="54">
        <v>58305</v>
      </c>
      <c r="B989" s="54" t="s">
        <v>108</v>
      </c>
      <c r="C989" s="54">
        <v>2010</v>
      </c>
      <c r="D989" s="54" t="s">
        <v>139</v>
      </c>
      <c r="E989" s="54" t="s">
        <v>142</v>
      </c>
      <c r="F989" s="55"/>
    </row>
    <row r="990" spans="1:6">
      <c r="A990" s="54">
        <v>58306</v>
      </c>
      <c r="B990" s="54" t="s">
        <v>108</v>
      </c>
      <c r="C990" s="54">
        <v>2010</v>
      </c>
      <c r="D990" s="54" t="s">
        <v>140</v>
      </c>
      <c r="E990" s="54" t="s">
        <v>142</v>
      </c>
      <c r="F990" s="55"/>
    </row>
    <row r="991" spans="1:6">
      <c r="A991" s="54">
        <v>58310</v>
      </c>
      <c r="B991" s="54" t="s">
        <v>108</v>
      </c>
      <c r="C991" s="54">
        <v>2010</v>
      </c>
      <c r="D991" s="54" t="s">
        <v>141</v>
      </c>
      <c r="E991" s="54" t="s">
        <v>142</v>
      </c>
      <c r="F991" s="55">
        <v>5315.18</v>
      </c>
    </row>
    <row r="992" spans="1:6">
      <c r="A992" s="54">
        <v>58322</v>
      </c>
      <c r="B992" s="54" t="s">
        <v>108</v>
      </c>
      <c r="C992" s="54">
        <v>2009</v>
      </c>
      <c r="D992" s="54" t="s">
        <v>131</v>
      </c>
      <c r="E992" s="54" t="s">
        <v>142</v>
      </c>
      <c r="F992" s="55">
        <v>4282.78</v>
      </c>
    </row>
    <row r="993" spans="1:6">
      <c r="A993" s="54">
        <v>58331</v>
      </c>
      <c r="B993" s="54" t="s">
        <v>108</v>
      </c>
      <c r="C993" s="54">
        <v>2009</v>
      </c>
      <c r="D993" s="54" t="s">
        <v>132</v>
      </c>
      <c r="E993" s="54" t="s">
        <v>142</v>
      </c>
      <c r="F993" s="55">
        <v>510.72</v>
      </c>
    </row>
    <row r="994" spans="1:6">
      <c r="A994" s="54">
        <v>58333</v>
      </c>
      <c r="B994" s="54" t="s">
        <v>108</v>
      </c>
      <c r="C994" s="54">
        <v>2009</v>
      </c>
      <c r="D994" s="54" t="s">
        <v>133</v>
      </c>
      <c r="E994" s="54" t="s">
        <v>142</v>
      </c>
      <c r="F994" s="55">
        <v>4561.38</v>
      </c>
    </row>
    <row r="995" spans="1:6">
      <c r="A995" s="54">
        <v>58334</v>
      </c>
      <c r="B995" s="54" t="s">
        <v>108</v>
      </c>
      <c r="C995" s="54">
        <v>2009</v>
      </c>
      <c r="D995" s="54" t="s">
        <v>134</v>
      </c>
      <c r="E995" s="54" t="s">
        <v>142</v>
      </c>
      <c r="F995" s="55"/>
    </row>
    <row r="996" spans="1:6">
      <c r="A996" s="54">
        <v>58335</v>
      </c>
      <c r="B996" s="54" t="s">
        <v>108</v>
      </c>
      <c r="C996" s="54">
        <v>2009</v>
      </c>
      <c r="D996" s="54" t="s">
        <v>135</v>
      </c>
      <c r="E996" s="54" t="s">
        <v>142</v>
      </c>
      <c r="F996" s="55">
        <v>4561.38</v>
      </c>
    </row>
    <row r="997" spans="1:6">
      <c r="A997" s="54">
        <v>58337</v>
      </c>
      <c r="B997" s="54" t="s">
        <v>108</v>
      </c>
      <c r="C997" s="54">
        <v>2009</v>
      </c>
      <c r="D997" s="54" t="s">
        <v>136</v>
      </c>
      <c r="E997" s="54" t="s">
        <v>142</v>
      </c>
      <c r="F997" s="55"/>
    </row>
    <row r="998" spans="1:6">
      <c r="A998" s="54">
        <v>58338</v>
      </c>
      <c r="B998" s="54" t="s">
        <v>108</v>
      </c>
      <c r="C998" s="54">
        <v>2009</v>
      </c>
      <c r="D998" s="54" t="s">
        <v>137</v>
      </c>
      <c r="E998" s="54" t="s">
        <v>142</v>
      </c>
      <c r="F998" s="55"/>
    </row>
    <row r="999" spans="1:6">
      <c r="A999" s="54">
        <v>58339</v>
      </c>
      <c r="B999" s="54" t="s">
        <v>108</v>
      </c>
      <c r="C999" s="54">
        <v>2009</v>
      </c>
      <c r="D999" s="54" t="s">
        <v>138</v>
      </c>
      <c r="E999" s="54" t="s">
        <v>142</v>
      </c>
      <c r="F999" s="55"/>
    </row>
    <row r="1000" spans="1:6">
      <c r="A1000" s="54">
        <v>58340</v>
      </c>
      <c r="B1000" s="54" t="s">
        <v>108</v>
      </c>
      <c r="C1000" s="54">
        <v>2009</v>
      </c>
      <c r="D1000" s="54" t="s">
        <v>139</v>
      </c>
      <c r="E1000" s="54" t="s">
        <v>142</v>
      </c>
      <c r="F1000" s="55"/>
    </row>
    <row r="1001" spans="1:6">
      <c r="A1001" s="54">
        <v>58341</v>
      </c>
      <c r="B1001" s="54" t="s">
        <v>108</v>
      </c>
      <c r="C1001" s="54">
        <v>2009</v>
      </c>
      <c r="D1001" s="54" t="s">
        <v>140</v>
      </c>
      <c r="E1001" s="54" t="s">
        <v>142</v>
      </c>
      <c r="F1001" s="55"/>
    </row>
    <row r="1002" spans="1:6">
      <c r="A1002" s="54">
        <v>58345</v>
      </c>
      <c r="B1002" s="54" t="s">
        <v>108</v>
      </c>
      <c r="C1002" s="54">
        <v>2009</v>
      </c>
      <c r="D1002" s="54" t="s">
        <v>141</v>
      </c>
      <c r="E1002" s="54" t="s">
        <v>142</v>
      </c>
      <c r="F1002" s="55">
        <v>4793.5</v>
      </c>
    </row>
    <row r="1003" spans="1:6">
      <c r="A1003" s="54">
        <v>58357</v>
      </c>
      <c r="B1003" s="54" t="s">
        <v>108</v>
      </c>
      <c r="C1003" s="54">
        <v>2008</v>
      </c>
      <c r="D1003" s="54" t="s">
        <v>131</v>
      </c>
      <c r="E1003" s="54" t="s">
        <v>142</v>
      </c>
      <c r="F1003" s="55">
        <v>3664.89</v>
      </c>
    </row>
    <row r="1004" spans="1:6">
      <c r="A1004" s="54">
        <v>58366</v>
      </c>
      <c r="B1004" s="54" t="s">
        <v>108</v>
      </c>
      <c r="C1004" s="54">
        <v>2008</v>
      </c>
      <c r="D1004" s="54" t="s">
        <v>132</v>
      </c>
      <c r="E1004" s="54" t="s">
        <v>142</v>
      </c>
      <c r="F1004" s="55">
        <v>531.58000000000004</v>
      </c>
    </row>
    <row r="1005" spans="1:6">
      <c r="A1005" s="54">
        <v>58368</v>
      </c>
      <c r="B1005" s="54" t="s">
        <v>108</v>
      </c>
      <c r="C1005" s="54">
        <v>2008</v>
      </c>
      <c r="D1005" s="54" t="s">
        <v>133</v>
      </c>
      <c r="E1005" s="54" t="s">
        <v>142</v>
      </c>
      <c r="F1005" s="55">
        <v>3948.55</v>
      </c>
    </row>
    <row r="1006" spans="1:6">
      <c r="A1006" s="54">
        <v>58369</v>
      </c>
      <c r="B1006" s="54" t="s">
        <v>108</v>
      </c>
      <c r="C1006" s="54">
        <v>2008</v>
      </c>
      <c r="D1006" s="54" t="s">
        <v>134</v>
      </c>
      <c r="E1006" s="54" t="s">
        <v>142</v>
      </c>
      <c r="F1006" s="55"/>
    </row>
    <row r="1007" spans="1:6">
      <c r="A1007" s="54">
        <v>58370</v>
      </c>
      <c r="B1007" s="54" t="s">
        <v>108</v>
      </c>
      <c r="C1007" s="54">
        <v>2008</v>
      </c>
      <c r="D1007" s="54" t="s">
        <v>135</v>
      </c>
      <c r="E1007" s="54" t="s">
        <v>142</v>
      </c>
      <c r="F1007" s="55">
        <v>3948.55</v>
      </c>
    </row>
    <row r="1008" spans="1:6">
      <c r="A1008" s="54">
        <v>58372</v>
      </c>
      <c r="B1008" s="54" t="s">
        <v>108</v>
      </c>
      <c r="C1008" s="54">
        <v>2008</v>
      </c>
      <c r="D1008" s="54" t="s">
        <v>136</v>
      </c>
      <c r="E1008" s="54" t="s">
        <v>142</v>
      </c>
      <c r="F1008" s="55"/>
    </row>
    <row r="1009" spans="1:6">
      <c r="A1009" s="54">
        <v>58373</v>
      </c>
      <c r="B1009" s="54" t="s">
        <v>108</v>
      </c>
      <c r="C1009" s="54">
        <v>2008</v>
      </c>
      <c r="D1009" s="54" t="s">
        <v>137</v>
      </c>
      <c r="E1009" s="54" t="s">
        <v>142</v>
      </c>
      <c r="F1009" s="55"/>
    </row>
    <row r="1010" spans="1:6">
      <c r="A1010" s="54">
        <v>58374</v>
      </c>
      <c r="B1010" s="54" t="s">
        <v>108</v>
      </c>
      <c r="C1010" s="54">
        <v>2008</v>
      </c>
      <c r="D1010" s="54" t="s">
        <v>138</v>
      </c>
      <c r="E1010" s="54" t="s">
        <v>142</v>
      </c>
      <c r="F1010" s="55"/>
    </row>
    <row r="1011" spans="1:6">
      <c r="A1011" s="54">
        <v>58375</v>
      </c>
      <c r="B1011" s="54" t="s">
        <v>108</v>
      </c>
      <c r="C1011" s="54">
        <v>2008</v>
      </c>
      <c r="D1011" s="54" t="s">
        <v>139</v>
      </c>
      <c r="E1011" s="54" t="s">
        <v>142</v>
      </c>
      <c r="F1011" s="55"/>
    </row>
    <row r="1012" spans="1:6">
      <c r="A1012" s="54">
        <v>58376</v>
      </c>
      <c r="B1012" s="54" t="s">
        <v>108</v>
      </c>
      <c r="C1012" s="54">
        <v>2008</v>
      </c>
      <c r="D1012" s="54" t="s">
        <v>140</v>
      </c>
      <c r="E1012" s="54" t="s">
        <v>142</v>
      </c>
      <c r="F1012" s="55"/>
    </row>
    <row r="1013" spans="1:6">
      <c r="A1013" s="54">
        <v>58380</v>
      </c>
      <c r="B1013" s="54" t="s">
        <v>108</v>
      </c>
      <c r="C1013" s="54">
        <v>2008</v>
      </c>
      <c r="D1013" s="54" t="s">
        <v>141</v>
      </c>
      <c r="E1013" s="54" t="s">
        <v>142</v>
      </c>
      <c r="F1013" s="55">
        <v>4196.47</v>
      </c>
    </row>
    <row r="1014" spans="1:6">
      <c r="A1014" s="54">
        <v>58392</v>
      </c>
      <c r="B1014" s="54" t="s">
        <v>108</v>
      </c>
      <c r="C1014" s="54">
        <v>2007</v>
      </c>
      <c r="D1014" s="54" t="s">
        <v>131</v>
      </c>
      <c r="E1014" s="54" t="s">
        <v>142</v>
      </c>
      <c r="F1014" s="55">
        <v>3572.34</v>
      </c>
    </row>
    <row r="1015" spans="1:6">
      <c r="A1015" s="54">
        <v>58401</v>
      </c>
      <c r="B1015" s="54" t="s">
        <v>108</v>
      </c>
      <c r="C1015" s="54">
        <v>2007</v>
      </c>
      <c r="D1015" s="54" t="s">
        <v>132</v>
      </c>
      <c r="E1015" s="54" t="s">
        <v>142</v>
      </c>
      <c r="F1015" s="55">
        <v>474.63</v>
      </c>
    </row>
    <row r="1016" spans="1:6">
      <c r="A1016" s="54">
        <v>58403</v>
      </c>
      <c r="B1016" s="54" t="s">
        <v>108</v>
      </c>
      <c r="C1016" s="54">
        <v>2007</v>
      </c>
      <c r="D1016" s="54" t="s">
        <v>133</v>
      </c>
      <c r="E1016" s="54" t="s">
        <v>142</v>
      </c>
      <c r="F1016" s="55">
        <v>4046.97</v>
      </c>
    </row>
    <row r="1017" spans="1:6">
      <c r="A1017" s="54">
        <v>58404</v>
      </c>
      <c r="B1017" s="54" t="s">
        <v>108</v>
      </c>
      <c r="C1017" s="54">
        <v>2007</v>
      </c>
      <c r="D1017" s="54" t="s">
        <v>134</v>
      </c>
      <c r="E1017" s="54" t="s">
        <v>142</v>
      </c>
      <c r="F1017" s="55"/>
    </row>
    <row r="1018" spans="1:6">
      <c r="A1018" s="54">
        <v>58405</v>
      </c>
      <c r="B1018" s="54" t="s">
        <v>108</v>
      </c>
      <c r="C1018" s="54">
        <v>2007</v>
      </c>
      <c r="D1018" s="54" t="s">
        <v>135</v>
      </c>
      <c r="E1018" s="54" t="s">
        <v>142</v>
      </c>
      <c r="F1018" s="55">
        <v>4046.97</v>
      </c>
    </row>
    <row r="1019" spans="1:6">
      <c r="A1019" s="54">
        <v>58407</v>
      </c>
      <c r="B1019" s="54" t="s">
        <v>108</v>
      </c>
      <c r="C1019" s="54">
        <v>2007</v>
      </c>
      <c r="D1019" s="54" t="s">
        <v>136</v>
      </c>
      <c r="E1019" s="54" t="s">
        <v>142</v>
      </c>
      <c r="F1019" s="55"/>
    </row>
    <row r="1020" spans="1:6">
      <c r="A1020" s="54">
        <v>58408</v>
      </c>
      <c r="B1020" s="54" t="s">
        <v>108</v>
      </c>
      <c r="C1020" s="54">
        <v>2007</v>
      </c>
      <c r="D1020" s="54" t="s">
        <v>137</v>
      </c>
      <c r="E1020" s="54" t="s">
        <v>142</v>
      </c>
      <c r="F1020" s="55"/>
    </row>
    <row r="1021" spans="1:6">
      <c r="A1021" s="54">
        <v>58409</v>
      </c>
      <c r="B1021" s="54" t="s">
        <v>108</v>
      </c>
      <c r="C1021" s="54">
        <v>2007</v>
      </c>
      <c r="D1021" s="54" t="s">
        <v>138</v>
      </c>
      <c r="E1021" s="54" t="s">
        <v>142</v>
      </c>
      <c r="F1021" s="55"/>
    </row>
    <row r="1022" spans="1:6">
      <c r="A1022" s="54">
        <v>58410</v>
      </c>
      <c r="B1022" s="54" t="s">
        <v>108</v>
      </c>
      <c r="C1022" s="54">
        <v>2007</v>
      </c>
      <c r="D1022" s="54" t="s">
        <v>139</v>
      </c>
      <c r="E1022" s="54" t="s">
        <v>142</v>
      </c>
      <c r="F1022" s="55"/>
    </row>
    <row r="1023" spans="1:6">
      <c r="A1023" s="54">
        <v>58411</v>
      </c>
      <c r="B1023" s="54" t="s">
        <v>108</v>
      </c>
      <c r="C1023" s="54">
        <v>2007</v>
      </c>
      <c r="D1023" s="54" t="s">
        <v>140</v>
      </c>
      <c r="E1023" s="54" t="s">
        <v>142</v>
      </c>
      <c r="F1023" s="55"/>
    </row>
    <row r="1024" spans="1:6">
      <c r="A1024" s="54">
        <v>58415</v>
      </c>
      <c r="B1024" s="54" t="s">
        <v>108</v>
      </c>
      <c r="C1024" s="54">
        <v>2007</v>
      </c>
      <c r="D1024" s="54" t="s">
        <v>141</v>
      </c>
      <c r="E1024" s="54" t="s">
        <v>142</v>
      </c>
      <c r="F1024" s="55">
        <v>4046.97</v>
      </c>
    </row>
    <row r="1025" spans="1:6">
      <c r="A1025" s="54">
        <v>58427</v>
      </c>
      <c r="B1025" s="54" t="s">
        <v>108</v>
      </c>
      <c r="C1025" s="54">
        <v>2006</v>
      </c>
      <c r="D1025" s="54" t="s">
        <v>131</v>
      </c>
      <c r="E1025" s="54" t="s">
        <v>142</v>
      </c>
      <c r="F1025" s="55">
        <v>2791.49</v>
      </c>
    </row>
    <row r="1026" spans="1:6">
      <c r="A1026" s="54">
        <v>58436</v>
      </c>
      <c r="B1026" s="54" t="s">
        <v>108</v>
      </c>
      <c r="C1026" s="54">
        <v>2006</v>
      </c>
      <c r="D1026" s="54" t="s">
        <v>132</v>
      </c>
      <c r="E1026" s="54" t="s">
        <v>142</v>
      </c>
      <c r="F1026" s="55">
        <v>398</v>
      </c>
    </row>
    <row r="1027" spans="1:6">
      <c r="A1027" s="54">
        <v>58438</v>
      </c>
      <c r="B1027" s="54" t="s">
        <v>108</v>
      </c>
      <c r="C1027" s="54">
        <v>2006</v>
      </c>
      <c r="D1027" s="54" t="s">
        <v>133</v>
      </c>
      <c r="E1027" s="54" t="s">
        <v>142</v>
      </c>
      <c r="F1027" s="55">
        <v>3189.49</v>
      </c>
    </row>
    <row r="1028" spans="1:6">
      <c r="A1028" s="54">
        <v>58439</v>
      </c>
      <c r="B1028" s="54" t="s">
        <v>108</v>
      </c>
      <c r="C1028" s="54">
        <v>2006</v>
      </c>
      <c r="D1028" s="54" t="s">
        <v>134</v>
      </c>
      <c r="E1028" s="54" t="s">
        <v>142</v>
      </c>
      <c r="F1028" s="55"/>
    </row>
    <row r="1029" spans="1:6">
      <c r="A1029" s="54">
        <v>58440</v>
      </c>
      <c r="B1029" s="54" t="s">
        <v>108</v>
      </c>
      <c r="C1029" s="54">
        <v>2006</v>
      </c>
      <c r="D1029" s="54" t="s">
        <v>135</v>
      </c>
      <c r="E1029" s="54" t="s">
        <v>142</v>
      </c>
      <c r="F1029" s="55">
        <v>3189.49</v>
      </c>
    </row>
    <row r="1030" spans="1:6">
      <c r="A1030" s="54">
        <v>58442</v>
      </c>
      <c r="B1030" s="54" t="s">
        <v>108</v>
      </c>
      <c r="C1030" s="54">
        <v>2006</v>
      </c>
      <c r="D1030" s="54" t="s">
        <v>136</v>
      </c>
      <c r="E1030" s="54" t="s">
        <v>142</v>
      </c>
      <c r="F1030" s="55"/>
    </row>
    <row r="1031" spans="1:6">
      <c r="A1031" s="54">
        <v>58443</v>
      </c>
      <c r="B1031" s="54" t="s">
        <v>108</v>
      </c>
      <c r="C1031" s="54">
        <v>2006</v>
      </c>
      <c r="D1031" s="54" t="s">
        <v>137</v>
      </c>
      <c r="E1031" s="54" t="s">
        <v>142</v>
      </c>
      <c r="F1031" s="55"/>
    </row>
    <row r="1032" spans="1:6">
      <c r="A1032" s="54">
        <v>58444</v>
      </c>
      <c r="B1032" s="54" t="s">
        <v>108</v>
      </c>
      <c r="C1032" s="54">
        <v>2006</v>
      </c>
      <c r="D1032" s="54" t="s">
        <v>138</v>
      </c>
      <c r="E1032" s="54" t="s">
        <v>142</v>
      </c>
      <c r="F1032" s="55"/>
    </row>
    <row r="1033" spans="1:6">
      <c r="A1033" s="54">
        <v>58445</v>
      </c>
      <c r="B1033" s="54" t="s">
        <v>108</v>
      </c>
      <c r="C1033" s="54">
        <v>2006</v>
      </c>
      <c r="D1033" s="54" t="s">
        <v>139</v>
      </c>
      <c r="E1033" s="54" t="s">
        <v>142</v>
      </c>
      <c r="F1033" s="55"/>
    </row>
    <row r="1034" spans="1:6">
      <c r="A1034" s="54">
        <v>58446</v>
      </c>
      <c r="B1034" s="54" t="s">
        <v>108</v>
      </c>
      <c r="C1034" s="54">
        <v>2006</v>
      </c>
      <c r="D1034" s="54" t="s">
        <v>140</v>
      </c>
      <c r="E1034" s="54" t="s">
        <v>142</v>
      </c>
      <c r="F1034" s="55"/>
    </row>
    <row r="1035" spans="1:6">
      <c r="A1035" s="54">
        <v>58450</v>
      </c>
      <c r="B1035" s="54" t="s">
        <v>108</v>
      </c>
      <c r="C1035" s="54">
        <v>2006</v>
      </c>
      <c r="D1035" s="54" t="s">
        <v>141</v>
      </c>
      <c r="E1035" s="54" t="s">
        <v>142</v>
      </c>
      <c r="F1035" s="55">
        <v>3189.49</v>
      </c>
    </row>
    <row r="1036" spans="1:6">
      <c r="A1036" s="54">
        <v>58462</v>
      </c>
      <c r="B1036" s="54" t="s">
        <v>108</v>
      </c>
      <c r="C1036" s="54">
        <v>2005</v>
      </c>
      <c r="D1036" s="54" t="s">
        <v>131</v>
      </c>
      <c r="E1036" s="54" t="s">
        <v>142</v>
      </c>
      <c r="F1036" s="55">
        <v>2428.12</v>
      </c>
    </row>
    <row r="1037" spans="1:6">
      <c r="A1037" s="54">
        <v>58471</v>
      </c>
      <c r="B1037" s="54" t="s">
        <v>108</v>
      </c>
      <c r="C1037" s="54">
        <v>2005</v>
      </c>
      <c r="D1037" s="54" t="s">
        <v>132</v>
      </c>
      <c r="E1037" s="54" t="s">
        <v>142</v>
      </c>
      <c r="F1037" s="55">
        <v>345.7</v>
      </c>
    </row>
    <row r="1038" spans="1:6">
      <c r="A1038" s="54">
        <v>58473</v>
      </c>
      <c r="B1038" s="54" t="s">
        <v>108</v>
      </c>
      <c r="C1038" s="54">
        <v>2005</v>
      </c>
      <c r="D1038" s="54" t="s">
        <v>133</v>
      </c>
      <c r="E1038" s="54" t="s">
        <v>142</v>
      </c>
      <c r="F1038" s="55">
        <v>2773.82</v>
      </c>
    </row>
    <row r="1039" spans="1:6">
      <c r="A1039" s="54">
        <v>58474</v>
      </c>
      <c r="B1039" s="54" t="s">
        <v>108</v>
      </c>
      <c r="C1039" s="54">
        <v>2005</v>
      </c>
      <c r="D1039" s="54" t="s">
        <v>134</v>
      </c>
      <c r="E1039" s="54" t="s">
        <v>142</v>
      </c>
      <c r="F1039" s="55"/>
    </row>
    <row r="1040" spans="1:6">
      <c r="A1040" s="54">
        <v>58475</v>
      </c>
      <c r="B1040" s="54" t="s">
        <v>108</v>
      </c>
      <c r="C1040" s="54">
        <v>2005</v>
      </c>
      <c r="D1040" s="54" t="s">
        <v>135</v>
      </c>
      <c r="E1040" s="54" t="s">
        <v>142</v>
      </c>
      <c r="F1040" s="55">
        <v>2773.82</v>
      </c>
    </row>
    <row r="1041" spans="1:6">
      <c r="A1041" s="54">
        <v>58477</v>
      </c>
      <c r="B1041" s="54" t="s">
        <v>108</v>
      </c>
      <c r="C1041" s="54">
        <v>2005</v>
      </c>
      <c r="D1041" s="54" t="s">
        <v>136</v>
      </c>
      <c r="E1041" s="54" t="s">
        <v>142</v>
      </c>
      <c r="F1041" s="55"/>
    </row>
    <row r="1042" spans="1:6">
      <c r="A1042" s="54">
        <v>58478</v>
      </c>
      <c r="B1042" s="54" t="s">
        <v>108</v>
      </c>
      <c r="C1042" s="54">
        <v>2005</v>
      </c>
      <c r="D1042" s="54" t="s">
        <v>137</v>
      </c>
      <c r="E1042" s="54" t="s">
        <v>142</v>
      </c>
      <c r="F1042" s="55"/>
    </row>
    <row r="1043" spans="1:6">
      <c r="A1043" s="54">
        <v>58479</v>
      </c>
      <c r="B1043" s="54" t="s">
        <v>108</v>
      </c>
      <c r="C1043" s="54">
        <v>2005</v>
      </c>
      <c r="D1043" s="54" t="s">
        <v>138</v>
      </c>
      <c r="E1043" s="54" t="s">
        <v>142</v>
      </c>
      <c r="F1043" s="55"/>
    </row>
    <row r="1044" spans="1:6">
      <c r="A1044" s="54">
        <v>58480</v>
      </c>
      <c r="B1044" s="54" t="s">
        <v>108</v>
      </c>
      <c r="C1044" s="54">
        <v>2005</v>
      </c>
      <c r="D1044" s="54" t="s">
        <v>139</v>
      </c>
      <c r="E1044" s="54" t="s">
        <v>142</v>
      </c>
      <c r="F1044" s="55"/>
    </row>
    <row r="1045" spans="1:6">
      <c r="A1045" s="54">
        <v>58481</v>
      </c>
      <c r="B1045" s="54" t="s">
        <v>108</v>
      </c>
      <c r="C1045" s="54">
        <v>2005</v>
      </c>
      <c r="D1045" s="54" t="s">
        <v>140</v>
      </c>
      <c r="E1045" s="54" t="s">
        <v>142</v>
      </c>
      <c r="F1045" s="55"/>
    </row>
    <row r="1046" spans="1:6">
      <c r="A1046" s="54">
        <v>58485</v>
      </c>
      <c r="B1046" s="54" t="s">
        <v>108</v>
      </c>
      <c r="C1046" s="54">
        <v>2005</v>
      </c>
      <c r="D1046" s="54" t="s">
        <v>141</v>
      </c>
      <c r="E1046" s="54" t="s">
        <v>142</v>
      </c>
      <c r="F1046" s="55">
        <v>2773.82</v>
      </c>
    </row>
    <row r="1047" spans="1:6">
      <c r="A1047" s="54">
        <v>58497</v>
      </c>
      <c r="B1047" s="54" t="s">
        <v>123</v>
      </c>
      <c r="C1047" s="54">
        <v>2020</v>
      </c>
      <c r="D1047" s="54" t="s">
        <v>131</v>
      </c>
      <c r="E1047" s="54" t="s">
        <v>142</v>
      </c>
      <c r="F1047" s="55">
        <v>15493.11</v>
      </c>
    </row>
    <row r="1048" spans="1:6">
      <c r="A1048" s="54">
        <v>58506</v>
      </c>
      <c r="B1048" s="54" t="s">
        <v>123</v>
      </c>
      <c r="C1048" s="54">
        <v>2020</v>
      </c>
      <c r="D1048" s="54" t="s">
        <v>132</v>
      </c>
      <c r="E1048" s="54" t="s">
        <v>142</v>
      </c>
      <c r="F1048" s="55">
        <v>2771.89</v>
      </c>
    </row>
    <row r="1049" spans="1:6">
      <c r="A1049" s="54">
        <v>58508</v>
      </c>
      <c r="B1049" s="54" t="s">
        <v>123</v>
      </c>
      <c r="C1049" s="54">
        <v>2020</v>
      </c>
      <c r="D1049" s="54" t="s">
        <v>133</v>
      </c>
      <c r="E1049" s="54" t="s">
        <v>142</v>
      </c>
      <c r="F1049" s="55">
        <v>17197.439999999999</v>
      </c>
    </row>
    <row r="1050" spans="1:6">
      <c r="A1050" s="54">
        <v>58509</v>
      </c>
      <c r="B1050" s="54" t="s">
        <v>123</v>
      </c>
      <c r="C1050" s="54">
        <v>2020</v>
      </c>
      <c r="D1050" s="54" t="s">
        <v>134</v>
      </c>
      <c r="E1050" s="54" t="s">
        <v>142</v>
      </c>
      <c r="F1050" s="55"/>
    </row>
    <row r="1051" spans="1:6">
      <c r="A1051" s="54">
        <v>58510</v>
      </c>
      <c r="B1051" s="54" t="s">
        <v>123</v>
      </c>
      <c r="C1051" s="54">
        <v>2020</v>
      </c>
      <c r="D1051" s="54" t="s">
        <v>135</v>
      </c>
      <c r="E1051" s="54" t="s">
        <v>142</v>
      </c>
      <c r="F1051" s="55">
        <v>9379.9</v>
      </c>
    </row>
    <row r="1052" spans="1:6">
      <c r="A1052" s="54">
        <v>58512</v>
      </c>
      <c r="B1052" s="54" t="s">
        <v>123</v>
      </c>
      <c r="C1052" s="54">
        <v>2020</v>
      </c>
      <c r="D1052" s="54" t="s">
        <v>136</v>
      </c>
      <c r="E1052" s="54" t="s">
        <v>142</v>
      </c>
      <c r="F1052" s="55">
        <v>90.3</v>
      </c>
    </row>
    <row r="1053" spans="1:6">
      <c r="A1053" s="54">
        <v>58513</v>
      </c>
      <c r="B1053" s="54" t="s">
        <v>123</v>
      </c>
      <c r="C1053" s="54">
        <v>2020</v>
      </c>
      <c r="D1053" s="54" t="s">
        <v>137</v>
      </c>
      <c r="E1053" s="54" t="s">
        <v>142</v>
      </c>
      <c r="F1053" s="55">
        <v>398</v>
      </c>
    </row>
    <row r="1054" spans="1:6">
      <c r="A1054" s="54">
        <v>58514</v>
      </c>
      <c r="B1054" s="54" t="s">
        <v>123</v>
      </c>
      <c r="C1054" s="54">
        <v>2020</v>
      </c>
      <c r="D1054" s="54" t="s">
        <v>138</v>
      </c>
      <c r="E1054" s="54" t="s">
        <v>142</v>
      </c>
      <c r="F1054" s="55">
        <v>930</v>
      </c>
    </row>
    <row r="1055" spans="1:6">
      <c r="A1055" s="54">
        <v>58515</v>
      </c>
      <c r="B1055" s="54" t="s">
        <v>123</v>
      </c>
      <c r="C1055" s="54">
        <v>2020</v>
      </c>
      <c r="D1055" s="54" t="s">
        <v>139</v>
      </c>
      <c r="E1055" s="54" t="s">
        <v>142</v>
      </c>
      <c r="F1055" s="55">
        <v>943</v>
      </c>
    </row>
    <row r="1056" spans="1:6">
      <c r="A1056" s="54">
        <v>58516</v>
      </c>
      <c r="B1056" s="54" t="s">
        <v>123</v>
      </c>
      <c r="C1056" s="54">
        <v>2020</v>
      </c>
      <c r="D1056" s="54" t="s">
        <v>140</v>
      </c>
      <c r="E1056" s="54" t="s">
        <v>142</v>
      </c>
      <c r="F1056" s="55">
        <v>5456.24</v>
      </c>
    </row>
    <row r="1057" spans="1:6">
      <c r="A1057" s="54">
        <v>58520</v>
      </c>
      <c r="B1057" s="54" t="s">
        <v>123</v>
      </c>
      <c r="C1057" s="54">
        <v>2020</v>
      </c>
      <c r="D1057" s="54" t="s">
        <v>141</v>
      </c>
      <c r="E1057" s="54" t="s">
        <v>142</v>
      </c>
      <c r="F1057" s="55">
        <v>18265</v>
      </c>
    </row>
    <row r="1058" spans="1:6">
      <c r="A1058" s="54">
        <v>58532</v>
      </c>
      <c r="B1058" s="54" t="s">
        <v>123</v>
      </c>
      <c r="C1058" s="54">
        <v>2019</v>
      </c>
      <c r="D1058" s="54" t="s">
        <v>131</v>
      </c>
      <c r="E1058" s="54" t="s">
        <v>142</v>
      </c>
      <c r="F1058" s="55">
        <v>14534.57</v>
      </c>
    </row>
    <row r="1059" spans="1:6">
      <c r="A1059" s="54">
        <v>58541</v>
      </c>
      <c r="B1059" s="54" t="s">
        <v>123</v>
      </c>
      <c r="C1059" s="54">
        <v>2019</v>
      </c>
      <c r="D1059" s="54" t="s">
        <v>132</v>
      </c>
      <c r="E1059" s="54" t="s">
        <v>142</v>
      </c>
      <c r="F1059" s="55">
        <v>2319.23</v>
      </c>
    </row>
    <row r="1060" spans="1:6">
      <c r="A1060" s="54">
        <v>58543</v>
      </c>
      <c r="B1060" s="54" t="s">
        <v>123</v>
      </c>
      <c r="C1060" s="54">
        <v>2019</v>
      </c>
      <c r="D1060" s="54" t="s">
        <v>133</v>
      </c>
      <c r="E1060" s="54" t="s">
        <v>142</v>
      </c>
      <c r="F1060" s="55">
        <v>16231.24</v>
      </c>
    </row>
    <row r="1061" spans="1:6">
      <c r="A1061" s="54">
        <v>58544</v>
      </c>
      <c r="B1061" s="54" t="s">
        <v>123</v>
      </c>
      <c r="C1061" s="54">
        <v>2019</v>
      </c>
      <c r="D1061" s="54" t="s">
        <v>134</v>
      </c>
      <c r="E1061" s="54" t="s">
        <v>142</v>
      </c>
      <c r="F1061" s="55"/>
    </row>
    <row r="1062" spans="1:6">
      <c r="A1062" s="54">
        <v>58545</v>
      </c>
      <c r="B1062" s="54" t="s">
        <v>123</v>
      </c>
      <c r="C1062" s="54">
        <v>2019</v>
      </c>
      <c r="D1062" s="54" t="s">
        <v>135</v>
      </c>
      <c r="E1062" s="54" t="s">
        <v>142</v>
      </c>
      <c r="F1062" s="55">
        <v>9168</v>
      </c>
    </row>
    <row r="1063" spans="1:6">
      <c r="A1063" s="54">
        <v>58547</v>
      </c>
      <c r="B1063" s="54" t="s">
        <v>123</v>
      </c>
      <c r="C1063" s="54">
        <v>2019</v>
      </c>
      <c r="D1063" s="54" t="s">
        <v>136</v>
      </c>
      <c r="E1063" s="54" t="s">
        <v>142</v>
      </c>
      <c r="F1063" s="55">
        <v>86</v>
      </c>
    </row>
    <row r="1064" spans="1:6">
      <c r="A1064" s="54">
        <v>58548</v>
      </c>
      <c r="B1064" s="54" t="s">
        <v>123</v>
      </c>
      <c r="C1064" s="54">
        <v>2019</v>
      </c>
      <c r="D1064" s="54" t="s">
        <v>137</v>
      </c>
      <c r="E1064" s="54" t="s">
        <v>142</v>
      </c>
      <c r="F1064" s="55">
        <v>338</v>
      </c>
    </row>
    <row r="1065" spans="1:6">
      <c r="A1065" s="54">
        <v>58549</v>
      </c>
      <c r="B1065" s="54" t="s">
        <v>123</v>
      </c>
      <c r="C1065" s="54">
        <v>2019</v>
      </c>
      <c r="D1065" s="54" t="s">
        <v>138</v>
      </c>
      <c r="E1065" s="54" t="s">
        <v>142</v>
      </c>
      <c r="F1065" s="55">
        <v>915</v>
      </c>
    </row>
    <row r="1066" spans="1:6">
      <c r="A1066" s="54">
        <v>58550</v>
      </c>
      <c r="B1066" s="54" t="s">
        <v>123</v>
      </c>
      <c r="C1066" s="54">
        <v>2019</v>
      </c>
      <c r="D1066" s="54" t="s">
        <v>139</v>
      </c>
      <c r="E1066" s="54" t="s">
        <v>142</v>
      </c>
      <c r="F1066" s="55">
        <v>898</v>
      </c>
    </row>
    <row r="1067" spans="1:6">
      <c r="A1067" s="54">
        <v>58551</v>
      </c>
      <c r="B1067" s="54" t="s">
        <v>123</v>
      </c>
      <c r="C1067" s="54">
        <v>2019</v>
      </c>
      <c r="D1067" s="54" t="s">
        <v>140</v>
      </c>
      <c r="E1067" s="54" t="s">
        <v>142</v>
      </c>
      <c r="F1067" s="55">
        <v>4826.24</v>
      </c>
    </row>
    <row r="1068" spans="1:6">
      <c r="A1068" s="54">
        <v>58555</v>
      </c>
      <c r="B1068" s="54" t="s">
        <v>123</v>
      </c>
      <c r="C1068" s="54">
        <v>2019</v>
      </c>
      <c r="D1068" s="54" t="s">
        <v>141</v>
      </c>
      <c r="E1068" s="54" t="s">
        <v>142</v>
      </c>
      <c r="F1068" s="55">
        <v>16853.8</v>
      </c>
    </row>
    <row r="1069" spans="1:6">
      <c r="A1069" s="54">
        <v>58567</v>
      </c>
      <c r="B1069" s="54" t="s">
        <v>123</v>
      </c>
      <c r="C1069" s="54">
        <v>2018</v>
      </c>
      <c r="D1069" s="54" t="s">
        <v>131</v>
      </c>
      <c r="E1069" s="54" t="s">
        <v>142</v>
      </c>
      <c r="F1069" s="55">
        <v>13315.17</v>
      </c>
    </row>
    <row r="1070" spans="1:6">
      <c r="A1070" s="54">
        <v>58576</v>
      </c>
      <c r="B1070" s="54" t="s">
        <v>123</v>
      </c>
      <c r="C1070" s="54">
        <v>2018</v>
      </c>
      <c r="D1070" s="54" t="s">
        <v>132</v>
      </c>
      <c r="E1070" s="54" t="s">
        <v>142</v>
      </c>
      <c r="F1070" s="55">
        <v>2286.2600000000002</v>
      </c>
    </row>
    <row r="1071" spans="1:6">
      <c r="A1071" s="54">
        <v>58578</v>
      </c>
      <c r="B1071" s="54" t="s">
        <v>123</v>
      </c>
      <c r="C1071" s="54">
        <v>2018</v>
      </c>
      <c r="D1071" s="54" t="s">
        <v>133</v>
      </c>
      <c r="E1071" s="54" t="s">
        <v>142</v>
      </c>
      <c r="F1071" s="55">
        <v>15081.67</v>
      </c>
    </row>
    <row r="1072" spans="1:6">
      <c r="A1072" s="54">
        <v>58579</v>
      </c>
      <c r="B1072" s="54" t="s">
        <v>123</v>
      </c>
      <c r="C1072" s="54">
        <v>2018</v>
      </c>
      <c r="D1072" s="54" t="s">
        <v>134</v>
      </c>
      <c r="E1072" s="54" t="s">
        <v>142</v>
      </c>
      <c r="F1072" s="55"/>
    </row>
    <row r="1073" spans="1:6">
      <c r="A1073" s="54">
        <v>58580</v>
      </c>
      <c r="B1073" s="54" t="s">
        <v>123</v>
      </c>
      <c r="C1073" s="54">
        <v>2018</v>
      </c>
      <c r="D1073" s="54" t="s">
        <v>135</v>
      </c>
      <c r="E1073" s="54" t="s">
        <v>142</v>
      </c>
      <c r="F1073" s="55">
        <v>8521.67</v>
      </c>
    </row>
    <row r="1074" spans="1:6">
      <c r="A1074" s="54">
        <v>58582</v>
      </c>
      <c r="B1074" s="54" t="s">
        <v>123</v>
      </c>
      <c r="C1074" s="54">
        <v>2018</v>
      </c>
      <c r="D1074" s="54" t="s">
        <v>136</v>
      </c>
      <c r="E1074" s="54" t="s">
        <v>142</v>
      </c>
      <c r="F1074" s="55">
        <v>80</v>
      </c>
    </row>
    <row r="1075" spans="1:6">
      <c r="A1075" s="54">
        <v>58583</v>
      </c>
      <c r="B1075" s="54" t="s">
        <v>123</v>
      </c>
      <c r="C1075" s="54">
        <v>2018</v>
      </c>
      <c r="D1075" s="54" t="s">
        <v>137</v>
      </c>
      <c r="E1075" s="54" t="s">
        <v>142</v>
      </c>
      <c r="F1075" s="55">
        <v>310</v>
      </c>
    </row>
    <row r="1076" spans="1:6">
      <c r="A1076" s="54">
        <v>58584</v>
      </c>
      <c r="B1076" s="54" t="s">
        <v>123</v>
      </c>
      <c r="C1076" s="54">
        <v>2018</v>
      </c>
      <c r="D1076" s="54" t="s">
        <v>138</v>
      </c>
      <c r="E1076" s="54" t="s">
        <v>142</v>
      </c>
      <c r="F1076" s="55">
        <v>850</v>
      </c>
    </row>
    <row r="1077" spans="1:6">
      <c r="A1077" s="54">
        <v>58585</v>
      </c>
      <c r="B1077" s="54" t="s">
        <v>123</v>
      </c>
      <c r="C1077" s="54">
        <v>2018</v>
      </c>
      <c r="D1077" s="54" t="s">
        <v>139</v>
      </c>
      <c r="E1077" s="54" t="s">
        <v>142</v>
      </c>
      <c r="F1077" s="55">
        <v>835</v>
      </c>
    </row>
    <row r="1078" spans="1:6">
      <c r="A1078" s="54">
        <v>58586</v>
      </c>
      <c r="B1078" s="54" t="s">
        <v>123</v>
      </c>
      <c r="C1078" s="54">
        <v>2018</v>
      </c>
      <c r="D1078" s="54" t="s">
        <v>140</v>
      </c>
      <c r="E1078" s="54" t="s">
        <v>142</v>
      </c>
      <c r="F1078" s="55">
        <v>4485</v>
      </c>
    </row>
    <row r="1079" spans="1:6">
      <c r="A1079" s="54">
        <v>58590</v>
      </c>
      <c r="B1079" s="54" t="s">
        <v>123</v>
      </c>
      <c r="C1079" s="54">
        <v>2018</v>
      </c>
      <c r="D1079" s="54" t="s">
        <v>141</v>
      </c>
      <c r="E1079" s="54" t="s">
        <v>142</v>
      </c>
      <c r="F1079" s="55">
        <v>15601.43</v>
      </c>
    </row>
    <row r="1080" spans="1:6">
      <c r="A1080" s="54">
        <v>58602</v>
      </c>
      <c r="B1080" s="54" t="s">
        <v>123</v>
      </c>
      <c r="C1080" s="54">
        <v>2017</v>
      </c>
      <c r="D1080" s="54" t="s">
        <v>131</v>
      </c>
      <c r="E1080" s="54" t="s">
        <v>142</v>
      </c>
      <c r="F1080" s="55">
        <v>10982.47</v>
      </c>
    </row>
    <row r="1081" spans="1:6">
      <c r="A1081" s="54">
        <v>58611</v>
      </c>
      <c r="B1081" s="54" t="s">
        <v>123</v>
      </c>
      <c r="C1081" s="54">
        <v>2017</v>
      </c>
      <c r="D1081" s="54" t="s">
        <v>132</v>
      </c>
      <c r="E1081" s="54" t="s">
        <v>142</v>
      </c>
      <c r="F1081" s="55">
        <v>1801.04</v>
      </c>
    </row>
    <row r="1082" spans="1:6">
      <c r="A1082" s="54">
        <v>58613</v>
      </c>
      <c r="B1082" s="54" t="s">
        <v>123</v>
      </c>
      <c r="C1082" s="54">
        <v>2017</v>
      </c>
      <c r="D1082" s="54" t="s">
        <v>133</v>
      </c>
      <c r="E1082" s="54" t="s">
        <v>142</v>
      </c>
      <c r="F1082" s="55">
        <v>12271.25</v>
      </c>
    </row>
    <row r="1083" spans="1:6">
      <c r="A1083" s="54">
        <v>58614</v>
      </c>
      <c r="B1083" s="54" t="s">
        <v>123</v>
      </c>
      <c r="C1083" s="54">
        <v>2017</v>
      </c>
      <c r="D1083" s="54" t="s">
        <v>134</v>
      </c>
      <c r="E1083" s="54" t="s">
        <v>142</v>
      </c>
      <c r="F1083" s="55"/>
    </row>
    <row r="1084" spans="1:6">
      <c r="A1084" s="54">
        <v>58615</v>
      </c>
      <c r="B1084" s="54" t="s">
        <v>123</v>
      </c>
      <c r="C1084" s="54">
        <v>2017</v>
      </c>
      <c r="D1084" s="54" t="s">
        <v>135</v>
      </c>
      <c r="E1084" s="54" t="s">
        <v>142</v>
      </c>
      <c r="F1084" s="55">
        <v>8558.25</v>
      </c>
    </row>
    <row r="1085" spans="1:6">
      <c r="A1085" s="54">
        <v>58617</v>
      </c>
      <c r="B1085" s="54" t="s">
        <v>123</v>
      </c>
      <c r="C1085" s="54">
        <v>2017</v>
      </c>
      <c r="D1085" s="54" t="s">
        <v>136</v>
      </c>
      <c r="E1085" s="54" t="s">
        <v>142</v>
      </c>
      <c r="F1085" s="55">
        <v>70</v>
      </c>
    </row>
    <row r="1086" spans="1:6">
      <c r="A1086" s="54">
        <v>58618</v>
      </c>
      <c r="B1086" s="54" t="s">
        <v>123</v>
      </c>
      <c r="C1086" s="54">
        <v>2017</v>
      </c>
      <c r="D1086" s="54" t="s">
        <v>137</v>
      </c>
      <c r="E1086" s="54" t="s">
        <v>142</v>
      </c>
      <c r="F1086" s="55">
        <v>290</v>
      </c>
    </row>
    <row r="1087" spans="1:6">
      <c r="A1087" s="54">
        <v>58619</v>
      </c>
      <c r="B1087" s="54" t="s">
        <v>123</v>
      </c>
      <c r="C1087" s="54">
        <v>2017</v>
      </c>
      <c r="D1087" s="54" t="s">
        <v>138</v>
      </c>
      <c r="E1087" s="54" t="s">
        <v>142</v>
      </c>
      <c r="F1087" s="55">
        <v>115</v>
      </c>
    </row>
    <row r="1088" spans="1:6">
      <c r="A1088" s="54">
        <v>58620</v>
      </c>
      <c r="B1088" s="54" t="s">
        <v>123</v>
      </c>
      <c r="C1088" s="54">
        <v>2017</v>
      </c>
      <c r="D1088" s="54" t="s">
        <v>139</v>
      </c>
      <c r="E1088" s="54" t="s">
        <v>142</v>
      </c>
      <c r="F1088" s="55">
        <v>105</v>
      </c>
    </row>
    <row r="1089" spans="1:6">
      <c r="A1089" s="54">
        <v>58621</v>
      </c>
      <c r="B1089" s="54" t="s">
        <v>123</v>
      </c>
      <c r="C1089" s="54">
        <v>2017</v>
      </c>
      <c r="D1089" s="54" t="s">
        <v>140</v>
      </c>
      <c r="E1089" s="54" t="s">
        <v>142</v>
      </c>
      <c r="F1089" s="55">
        <v>3133</v>
      </c>
    </row>
    <row r="1090" spans="1:6">
      <c r="A1090" s="54">
        <v>58625</v>
      </c>
      <c r="B1090" s="54" t="s">
        <v>123</v>
      </c>
      <c r="C1090" s="54">
        <v>2017</v>
      </c>
      <c r="D1090" s="54" t="s">
        <v>141</v>
      </c>
      <c r="E1090" s="54" t="s">
        <v>142</v>
      </c>
      <c r="F1090" s="55">
        <v>12783.51</v>
      </c>
    </row>
    <row r="1091" spans="1:6">
      <c r="A1091" s="54">
        <v>58637</v>
      </c>
      <c r="B1091" s="54" t="s">
        <v>123</v>
      </c>
      <c r="C1091" s="54">
        <v>2016</v>
      </c>
      <c r="D1091" s="54" t="s">
        <v>131</v>
      </c>
      <c r="E1091" s="54" t="s">
        <v>142</v>
      </c>
      <c r="F1091" s="55">
        <v>10210.1</v>
      </c>
    </row>
    <row r="1092" spans="1:6">
      <c r="A1092" s="54">
        <v>58646</v>
      </c>
      <c r="B1092" s="54" t="s">
        <v>123</v>
      </c>
      <c r="C1092" s="54">
        <v>2016</v>
      </c>
      <c r="D1092" s="54" t="s">
        <v>132</v>
      </c>
      <c r="E1092" s="54" t="s">
        <v>142</v>
      </c>
      <c r="F1092" s="55">
        <v>1652.94</v>
      </c>
    </row>
    <row r="1093" spans="1:6">
      <c r="A1093" s="54">
        <v>58648</v>
      </c>
      <c r="B1093" s="54" t="s">
        <v>123</v>
      </c>
      <c r="C1093" s="54">
        <v>2016</v>
      </c>
      <c r="D1093" s="54" t="s">
        <v>133</v>
      </c>
      <c r="E1093" s="54" t="s">
        <v>142</v>
      </c>
      <c r="F1093" s="55">
        <v>11308.68</v>
      </c>
    </row>
    <row r="1094" spans="1:6">
      <c r="A1094" s="54">
        <v>58649</v>
      </c>
      <c r="B1094" s="54" t="s">
        <v>123</v>
      </c>
      <c r="C1094" s="54">
        <v>2016</v>
      </c>
      <c r="D1094" s="54" t="s">
        <v>134</v>
      </c>
      <c r="E1094" s="54" t="s">
        <v>142</v>
      </c>
      <c r="F1094" s="55"/>
    </row>
    <row r="1095" spans="1:6">
      <c r="A1095" s="54">
        <v>58650</v>
      </c>
      <c r="B1095" s="54" t="s">
        <v>123</v>
      </c>
      <c r="C1095" s="54">
        <v>2016</v>
      </c>
      <c r="D1095" s="54" t="s">
        <v>135</v>
      </c>
      <c r="E1095" s="54" t="s">
        <v>142</v>
      </c>
      <c r="F1095" s="55">
        <v>8226.68</v>
      </c>
    </row>
    <row r="1096" spans="1:6">
      <c r="A1096" s="54">
        <v>58652</v>
      </c>
      <c r="B1096" s="54" t="s">
        <v>123</v>
      </c>
      <c r="C1096" s="54">
        <v>2016</v>
      </c>
      <c r="D1096" s="54" t="s">
        <v>136</v>
      </c>
      <c r="E1096" s="54" t="s">
        <v>142</v>
      </c>
      <c r="F1096" s="55">
        <v>60</v>
      </c>
    </row>
    <row r="1097" spans="1:6">
      <c r="A1097" s="54">
        <v>58653</v>
      </c>
      <c r="B1097" s="54" t="s">
        <v>123</v>
      </c>
      <c r="C1097" s="54">
        <v>2016</v>
      </c>
      <c r="D1097" s="54" t="s">
        <v>137</v>
      </c>
      <c r="E1097" s="54" t="s">
        <v>142</v>
      </c>
      <c r="F1097" s="55">
        <v>255</v>
      </c>
    </row>
    <row r="1098" spans="1:6">
      <c r="A1098" s="54">
        <v>58654</v>
      </c>
      <c r="B1098" s="54" t="s">
        <v>123</v>
      </c>
      <c r="C1098" s="54">
        <v>2016</v>
      </c>
      <c r="D1098" s="54" t="s">
        <v>138</v>
      </c>
      <c r="E1098" s="54" t="s">
        <v>142</v>
      </c>
      <c r="F1098" s="55">
        <v>94</v>
      </c>
    </row>
    <row r="1099" spans="1:6">
      <c r="A1099" s="54">
        <v>58655</v>
      </c>
      <c r="B1099" s="54" t="s">
        <v>123</v>
      </c>
      <c r="C1099" s="54">
        <v>2016</v>
      </c>
      <c r="D1099" s="54" t="s">
        <v>139</v>
      </c>
      <c r="E1099" s="54" t="s">
        <v>142</v>
      </c>
      <c r="F1099" s="55">
        <v>73</v>
      </c>
    </row>
    <row r="1100" spans="1:6">
      <c r="A1100" s="54">
        <v>58656</v>
      </c>
      <c r="B1100" s="54" t="s">
        <v>123</v>
      </c>
      <c r="C1100" s="54">
        <v>2016</v>
      </c>
      <c r="D1100" s="54" t="s">
        <v>140</v>
      </c>
      <c r="E1100" s="54" t="s">
        <v>142</v>
      </c>
      <c r="F1100" s="55">
        <v>2600</v>
      </c>
    </row>
    <row r="1101" spans="1:6">
      <c r="A1101" s="54">
        <v>58660</v>
      </c>
      <c r="B1101" s="54" t="s">
        <v>123</v>
      </c>
      <c r="C1101" s="54">
        <v>2016</v>
      </c>
      <c r="D1101" s="54" t="s">
        <v>141</v>
      </c>
      <c r="E1101" s="54" t="s">
        <v>142</v>
      </c>
      <c r="F1101" s="55">
        <v>11863.04</v>
      </c>
    </row>
    <row r="1102" spans="1:6">
      <c r="A1102" s="54">
        <v>58672</v>
      </c>
      <c r="B1102" s="54" t="s">
        <v>123</v>
      </c>
      <c r="C1102" s="54">
        <v>2015</v>
      </c>
      <c r="D1102" s="54" t="s">
        <v>131</v>
      </c>
      <c r="E1102" s="54" t="s">
        <v>142</v>
      </c>
      <c r="F1102" s="55">
        <v>9945.24</v>
      </c>
    </row>
    <row r="1103" spans="1:6">
      <c r="A1103" s="54">
        <v>58681</v>
      </c>
      <c r="B1103" s="54" t="s">
        <v>123</v>
      </c>
      <c r="C1103" s="54">
        <v>2015</v>
      </c>
      <c r="D1103" s="54" t="s">
        <v>132</v>
      </c>
      <c r="E1103" s="54" t="s">
        <v>142</v>
      </c>
      <c r="F1103" s="55">
        <v>2062.88</v>
      </c>
    </row>
    <row r="1104" spans="1:6">
      <c r="A1104" s="54">
        <v>58683</v>
      </c>
      <c r="B1104" s="54" t="s">
        <v>123</v>
      </c>
      <c r="C1104" s="54">
        <v>2015</v>
      </c>
      <c r="D1104" s="54" t="s">
        <v>133</v>
      </c>
      <c r="E1104" s="54" t="s">
        <v>142</v>
      </c>
      <c r="F1104" s="55">
        <v>11484.48</v>
      </c>
    </row>
    <row r="1105" spans="1:6">
      <c r="A1105" s="54">
        <v>58684</v>
      </c>
      <c r="B1105" s="54" t="s">
        <v>123</v>
      </c>
      <c r="C1105" s="54">
        <v>2015</v>
      </c>
      <c r="D1105" s="54" t="s">
        <v>134</v>
      </c>
      <c r="E1105" s="54" t="s">
        <v>142</v>
      </c>
      <c r="F1105" s="55"/>
    </row>
    <row r="1106" spans="1:6">
      <c r="A1106" s="54">
        <v>58685</v>
      </c>
      <c r="B1106" s="54" t="s">
        <v>123</v>
      </c>
      <c r="C1106" s="54">
        <v>2015</v>
      </c>
      <c r="D1106" s="54" t="s">
        <v>135</v>
      </c>
      <c r="E1106" s="54" t="s">
        <v>142</v>
      </c>
      <c r="F1106" s="55">
        <v>8754.48</v>
      </c>
    </row>
    <row r="1107" spans="1:6">
      <c r="A1107" s="54">
        <v>58687</v>
      </c>
      <c r="B1107" s="54" t="s">
        <v>123</v>
      </c>
      <c r="C1107" s="54">
        <v>2015</v>
      </c>
      <c r="D1107" s="54" t="s">
        <v>136</v>
      </c>
      <c r="E1107" s="54" t="s">
        <v>142</v>
      </c>
      <c r="F1107" s="55">
        <v>60</v>
      </c>
    </row>
    <row r="1108" spans="1:6">
      <c r="A1108" s="54">
        <v>58688</v>
      </c>
      <c r="B1108" s="54" t="s">
        <v>123</v>
      </c>
      <c r="C1108" s="54">
        <v>2015</v>
      </c>
      <c r="D1108" s="54" t="s">
        <v>137</v>
      </c>
      <c r="E1108" s="54" t="s">
        <v>142</v>
      </c>
      <c r="F1108" s="55">
        <v>250</v>
      </c>
    </row>
    <row r="1109" spans="1:6">
      <c r="A1109" s="54">
        <v>58689</v>
      </c>
      <c r="B1109" s="54" t="s">
        <v>123</v>
      </c>
      <c r="C1109" s="54">
        <v>2015</v>
      </c>
      <c r="D1109" s="54" t="s">
        <v>138</v>
      </c>
      <c r="E1109" s="54" t="s">
        <v>142</v>
      </c>
      <c r="F1109" s="55">
        <v>90</v>
      </c>
    </row>
    <row r="1110" spans="1:6">
      <c r="A1110" s="54">
        <v>58690</v>
      </c>
      <c r="B1110" s="54" t="s">
        <v>123</v>
      </c>
      <c r="C1110" s="54">
        <v>2015</v>
      </c>
      <c r="D1110" s="54" t="s">
        <v>139</v>
      </c>
      <c r="E1110" s="54" t="s">
        <v>142</v>
      </c>
      <c r="F1110" s="55">
        <v>70</v>
      </c>
    </row>
    <row r="1111" spans="1:6">
      <c r="A1111" s="54">
        <v>58691</v>
      </c>
      <c r="B1111" s="54" t="s">
        <v>123</v>
      </c>
      <c r="C1111" s="54">
        <v>2015</v>
      </c>
      <c r="D1111" s="54" t="s">
        <v>140</v>
      </c>
      <c r="E1111" s="54" t="s">
        <v>142</v>
      </c>
      <c r="F1111" s="55">
        <v>2260</v>
      </c>
    </row>
    <row r="1112" spans="1:6">
      <c r="A1112" s="54">
        <v>58695</v>
      </c>
      <c r="B1112" s="54" t="s">
        <v>123</v>
      </c>
      <c r="C1112" s="54">
        <v>2015</v>
      </c>
      <c r="D1112" s="54" t="s">
        <v>141</v>
      </c>
      <c r="E1112" s="54" t="s">
        <v>142</v>
      </c>
      <c r="F1112" s="55">
        <v>12008.12</v>
      </c>
    </row>
    <row r="1113" spans="1:6">
      <c r="A1113" s="54">
        <v>58707</v>
      </c>
      <c r="B1113" s="54" t="s">
        <v>123</v>
      </c>
      <c r="C1113" s="54">
        <v>2014</v>
      </c>
      <c r="D1113" s="54" t="s">
        <v>131</v>
      </c>
      <c r="E1113" s="54" t="s">
        <v>142</v>
      </c>
      <c r="F1113" s="55">
        <v>9555.2900000000009</v>
      </c>
    </row>
    <row r="1114" spans="1:6">
      <c r="A1114" s="54">
        <v>58716</v>
      </c>
      <c r="B1114" s="54" t="s">
        <v>123</v>
      </c>
      <c r="C1114" s="54">
        <v>2014</v>
      </c>
      <c r="D1114" s="54" t="s">
        <v>132</v>
      </c>
      <c r="E1114" s="54" t="s">
        <v>142</v>
      </c>
      <c r="F1114" s="55">
        <v>1907.03</v>
      </c>
    </row>
    <row r="1115" spans="1:6">
      <c r="A1115" s="54">
        <v>58718</v>
      </c>
      <c r="B1115" s="54" t="s">
        <v>123</v>
      </c>
      <c r="C1115" s="54">
        <v>2014</v>
      </c>
      <c r="D1115" s="54" t="s">
        <v>133</v>
      </c>
      <c r="E1115" s="54" t="s">
        <v>142</v>
      </c>
      <c r="F1115" s="55">
        <v>11057.82</v>
      </c>
    </row>
    <row r="1116" spans="1:6">
      <c r="A1116" s="54">
        <v>58719</v>
      </c>
      <c r="B1116" s="54" t="s">
        <v>123</v>
      </c>
      <c r="C1116" s="54">
        <v>2014</v>
      </c>
      <c r="D1116" s="54" t="s">
        <v>134</v>
      </c>
      <c r="E1116" s="54" t="s">
        <v>142</v>
      </c>
      <c r="F1116" s="55"/>
    </row>
    <row r="1117" spans="1:6">
      <c r="A1117" s="54">
        <v>58720</v>
      </c>
      <c r="B1117" s="54" t="s">
        <v>123</v>
      </c>
      <c r="C1117" s="54">
        <v>2014</v>
      </c>
      <c r="D1117" s="54" t="s">
        <v>135</v>
      </c>
      <c r="E1117" s="54" t="s">
        <v>142</v>
      </c>
      <c r="F1117" s="55">
        <v>8659.82</v>
      </c>
    </row>
    <row r="1118" spans="1:6">
      <c r="A1118" s="54">
        <v>58722</v>
      </c>
      <c r="B1118" s="54" t="s">
        <v>123</v>
      </c>
      <c r="C1118" s="54">
        <v>2014</v>
      </c>
      <c r="D1118" s="54" t="s">
        <v>136</v>
      </c>
      <c r="E1118" s="54" t="s">
        <v>142</v>
      </c>
      <c r="F1118" s="55">
        <v>40</v>
      </c>
    </row>
    <row r="1119" spans="1:6">
      <c r="A1119" s="54">
        <v>58723</v>
      </c>
      <c r="B1119" s="54" t="s">
        <v>123</v>
      </c>
      <c r="C1119" s="54">
        <v>2014</v>
      </c>
      <c r="D1119" s="54" t="s">
        <v>137</v>
      </c>
      <c r="E1119" s="54" t="s">
        <v>142</v>
      </c>
      <c r="F1119" s="55">
        <v>208</v>
      </c>
    </row>
    <row r="1120" spans="1:6">
      <c r="A1120" s="54">
        <v>58724</v>
      </c>
      <c r="B1120" s="54" t="s">
        <v>123</v>
      </c>
      <c r="C1120" s="54">
        <v>2014</v>
      </c>
      <c r="D1120" s="54" t="s">
        <v>138</v>
      </c>
      <c r="E1120" s="54" t="s">
        <v>142</v>
      </c>
      <c r="F1120" s="55">
        <v>75</v>
      </c>
    </row>
    <row r="1121" spans="1:6">
      <c r="A1121" s="54">
        <v>58725</v>
      </c>
      <c r="B1121" s="54" t="s">
        <v>123</v>
      </c>
      <c r="C1121" s="54">
        <v>2014</v>
      </c>
      <c r="D1121" s="54" t="s">
        <v>139</v>
      </c>
      <c r="E1121" s="54" t="s">
        <v>142</v>
      </c>
      <c r="F1121" s="55">
        <v>45</v>
      </c>
    </row>
    <row r="1122" spans="1:6">
      <c r="A1122" s="54">
        <v>58726</v>
      </c>
      <c r="B1122" s="54" t="s">
        <v>123</v>
      </c>
      <c r="C1122" s="54">
        <v>2014</v>
      </c>
      <c r="D1122" s="54" t="s">
        <v>140</v>
      </c>
      <c r="E1122" s="54" t="s">
        <v>142</v>
      </c>
      <c r="F1122" s="55">
        <v>2030</v>
      </c>
    </row>
    <row r="1123" spans="1:6">
      <c r="A1123" s="54">
        <v>58730</v>
      </c>
      <c r="B1123" s="54" t="s">
        <v>123</v>
      </c>
      <c r="C1123" s="54">
        <v>2014</v>
      </c>
      <c r="D1123" s="54" t="s">
        <v>141</v>
      </c>
      <c r="E1123" s="54" t="s">
        <v>142</v>
      </c>
      <c r="F1123" s="55">
        <v>11462.32</v>
      </c>
    </row>
    <row r="1124" spans="1:6">
      <c r="A1124" s="54">
        <v>58742</v>
      </c>
      <c r="B1124" s="54" t="s">
        <v>123</v>
      </c>
      <c r="C1124" s="54">
        <v>2013</v>
      </c>
      <c r="D1124" s="54" t="s">
        <v>131</v>
      </c>
      <c r="E1124" s="54" t="s">
        <v>142</v>
      </c>
      <c r="F1124" s="55">
        <v>9424.69</v>
      </c>
    </row>
    <row r="1125" spans="1:6">
      <c r="A1125" s="54">
        <v>58751</v>
      </c>
      <c r="B1125" s="54" t="s">
        <v>123</v>
      </c>
      <c r="C1125" s="54">
        <v>2013</v>
      </c>
      <c r="D1125" s="54" t="s">
        <v>132</v>
      </c>
      <c r="E1125" s="54" t="s">
        <v>142</v>
      </c>
      <c r="F1125" s="55">
        <v>1800</v>
      </c>
    </row>
    <row r="1126" spans="1:6">
      <c r="A1126" s="54">
        <v>58753</v>
      </c>
      <c r="B1126" s="54" t="s">
        <v>123</v>
      </c>
      <c r="C1126" s="54">
        <v>2013</v>
      </c>
      <c r="D1126" s="54" t="s">
        <v>133</v>
      </c>
      <c r="E1126" s="54" t="s">
        <v>142</v>
      </c>
      <c r="F1126" s="55">
        <v>10964.24</v>
      </c>
    </row>
    <row r="1127" spans="1:6">
      <c r="A1127" s="54">
        <v>58754</v>
      </c>
      <c r="B1127" s="54" t="s">
        <v>123</v>
      </c>
      <c r="C1127" s="54">
        <v>2013</v>
      </c>
      <c r="D1127" s="54" t="s">
        <v>134</v>
      </c>
      <c r="E1127" s="54" t="s">
        <v>142</v>
      </c>
      <c r="F1127" s="55"/>
    </row>
    <row r="1128" spans="1:6">
      <c r="A1128" s="54">
        <v>58755</v>
      </c>
      <c r="B1128" s="54" t="s">
        <v>123</v>
      </c>
      <c r="C1128" s="54">
        <v>2013</v>
      </c>
      <c r="D1128" s="54" t="s">
        <v>135</v>
      </c>
      <c r="E1128" s="54" t="s">
        <v>142</v>
      </c>
      <c r="F1128" s="55">
        <v>8788.24</v>
      </c>
    </row>
    <row r="1129" spans="1:6">
      <c r="A1129" s="54">
        <v>58757</v>
      </c>
      <c r="B1129" s="54" t="s">
        <v>123</v>
      </c>
      <c r="C1129" s="54">
        <v>2013</v>
      </c>
      <c r="D1129" s="54" t="s">
        <v>136</v>
      </c>
      <c r="E1129" s="54" t="s">
        <v>142</v>
      </c>
      <c r="F1129" s="55">
        <v>35</v>
      </c>
    </row>
    <row r="1130" spans="1:6">
      <c r="A1130" s="54">
        <v>58758</v>
      </c>
      <c r="B1130" s="54" t="s">
        <v>123</v>
      </c>
      <c r="C1130" s="54">
        <v>2013</v>
      </c>
      <c r="D1130" s="54" t="s">
        <v>137</v>
      </c>
      <c r="E1130" s="54" t="s">
        <v>142</v>
      </c>
      <c r="F1130" s="55">
        <v>51</v>
      </c>
    </row>
    <row r="1131" spans="1:6">
      <c r="A1131" s="54">
        <v>58759</v>
      </c>
      <c r="B1131" s="54" t="s">
        <v>123</v>
      </c>
      <c r="C1131" s="54">
        <v>2013</v>
      </c>
      <c r="D1131" s="54" t="s">
        <v>138</v>
      </c>
      <c r="E1131" s="54" t="s">
        <v>142</v>
      </c>
      <c r="F1131" s="55">
        <v>72</v>
      </c>
    </row>
    <row r="1132" spans="1:6">
      <c r="A1132" s="54">
        <v>58760</v>
      </c>
      <c r="B1132" s="54" t="s">
        <v>123</v>
      </c>
      <c r="C1132" s="54">
        <v>2013</v>
      </c>
      <c r="D1132" s="54" t="s">
        <v>139</v>
      </c>
      <c r="E1132" s="54" t="s">
        <v>142</v>
      </c>
      <c r="F1132" s="55">
        <v>38</v>
      </c>
    </row>
    <row r="1133" spans="1:6">
      <c r="A1133" s="54">
        <v>58761</v>
      </c>
      <c r="B1133" s="54" t="s">
        <v>123</v>
      </c>
      <c r="C1133" s="54">
        <v>2013</v>
      </c>
      <c r="D1133" s="54" t="s">
        <v>140</v>
      </c>
      <c r="E1133" s="54" t="s">
        <v>142</v>
      </c>
      <c r="F1133" s="55">
        <v>1980</v>
      </c>
    </row>
    <row r="1134" spans="1:6">
      <c r="A1134" s="54">
        <v>58765</v>
      </c>
      <c r="B1134" s="54" t="s">
        <v>123</v>
      </c>
      <c r="C1134" s="54">
        <v>2013</v>
      </c>
      <c r="D1134" s="54" t="s">
        <v>141</v>
      </c>
      <c r="E1134" s="54" t="s">
        <v>142</v>
      </c>
      <c r="F1134" s="55">
        <v>11224.69</v>
      </c>
    </row>
    <row r="1135" spans="1:6">
      <c r="A1135" s="54">
        <v>58777</v>
      </c>
      <c r="B1135" s="54" t="s">
        <v>123</v>
      </c>
      <c r="C1135" s="54">
        <v>2012</v>
      </c>
      <c r="D1135" s="54" t="s">
        <v>131</v>
      </c>
      <c r="E1135" s="54" t="s">
        <v>142</v>
      </c>
      <c r="F1135" s="55">
        <v>8042.36</v>
      </c>
    </row>
    <row r="1136" spans="1:6">
      <c r="A1136" s="54">
        <v>58786</v>
      </c>
      <c r="B1136" s="54" t="s">
        <v>123</v>
      </c>
      <c r="C1136" s="54">
        <v>2012</v>
      </c>
      <c r="D1136" s="54" t="s">
        <v>132</v>
      </c>
      <c r="E1136" s="54" t="s">
        <v>142</v>
      </c>
      <c r="F1136" s="55">
        <v>1769.49</v>
      </c>
    </row>
    <row r="1137" spans="1:6">
      <c r="A1137" s="54">
        <v>58788</v>
      </c>
      <c r="B1137" s="54" t="s">
        <v>123</v>
      </c>
      <c r="C1137" s="54">
        <v>2012</v>
      </c>
      <c r="D1137" s="54" t="s">
        <v>133</v>
      </c>
      <c r="E1137" s="54" t="s">
        <v>142</v>
      </c>
      <c r="F1137" s="55">
        <v>9635.75</v>
      </c>
    </row>
    <row r="1138" spans="1:6">
      <c r="A1138" s="54">
        <v>58789</v>
      </c>
      <c r="B1138" s="54" t="s">
        <v>123</v>
      </c>
      <c r="C1138" s="54">
        <v>2012</v>
      </c>
      <c r="D1138" s="54" t="s">
        <v>134</v>
      </c>
      <c r="E1138" s="54" t="s">
        <v>142</v>
      </c>
      <c r="F1138" s="55"/>
    </row>
    <row r="1139" spans="1:6">
      <c r="A1139" s="54">
        <v>58790</v>
      </c>
      <c r="B1139" s="54" t="s">
        <v>123</v>
      </c>
      <c r="C1139" s="54">
        <v>2012</v>
      </c>
      <c r="D1139" s="54" t="s">
        <v>135</v>
      </c>
      <c r="E1139" s="54" t="s">
        <v>142</v>
      </c>
      <c r="F1139" s="55">
        <v>7742.11</v>
      </c>
    </row>
    <row r="1140" spans="1:6">
      <c r="A1140" s="54">
        <v>58792</v>
      </c>
      <c r="B1140" s="54" t="s">
        <v>123</v>
      </c>
      <c r="C1140" s="54">
        <v>2012</v>
      </c>
      <c r="D1140" s="54" t="s">
        <v>136</v>
      </c>
      <c r="E1140" s="54" t="s">
        <v>142</v>
      </c>
      <c r="F1140" s="55"/>
    </row>
    <row r="1141" spans="1:6">
      <c r="A1141" s="54">
        <v>58793</v>
      </c>
      <c r="B1141" s="54" t="s">
        <v>123</v>
      </c>
      <c r="C1141" s="54">
        <v>2012</v>
      </c>
      <c r="D1141" s="54" t="s">
        <v>137</v>
      </c>
      <c r="E1141" s="54" t="s">
        <v>142</v>
      </c>
      <c r="F1141" s="55">
        <v>12.03</v>
      </c>
    </row>
    <row r="1142" spans="1:6">
      <c r="A1142" s="54">
        <v>58794</v>
      </c>
      <c r="B1142" s="54" t="s">
        <v>123</v>
      </c>
      <c r="C1142" s="54">
        <v>2012</v>
      </c>
      <c r="D1142" s="54" t="s">
        <v>138</v>
      </c>
      <c r="E1142" s="54" t="s">
        <v>142</v>
      </c>
      <c r="F1142" s="55"/>
    </row>
    <row r="1143" spans="1:6">
      <c r="A1143" s="54">
        <v>58795</v>
      </c>
      <c r="B1143" s="54" t="s">
        <v>123</v>
      </c>
      <c r="C1143" s="54">
        <v>2012</v>
      </c>
      <c r="D1143" s="54" t="s">
        <v>139</v>
      </c>
      <c r="E1143" s="54" t="s">
        <v>142</v>
      </c>
      <c r="F1143" s="55"/>
    </row>
    <row r="1144" spans="1:6">
      <c r="A1144" s="54">
        <v>58796</v>
      </c>
      <c r="B1144" s="54" t="s">
        <v>123</v>
      </c>
      <c r="C1144" s="54">
        <v>2012</v>
      </c>
      <c r="D1144" s="54" t="s">
        <v>140</v>
      </c>
      <c r="E1144" s="54" t="s">
        <v>142</v>
      </c>
      <c r="F1144" s="55">
        <v>1881.61</v>
      </c>
    </row>
    <row r="1145" spans="1:6">
      <c r="A1145" s="54">
        <v>58800</v>
      </c>
      <c r="B1145" s="54" t="s">
        <v>123</v>
      </c>
      <c r="C1145" s="54">
        <v>2012</v>
      </c>
      <c r="D1145" s="54" t="s">
        <v>141</v>
      </c>
      <c r="E1145" s="54" t="s">
        <v>142</v>
      </c>
      <c r="F1145" s="55">
        <v>9811.85</v>
      </c>
    </row>
    <row r="1146" spans="1:6">
      <c r="A1146" s="54">
        <v>58812</v>
      </c>
      <c r="B1146" s="54" t="s">
        <v>123</v>
      </c>
      <c r="C1146" s="54">
        <v>2011</v>
      </c>
      <c r="D1146" s="54" t="s">
        <v>131</v>
      </c>
      <c r="E1146" s="54" t="s">
        <v>142</v>
      </c>
      <c r="F1146" s="55">
        <v>9209.59</v>
      </c>
    </row>
    <row r="1147" spans="1:6">
      <c r="A1147" s="54">
        <v>58821</v>
      </c>
      <c r="B1147" s="54" t="s">
        <v>123</v>
      </c>
      <c r="C1147" s="54">
        <v>2011</v>
      </c>
      <c r="D1147" s="54" t="s">
        <v>132</v>
      </c>
      <c r="E1147" s="54" t="s">
        <v>142</v>
      </c>
      <c r="F1147" s="55"/>
    </row>
    <row r="1148" spans="1:6">
      <c r="A1148" s="54">
        <v>58823</v>
      </c>
      <c r="B1148" s="54" t="s">
        <v>123</v>
      </c>
      <c r="C1148" s="54">
        <v>2011</v>
      </c>
      <c r="D1148" s="54" t="s">
        <v>133</v>
      </c>
      <c r="E1148" s="54" t="s">
        <v>142</v>
      </c>
      <c r="F1148" s="55">
        <v>9128.06</v>
      </c>
    </row>
    <row r="1149" spans="1:6">
      <c r="A1149" s="54">
        <v>58824</v>
      </c>
      <c r="B1149" s="54" t="s">
        <v>123</v>
      </c>
      <c r="C1149" s="54">
        <v>2011</v>
      </c>
      <c r="D1149" s="54" t="s">
        <v>134</v>
      </c>
      <c r="E1149" s="54" t="s">
        <v>142</v>
      </c>
      <c r="F1149" s="55"/>
    </row>
    <row r="1150" spans="1:6">
      <c r="A1150" s="54">
        <v>58825</v>
      </c>
      <c r="B1150" s="54" t="s">
        <v>123</v>
      </c>
      <c r="C1150" s="54">
        <v>2011</v>
      </c>
      <c r="D1150" s="54" t="s">
        <v>135</v>
      </c>
      <c r="E1150" s="54" t="s">
        <v>142</v>
      </c>
      <c r="F1150" s="55">
        <v>7108.06</v>
      </c>
    </row>
    <row r="1151" spans="1:6">
      <c r="A1151" s="54">
        <v>58827</v>
      </c>
      <c r="B1151" s="54" t="s">
        <v>123</v>
      </c>
      <c r="C1151" s="54">
        <v>2011</v>
      </c>
      <c r="D1151" s="54" t="s">
        <v>136</v>
      </c>
      <c r="E1151" s="54" t="s">
        <v>142</v>
      </c>
      <c r="F1151" s="55"/>
    </row>
    <row r="1152" spans="1:6">
      <c r="A1152" s="54">
        <v>58828</v>
      </c>
      <c r="B1152" s="54" t="s">
        <v>123</v>
      </c>
      <c r="C1152" s="54">
        <v>2011</v>
      </c>
      <c r="D1152" s="54" t="s">
        <v>137</v>
      </c>
      <c r="E1152" s="54" t="s">
        <v>142</v>
      </c>
      <c r="F1152" s="55"/>
    </row>
    <row r="1153" spans="1:6">
      <c r="A1153" s="54">
        <v>58829</v>
      </c>
      <c r="B1153" s="54" t="s">
        <v>123</v>
      </c>
      <c r="C1153" s="54">
        <v>2011</v>
      </c>
      <c r="D1153" s="54" t="s">
        <v>138</v>
      </c>
      <c r="E1153" s="54" t="s">
        <v>142</v>
      </c>
      <c r="F1153" s="55"/>
    </row>
    <row r="1154" spans="1:6">
      <c r="A1154" s="54">
        <v>58830</v>
      </c>
      <c r="B1154" s="54" t="s">
        <v>123</v>
      </c>
      <c r="C1154" s="54">
        <v>2011</v>
      </c>
      <c r="D1154" s="54" t="s">
        <v>139</v>
      </c>
      <c r="E1154" s="54" t="s">
        <v>142</v>
      </c>
      <c r="F1154" s="55"/>
    </row>
    <row r="1155" spans="1:6">
      <c r="A1155" s="54">
        <v>58831</v>
      </c>
      <c r="B1155" s="54" t="s">
        <v>123</v>
      </c>
      <c r="C1155" s="54">
        <v>2011</v>
      </c>
      <c r="D1155" s="54" t="s">
        <v>140</v>
      </c>
      <c r="E1155" s="54" t="s">
        <v>142</v>
      </c>
      <c r="F1155" s="55">
        <v>2020</v>
      </c>
    </row>
    <row r="1156" spans="1:6">
      <c r="A1156" s="54">
        <v>58835</v>
      </c>
      <c r="B1156" s="54" t="s">
        <v>123</v>
      </c>
      <c r="C1156" s="54">
        <v>2011</v>
      </c>
      <c r="D1156" s="54" t="s">
        <v>141</v>
      </c>
      <c r="E1156" s="54" t="s">
        <v>142</v>
      </c>
      <c r="F1156" s="55">
        <v>9209.59</v>
      </c>
    </row>
    <row r="1157" spans="1:6">
      <c r="A1157" s="54">
        <v>58847</v>
      </c>
      <c r="B1157" s="54" t="s">
        <v>123</v>
      </c>
      <c r="C1157" s="54">
        <v>2010</v>
      </c>
      <c r="D1157" s="54" t="s">
        <v>131</v>
      </c>
      <c r="E1157" s="54" t="s">
        <v>142</v>
      </c>
      <c r="F1157" s="55">
        <v>8163.92</v>
      </c>
    </row>
    <row r="1158" spans="1:6">
      <c r="A1158" s="54">
        <v>58856</v>
      </c>
      <c r="B1158" s="54" t="s">
        <v>123</v>
      </c>
      <c r="C1158" s="54">
        <v>2010</v>
      </c>
      <c r="D1158" s="54" t="s">
        <v>132</v>
      </c>
      <c r="E1158" s="54" t="s">
        <v>142</v>
      </c>
      <c r="F1158" s="55"/>
    </row>
    <row r="1159" spans="1:6">
      <c r="A1159" s="54">
        <v>58858</v>
      </c>
      <c r="B1159" s="54" t="s">
        <v>123</v>
      </c>
      <c r="C1159" s="54">
        <v>2010</v>
      </c>
      <c r="D1159" s="54" t="s">
        <v>133</v>
      </c>
      <c r="E1159" s="54" t="s">
        <v>142</v>
      </c>
      <c r="F1159" s="55">
        <v>8450.0300000000007</v>
      </c>
    </row>
    <row r="1160" spans="1:6">
      <c r="A1160" s="54">
        <v>58859</v>
      </c>
      <c r="B1160" s="54" t="s">
        <v>123</v>
      </c>
      <c r="C1160" s="54">
        <v>2010</v>
      </c>
      <c r="D1160" s="54" t="s">
        <v>134</v>
      </c>
      <c r="E1160" s="54" t="s">
        <v>142</v>
      </c>
      <c r="F1160" s="55"/>
    </row>
    <row r="1161" spans="1:6">
      <c r="A1161" s="54">
        <v>58860</v>
      </c>
      <c r="B1161" s="54" t="s">
        <v>123</v>
      </c>
      <c r="C1161" s="54">
        <v>2010</v>
      </c>
      <c r="D1161" s="54" t="s">
        <v>135</v>
      </c>
      <c r="E1161" s="54" t="s">
        <v>142</v>
      </c>
      <c r="F1161" s="55">
        <v>6572.87</v>
      </c>
    </row>
    <row r="1162" spans="1:6">
      <c r="A1162" s="54">
        <v>58862</v>
      </c>
      <c r="B1162" s="54" t="s">
        <v>123</v>
      </c>
      <c r="C1162" s="54">
        <v>2010</v>
      </c>
      <c r="D1162" s="54" t="s">
        <v>136</v>
      </c>
      <c r="E1162" s="54" t="s">
        <v>142</v>
      </c>
      <c r="F1162" s="55"/>
    </row>
    <row r="1163" spans="1:6">
      <c r="A1163" s="54">
        <v>58863</v>
      </c>
      <c r="B1163" s="54" t="s">
        <v>123</v>
      </c>
      <c r="C1163" s="54">
        <v>2010</v>
      </c>
      <c r="D1163" s="54" t="s">
        <v>137</v>
      </c>
      <c r="E1163" s="54" t="s">
        <v>142</v>
      </c>
      <c r="F1163" s="55"/>
    </row>
    <row r="1164" spans="1:6">
      <c r="A1164" s="54">
        <v>58864</v>
      </c>
      <c r="B1164" s="54" t="s">
        <v>123</v>
      </c>
      <c r="C1164" s="54">
        <v>2010</v>
      </c>
      <c r="D1164" s="54" t="s">
        <v>138</v>
      </c>
      <c r="E1164" s="54" t="s">
        <v>142</v>
      </c>
      <c r="F1164" s="55"/>
    </row>
    <row r="1165" spans="1:6">
      <c r="A1165" s="54">
        <v>58865</v>
      </c>
      <c r="B1165" s="54" t="s">
        <v>123</v>
      </c>
      <c r="C1165" s="54">
        <v>2010</v>
      </c>
      <c r="D1165" s="54" t="s">
        <v>139</v>
      </c>
      <c r="E1165" s="54" t="s">
        <v>142</v>
      </c>
      <c r="F1165" s="55"/>
    </row>
    <row r="1166" spans="1:6">
      <c r="A1166" s="54">
        <v>58866</v>
      </c>
      <c r="B1166" s="54" t="s">
        <v>123</v>
      </c>
      <c r="C1166" s="54">
        <v>2010</v>
      </c>
      <c r="D1166" s="54" t="s">
        <v>140</v>
      </c>
      <c r="E1166" s="54" t="s">
        <v>142</v>
      </c>
      <c r="F1166" s="55">
        <v>1877.16</v>
      </c>
    </row>
    <row r="1167" spans="1:6">
      <c r="A1167" s="54">
        <v>58870</v>
      </c>
      <c r="B1167" s="54" t="s">
        <v>123</v>
      </c>
      <c r="C1167" s="54">
        <v>2010</v>
      </c>
      <c r="D1167" s="54" t="s">
        <v>141</v>
      </c>
      <c r="E1167" s="54" t="s">
        <v>142</v>
      </c>
      <c r="F1167" s="55">
        <v>8463.92</v>
      </c>
    </row>
    <row r="1168" spans="1:6">
      <c r="A1168" s="54">
        <v>58882</v>
      </c>
      <c r="B1168" s="54" t="s">
        <v>123</v>
      </c>
      <c r="C1168" s="54">
        <v>2009</v>
      </c>
      <c r="D1168" s="54" t="s">
        <v>131</v>
      </c>
      <c r="E1168" s="54" t="s">
        <v>142</v>
      </c>
      <c r="F1168" s="55">
        <v>6987.66</v>
      </c>
    </row>
    <row r="1169" spans="1:6">
      <c r="A1169" s="54">
        <v>58891</v>
      </c>
      <c r="B1169" s="54" t="s">
        <v>123</v>
      </c>
      <c r="C1169" s="54">
        <v>2009</v>
      </c>
      <c r="D1169" s="54" t="s">
        <v>132</v>
      </c>
      <c r="E1169" s="54" t="s">
        <v>142</v>
      </c>
      <c r="F1169" s="55">
        <v>1024</v>
      </c>
    </row>
    <row r="1170" spans="1:6">
      <c r="A1170" s="54">
        <v>58893</v>
      </c>
      <c r="B1170" s="54" t="s">
        <v>123</v>
      </c>
      <c r="C1170" s="54">
        <v>2009</v>
      </c>
      <c r="D1170" s="54" t="s">
        <v>133</v>
      </c>
      <c r="E1170" s="54" t="s">
        <v>142</v>
      </c>
      <c r="F1170" s="55">
        <v>7992.7</v>
      </c>
    </row>
    <row r="1171" spans="1:6">
      <c r="A1171" s="54">
        <v>58894</v>
      </c>
      <c r="B1171" s="54" t="s">
        <v>123</v>
      </c>
      <c r="C1171" s="54">
        <v>2009</v>
      </c>
      <c r="D1171" s="54" t="s">
        <v>134</v>
      </c>
      <c r="E1171" s="54" t="s">
        <v>142</v>
      </c>
      <c r="F1171" s="55"/>
    </row>
    <row r="1172" spans="1:6">
      <c r="A1172" s="54">
        <v>58895</v>
      </c>
      <c r="B1172" s="54" t="s">
        <v>123</v>
      </c>
      <c r="C1172" s="54">
        <v>2009</v>
      </c>
      <c r="D1172" s="54" t="s">
        <v>135</v>
      </c>
      <c r="E1172" s="54" t="s">
        <v>142</v>
      </c>
      <c r="F1172" s="55">
        <v>6102.7</v>
      </c>
    </row>
    <row r="1173" spans="1:6">
      <c r="A1173" s="54">
        <v>58897</v>
      </c>
      <c r="B1173" s="54" t="s">
        <v>123</v>
      </c>
      <c r="C1173" s="54">
        <v>2009</v>
      </c>
      <c r="D1173" s="54" t="s">
        <v>136</v>
      </c>
      <c r="E1173" s="54" t="s">
        <v>142</v>
      </c>
      <c r="F1173" s="55"/>
    </row>
    <row r="1174" spans="1:6">
      <c r="A1174" s="54">
        <v>58898</v>
      </c>
      <c r="B1174" s="54" t="s">
        <v>123</v>
      </c>
      <c r="C1174" s="54">
        <v>2009</v>
      </c>
      <c r="D1174" s="54" t="s">
        <v>137</v>
      </c>
      <c r="E1174" s="54" t="s">
        <v>142</v>
      </c>
      <c r="F1174" s="55"/>
    </row>
    <row r="1175" spans="1:6">
      <c r="A1175" s="54">
        <v>58899</v>
      </c>
      <c r="B1175" s="54" t="s">
        <v>123</v>
      </c>
      <c r="C1175" s="54">
        <v>2009</v>
      </c>
      <c r="D1175" s="54" t="s">
        <v>138</v>
      </c>
      <c r="E1175" s="54" t="s">
        <v>142</v>
      </c>
      <c r="F1175" s="55"/>
    </row>
    <row r="1176" spans="1:6">
      <c r="A1176" s="54">
        <v>58900</v>
      </c>
      <c r="B1176" s="54" t="s">
        <v>123</v>
      </c>
      <c r="C1176" s="54">
        <v>2009</v>
      </c>
      <c r="D1176" s="54" t="s">
        <v>139</v>
      </c>
      <c r="E1176" s="54" t="s">
        <v>142</v>
      </c>
      <c r="F1176" s="55"/>
    </row>
    <row r="1177" spans="1:6">
      <c r="A1177" s="54">
        <v>58901</v>
      </c>
      <c r="B1177" s="54" t="s">
        <v>123</v>
      </c>
      <c r="C1177" s="54">
        <v>2009</v>
      </c>
      <c r="D1177" s="54" t="s">
        <v>140</v>
      </c>
      <c r="E1177" s="54" t="s">
        <v>142</v>
      </c>
      <c r="F1177" s="55">
        <v>1890</v>
      </c>
    </row>
    <row r="1178" spans="1:6">
      <c r="A1178" s="54">
        <v>58905</v>
      </c>
      <c r="B1178" s="54" t="s">
        <v>123</v>
      </c>
      <c r="C1178" s="54">
        <v>2009</v>
      </c>
      <c r="D1178" s="54" t="s">
        <v>141</v>
      </c>
      <c r="E1178" s="54" t="s">
        <v>142</v>
      </c>
      <c r="F1178" s="55">
        <v>8011.66</v>
      </c>
    </row>
    <row r="1179" spans="1:6">
      <c r="A1179" s="54">
        <v>58917</v>
      </c>
      <c r="B1179" s="54" t="s">
        <v>123</v>
      </c>
      <c r="C1179" s="54">
        <v>2008</v>
      </c>
      <c r="D1179" s="54" t="s">
        <v>131</v>
      </c>
      <c r="E1179" s="54" t="s">
        <v>142</v>
      </c>
      <c r="F1179" s="55">
        <v>7406.89</v>
      </c>
    </row>
    <row r="1180" spans="1:6">
      <c r="A1180" s="54">
        <v>58926</v>
      </c>
      <c r="B1180" s="54" t="s">
        <v>123</v>
      </c>
      <c r="C1180" s="54">
        <v>2008</v>
      </c>
      <c r="D1180" s="54" t="s">
        <v>132</v>
      </c>
      <c r="E1180" s="54" t="s">
        <v>142</v>
      </c>
      <c r="F1180" s="55"/>
    </row>
    <row r="1181" spans="1:6">
      <c r="A1181" s="54">
        <v>58928</v>
      </c>
      <c r="B1181" s="54" t="s">
        <v>123</v>
      </c>
      <c r="C1181" s="54">
        <v>2008</v>
      </c>
      <c r="D1181" s="54" t="s">
        <v>133</v>
      </c>
      <c r="E1181" s="54" t="s">
        <v>142</v>
      </c>
      <c r="F1181" s="55">
        <v>7279.48</v>
      </c>
    </row>
    <row r="1182" spans="1:6">
      <c r="A1182" s="54">
        <v>58929</v>
      </c>
      <c r="B1182" s="54" t="s">
        <v>123</v>
      </c>
      <c r="C1182" s="54">
        <v>2008</v>
      </c>
      <c r="D1182" s="54" t="s">
        <v>134</v>
      </c>
      <c r="E1182" s="54" t="s">
        <v>142</v>
      </c>
      <c r="F1182" s="55"/>
    </row>
    <row r="1183" spans="1:6">
      <c r="A1183" s="54">
        <v>58930</v>
      </c>
      <c r="B1183" s="54" t="s">
        <v>123</v>
      </c>
      <c r="C1183" s="54">
        <v>2008</v>
      </c>
      <c r="D1183" s="54" t="s">
        <v>135</v>
      </c>
      <c r="E1183" s="54" t="s">
        <v>142</v>
      </c>
      <c r="F1183" s="55">
        <v>5404.72</v>
      </c>
    </row>
    <row r="1184" spans="1:6">
      <c r="A1184" s="54">
        <v>58932</v>
      </c>
      <c r="B1184" s="54" t="s">
        <v>123</v>
      </c>
      <c r="C1184" s="54">
        <v>2008</v>
      </c>
      <c r="D1184" s="54" t="s">
        <v>136</v>
      </c>
      <c r="E1184" s="54" t="s">
        <v>142</v>
      </c>
      <c r="F1184" s="55"/>
    </row>
    <row r="1185" spans="1:6">
      <c r="A1185" s="54">
        <v>58933</v>
      </c>
      <c r="B1185" s="54" t="s">
        <v>123</v>
      </c>
      <c r="C1185" s="54">
        <v>2008</v>
      </c>
      <c r="D1185" s="54" t="s">
        <v>137</v>
      </c>
      <c r="E1185" s="54" t="s">
        <v>142</v>
      </c>
      <c r="F1185" s="55"/>
    </row>
    <row r="1186" spans="1:6">
      <c r="A1186" s="54">
        <v>58934</v>
      </c>
      <c r="B1186" s="54" t="s">
        <v>123</v>
      </c>
      <c r="C1186" s="54">
        <v>2008</v>
      </c>
      <c r="D1186" s="54" t="s">
        <v>138</v>
      </c>
      <c r="E1186" s="54" t="s">
        <v>142</v>
      </c>
      <c r="F1186" s="55"/>
    </row>
    <row r="1187" spans="1:6">
      <c r="A1187" s="54">
        <v>58935</v>
      </c>
      <c r="B1187" s="54" t="s">
        <v>123</v>
      </c>
      <c r="C1187" s="54">
        <v>2008</v>
      </c>
      <c r="D1187" s="54" t="s">
        <v>139</v>
      </c>
      <c r="E1187" s="54" t="s">
        <v>142</v>
      </c>
      <c r="F1187" s="55"/>
    </row>
    <row r="1188" spans="1:6">
      <c r="A1188" s="54">
        <v>58936</v>
      </c>
      <c r="B1188" s="54" t="s">
        <v>123</v>
      </c>
      <c r="C1188" s="54">
        <v>2008</v>
      </c>
      <c r="D1188" s="54" t="s">
        <v>140</v>
      </c>
      <c r="E1188" s="54" t="s">
        <v>142</v>
      </c>
      <c r="F1188" s="55">
        <v>1874.76</v>
      </c>
    </row>
    <row r="1189" spans="1:6">
      <c r="A1189" s="54">
        <v>58940</v>
      </c>
      <c r="B1189" s="54" t="s">
        <v>123</v>
      </c>
      <c r="C1189" s="54">
        <v>2008</v>
      </c>
      <c r="D1189" s="54" t="s">
        <v>141</v>
      </c>
      <c r="E1189" s="54" t="s">
        <v>142</v>
      </c>
      <c r="F1189" s="55">
        <v>7406.89</v>
      </c>
    </row>
    <row r="1190" spans="1:6">
      <c r="A1190" s="54">
        <v>58952</v>
      </c>
      <c r="B1190" s="54" t="s">
        <v>123</v>
      </c>
      <c r="C1190" s="54">
        <v>2007</v>
      </c>
      <c r="D1190" s="54" t="s">
        <v>131</v>
      </c>
      <c r="E1190" s="54" t="s">
        <v>142</v>
      </c>
      <c r="F1190" s="55">
        <v>7286.99</v>
      </c>
    </row>
    <row r="1191" spans="1:6">
      <c r="A1191" s="54">
        <v>58961</v>
      </c>
      <c r="B1191" s="54" t="s">
        <v>123</v>
      </c>
      <c r="C1191" s="54">
        <v>2007</v>
      </c>
      <c r="D1191" s="54" t="s">
        <v>132</v>
      </c>
      <c r="E1191" s="54" t="s">
        <v>142</v>
      </c>
      <c r="F1191" s="55"/>
    </row>
    <row r="1192" spans="1:6">
      <c r="A1192" s="54">
        <v>58963</v>
      </c>
      <c r="B1192" s="54" t="s">
        <v>123</v>
      </c>
      <c r="C1192" s="54">
        <v>2007</v>
      </c>
      <c r="D1192" s="54" t="s">
        <v>133</v>
      </c>
      <c r="E1192" s="54" t="s">
        <v>142</v>
      </c>
      <c r="F1192" s="55">
        <v>7286.99</v>
      </c>
    </row>
    <row r="1193" spans="1:6">
      <c r="A1193" s="54">
        <v>58964</v>
      </c>
      <c r="B1193" s="54" t="s">
        <v>123</v>
      </c>
      <c r="C1193" s="54">
        <v>2007</v>
      </c>
      <c r="D1193" s="54" t="s">
        <v>134</v>
      </c>
      <c r="E1193" s="54" t="s">
        <v>142</v>
      </c>
      <c r="F1193" s="55"/>
    </row>
    <row r="1194" spans="1:6">
      <c r="A1194" s="54">
        <v>58965</v>
      </c>
      <c r="B1194" s="54" t="s">
        <v>123</v>
      </c>
      <c r="C1194" s="54">
        <v>2007</v>
      </c>
      <c r="D1194" s="54" t="s">
        <v>135</v>
      </c>
      <c r="E1194" s="54" t="s">
        <v>142</v>
      </c>
      <c r="F1194" s="55">
        <v>5552</v>
      </c>
    </row>
    <row r="1195" spans="1:6">
      <c r="A1195" s="54">
        <v>58967</v>
      </c>
      <c r="B1195" s="54" t="s">
        <v>123</v>
      </c>
      <c r="C1195" s="54">
        <v>2007</v>
      </c>
      <c r="D1195" s="54" t="s">
        <v>136</v>
      </c>
      <c r="E1195" s="54" t="s">
        <v>142</v>
      </c>
      <c r="F1195" s="55"/>
    </row>
    <row r="1196" spans="1:6">
      <c r="A1196" s="54">
        <v>58968</v>
      </c>
      <c r="B1196" s="54" t="s">
        <v>123</v>
      </c>
      <c r="C1196" s="54">
        <v>2007</v>
      </c>
      <c r="D1196" s="54" t="s">
        <v>137</v>
      </c>
      <c r="E1196" s="54" t="s">
        <v>142</v>
      </c>
      <c r="F1196" s="55"/>
    </row>
    <row r="1197" spans="1:6">
      <c r="A1197" s="54">
        <v>58969</v>
      </c>
      <c r="B1197" s="54" t="s">
        <v>123</v>
      </c>
      <c r="C1197" s="54">
        <v>2007</v>
      </c>
      <c r="D1197" s="54" t="s">
        <v>138</v>
      </c>
      <c r="E1197" s="54" t="s">
        <v>142</v>
      </c>
      <c r="F1197" s="55"/>
    </row>
    <row r="1198" spans="1:6">
      <c r="A1198" s="54">
        <v>58970</v>
      </c>
      <c r="B1198" s="54" t="s">
        <v>123</v>
      </c>
      <c r="C1198" s="54">
        <v>2007</v>
      </c>
      <c r="D1198" s="54" t="s">
        <v>139</v>
      </c>
      <c r="E1198" s="54" t="s">
        <v>142</v>
      </c>
      <c r="F1198" s="55"/>
    </row>
    <row r="1199" spans="1:6">
      <c r="A1199" s="54">
        <v>58971</v>
      </c>
      <c r="B1199" s="54" t="s">
        <v>123</v>
      </c>
      <c r="C1199" s="54">
        <v>2007</v>
      </c>
      <c r="D1199" s="54" t="s">
        <v>140</v>
      </c>
      <c r="E1199" s="54" t="s">
        <v>142</v>
      </c>
      <c r="F1199" s="55">
        <v>1734.99</v>
      </c>
    </row>
    <row r="1200" spans="1:6">
      <c r="A1200" s="54">
        <v>58975</v>
      </c>
      <c r="B1200" s="54" t="s">
        <v>123</v>
      </c>
      <c r="C1200" s="54">
        <v>2007</v>
      </c>
      <c r="D1200" s="54" t="s">
        <v>141</v>
      </c>
      <c r="E1200" s="54" t="s">
        <v>142</v>
      </c>
      <c r="F1200" s="55">
        <v>7286.99</v>
      </c>
    </row>
    <row r="1201" spans="1:6">
      <c r="A1201" s="54">
        <v>58987</v>
      </c>
      <c r="B1201" s="54" t="s">
        <v>123</v>
      </c>
      <c r="C1201" s="54">
        <v>2006</v>
      </c>
      <c r="D1201" s="54" t="s">
        <v>131</v>
      </c>
      <c r="E1201" s="54" t="s">
        <v>142</v>
      </c>
      <c r="F1201" s="55">
        <v>6744.78</v>
      </c>
    </row>
    <row r="1202" spans="1:6">
      <c r="A1202" s="54">
        <v>58996</v>
      </c>
      <c r="B1202" s="54" t="s">
        <v>123</v>
      </c>
      <c r="C1202" s="54">
        <v>2006</v>
      </c>
      <c r="D1202" s="54" t="s">
        <v>132</v>
      </c>
      <c r="E1202" s="54" t="s">
        <v>142</v>
      </c>
      <c r="F1202" s="55"/>
    </row>
    <row r="1203" spans="1:6">
      <c r="A1203" s="54">
        <v>58998</v>
      </c>
      <c r="B1203" s="54" t="s">
        <v>123</v>
      </c>
      <c r="C1203" s="54">
        <v>2006</v>
      </c>
      <c r="D1203" s="54" t="s">
        <v>133</v>
      </c>
      <c r="E1203" s="54" t="s">
        <v>142</v>
      </c>
      <c r="F1203" s="55">
        <v>6610.4</v>
      </c>
    </row>
    <row r="1204" spans="1:6">
      <c r="A1204" s="54">
        <v>58999</v>
      </c>
      <c r="B1204" s="54" t="s">
        <v>123</v>
      </c>
      <c r="C1204" s="54">
        <v>2006</v>
      </c>
      <c r="D1204" s="54" t="s">
        <v>134</v>
      </c>
      <c r="E1204" s="54" t="s">
        <v>142</v>
      </c>
      <c r="F1204" s="55"/>
    </row>
    <row r="1205" spans="1:6">
      <c r="A1205" s="54">
        <v>59000</v>
      </c>
      <c r="B1205" s="54" t="s">
        <v>123</v>
      </c>
      <c r="C1205" s="54">
        <v>2006</v>
      </c>
      <c r="D1205" s="54" t="s">
        <v>135</v>
      </c>
      <c r="E1205" s="54" t="s">
        <v>142</v>
      </c>
      <c r="F1205" s="55">
        <v>5009.33</v>
      </c>
    </row>
    <row r="1206" spans="1:6">
      <c r="A1206" s="54">
        <v>59002</v>
      </c>
      <c r="B1206" s="54" t="s">
        <v>123</v>
      </c>
      <c r="C1206" s="54">
        <v>2006</v>
      </c>
      <c r="D1206" s="54" t="s">
        <v>136</v>
      </c>
      <c r="E1206" s="54" t="s">
        <v>142</v>
      </c>
      <c r="F1206" s="55"/>
    </row>
    <row r="1207" spans="1:6">
      <c r="A1207" s="54">
        <v>59003</v>
      </c>
      <c r="B1207" s="54" t="s">
        <v>123</v>
      </c>
      <c r="C1207" s="54">
        <v>2006</v>
      </c>
      <c r="D1207" s="54" t="s">
        <v>137</v>
      </c>
      <c r="E1207" s="54" t="s">
        <v>142</v>
      </c>
      <c r="F1207" s="55"/>
    </row>
    <row r="1208" spans="1:6">
      <c r="A1208" s="54">
        <v>59004</v>
      </c>
      <c r="B1208" s="54" t="s">
        <v>123</v>
      </c>
      <c r="C1208" s="54">
        <v>2006</v>
      </c>
      <c r="D1208" s="54" t="s">
        <v>138</v>
      </c>
      <c r="E1208" s="54" t="s">
        <v>142</v>
      </c>
      <c r="F1208" s="55"/>
    </row>
    <row r="1209" spans="1:6">
      <c r="A1209" s="54">
        <v>59005</v>
      </c>
      <c r="B1209" s="54" t="s">
        <v>123</v>
      </c>
      <c r="C1209" s="54">
        <v>2006</v>
      </c>
      <c r="D1209" s="54" t="s">
        <v>139</v>
      </c>
      <c r="E1209" s="54" t="s">
        <v>142</v>
      </c>
      <c r="F1209" s="55"/>
    </row>
    <row r="1210" spans="1:6">
      <c r="A1210" s="54">
        <v>59006</v>
      </c>
      <c r="B1210" s="54" t="s">
        <v>123</v>
      </c>
      <c r="C1210" s="54">
        <v>2006</v>
      </c>
      <c r="D1210" s="54" t="s">
        <v>140</v>
      </c>
      <c r="E1210" s="54" t="s">
        <v>142</v>
      </c>
      <c r="F1210" s="55">
        <v>1601.07</v>
      </c>
    </row>
    <row r="1211" spans="1:6">
      <c r="A1211" s="54">
        <v>59010</v>
      </c>
      <c r="B1211" s="54" t="s">
        <v>123</v>
      </c>
      <c r="C1211" s="54">
        <v>2006</v>
      </c>
      <c r="D1211" s="54" t="s">
        <v>141</v>
      </c>
      <c r="E1211" s="54" t="s">
        <v>142</v>
      </c>
      <c r="F1211" s="55">
        <v>6744.78</v>
      </c>
    </row>
    <row r="1212" spans="1:6">
      <c r="A1212" s="54">
        <v>59022</v>
      </c>
      <c r="B1212" s="54" t="s">
        <v>123</v>
      </c>
      <c r="C1212" s="54">
        <v>2005</v>
      </c>
      <c r="D1212" s="54" t="s">
        <v>131</v>
      </c>
      <c r="E1212" s="54" t="s">
        <v>142</v>
      </c>
      <c r="F1212" s="55">
        <v>5634.94</v>
      </c>
    </row>
    <row r="1213" spans="1:6">
      <c r="A1213" s="54">
        <v>59031</v>
      </c>
      <c r="B1213" s="54" t="s">
        <v>123</v>
      </c>
      <c r="C1213" s="54">
        <v>2005</v>
      </c>
      <c r="D1213" s="54" t="s">
        <v>132</v>
      </c>
      <c r="E1213" s="54" t="s">
        <v>142</v>
      </c>
      <c r="F1213" s="55"/>
    </row>
    <row r="1214" spans="1:6">
      <c r="A1214" s="54">
        <v>59033</v>
      </c>
      <c r="B1214" s="54" t="s">
        <v>123</v>
      </c>
      <c r="C1214" s="54">
        <v>2005</v>
      </c>
      <c r="D1214" s="54" t="s">
        <v>133</v>
      </c>
      <c r="E1214" s="54" t="s">
        <v>142</v>
      </c>
      <c r="F1214" s="55">
        <v>5634.94</v>
      </c>
    </row>
    <row r="1215" spans="1:6">
      <c r="A1215" s="54">
        <v>59034</v>
      </c>
      <c r="B1215" s="54" t="s">
        <v>123</v>
      </c>
      <c r="C1215" s="54">
        <v>2005</v>
      </c>
      <c r="D1215" s="54" t="s">
        <v>134</v>
      </c>
      <c r="E1215" s="54" t="s">
        <v>142</v>
      </c>
      <c r="F1215" s="55"/>
    </row>
    <row r="1216" spans="1:6">
      <c r="A1216" s="54">
        <v>59035</v>
      </c>
      <c r="B1216" s="54" t="s">
        <v>123</v>
      </c>
      <c r="C1216" s="54">
        <v>2005</v>
      </c>
      <c r="D1216" s="54" t="s">
        <v>135</v>
      </c>
      <c r="E1216" s="54" t="s">
        <v>142</v>
      </c>
      <c r="F1216" s="55">
        <v>3953.93</v>
      </c>
    </row>
    <row r="1217" spans="1:6">
      <c r="A1217" s="54">
        <v>59037</v>
      </c>
      <c r="B1217" s="54" t="s">
        <v>123</v>
      </c>
      <c r="C1217" s="54">
        <v>2005</v>
      </c>
      <c r="D1217" s="54" t="s">
        <v>136</v>
      </c>
      <c r="E1217" s="54" t="s">
        <v>142</v>
      </c>
      <c r="F1217" s="55"/>
    </row>
    <row r="1218" spans="1:6">
      <c r="A1218" s="54">
        <v>59038</v>
      </c>
      <c r="B1218" s="54" t="s">
        <v>123</v>
      </c>
      <c r="C1218" s="54">
        <v>2005</v>
      </c>
      <c r="D1218" s="54" t="s">
        <v>137</v>
      </c>
      <c r="E1218" s="54" t="s">
        <v>142</v>
      </c>
      <c r="F1218" s="55"/>
    </row>
    <row r="1219" spans="1:6">
      <c r="A1219" s="54">
        <v>59039</v>
      </c>
      <c r="B1219" s="54" t="s">
        <v>123</v>
      </c>
      <c r="C1219" s="54">
        <v>2005</v>
      </c>
      <c r="D1219" s="54" t="s">
        <v>138</v>
      </c>
      <c r="E1219" s="54" t="s">
        <v>142</v>
      </c>
      <c r="F1219" s="55"/>
    </row>
    <row r="1220" spans="1:6">
      <c r="A1220" s="54">
        <v>59040</v>
      </c>
      <c r="B1220" s="54" t="s">
        <v>123</v>
      </c>
      <c r="C1220" s="54">
        <v>2005</v>
      </c>
      <c r="D1220" s="54" t="s">
        <v>139</v>
      </c>
      <c r="E1220" s="54" t="s">
        <v>142</v>
      </c>
      <c r="F1220" s="55"/>
    </row>
    <row r="1221" spans="1:6">
      <c r="A1221" s="54">
        <v>59041</v>
      </c>
      <c r="B1221" s="54" t="s">
        <v>123</v>
      </c>
      <c r="C1221" s="54">
        <v>2005</v>
      </c>
      <c r="D1221" s="54" t="s">
        <v>140</v>
      </c>
      <c r="E1221" s="54" t="s">
        <v>142</v>
      </c>
      <c r="F1221" s="55">
        <v>1681.01</v>
      </c>
    </row>
    <row r="1222" spans="1:6">
      <c r="A1222" s="54">
        <v>59045</v>
      </c>
      <c r="B1222" s="54" t="s">
        <v>123</v>
      </c>
      <c r="C1222" s="54">
        <v>2005</v>
      </c>
      <c r="D1222" s="54" t="s">
        <v>141</v>
      </c>
      <c r="E1222" s="54" t="s">
        <v>142</v>
      </c>
      <c r="F1222" s="55">
        <v>5634.94</v>
      </c>
    </row>
    <row r="1223" spans="1:6">
      <c r="A1223" s="54">
        <v>59057</v>
      </c>
      <c r="B1223" s="54" t="s">
        <v>114</v>
      </c>
      <c r="C1223" s="54">
        <v>2020</v>
      </c>
      <c r="D1223" s="54" t="s">
        <v>131</v>
      </c>
      <c r="E1223" s="54" t="s">
        <v>142</v>
      </c>
      <c r="F1223" s="55">
        <v>29880.26</v>
      </c>
    </row>
    <row r="1224" spans="1:6">
      <c r="A1224" s="54">
        <v>59066</v>
      </c>
      <c r="B1224" s="54" t="s">
        <v>114</v>
      </c>
      <c r="C1224" s="54">
        <v>2020</v>
      </c>
      <c r="D1224" s="54" t="s">
        <v>132</v>
      </c>
      <c r="E1224" s="54" t="s">
        <v>142</v>
      </c>
      <c r="F1224" s="55">
        <v>6155.93</v>
      </c>
    </row>
    <row r="1225" spans="1:6">
      <c r="A1225" s="54">
        <v>59068</v>
      </c>
      <c r="B1225" s="54" t="s">
        <v>114</v>
      </c>
      <c r="C1225" s="54">
        <v>2020</v>
      </c>
      <c r="D1225" s="54" t="s">
        <v>133</v>
      </c>
      <c r="E1225" s="54" t="s">
        <v>142</v>
      </c>
      <c r="F1225" s="55">
        <v>28579.55</v>
      </c>
    </row>
    <row r="1226" spans="1:6">
      <c r="A1226" s="54">
        <v>59069</v>
      </c>
      <c r="B1226" s="54" t="s">
        <v>114</v>
      </c>
      <c r="C1226" s="54">
        <v>2020</v>
      </c>
      <c r="D1226" s="54" t="s">
        <v>134</v>
      </c>
      <c r="E1226" s="54" t="s">
        <v>142</v>
      </c>
      <c r="F1226" s="55"/>
    </row>
    <row r="1227" spans="1:6">
      <c r="A1227" s="54">
        <v>59070</v>
      </c>
      <c r="B1227" s="54" t="s">
        <v>114</v>
      </c>
      <c r="C1227" s="54">
        <v>2020</v>
      </c>
      <c r="D1227" s="54" t="s">
        <v>135</v>
      </c>
      <c r="E1227" s="54" t="s">
        <v>142</v>
      </c>
      <c r="F1227" s="55">
        <v>28575.82</v>
      </c>
    </row>
    <row r="1228" spans="1:6">
      <c r="A1228" s="54">
        <v>59072</v>
      </c>
      <c r="B1228" s="54" t="s">
        <v>114</v>
      </c>
      <c r="C1228" s="54">
        <v>2020</v>
      </c>
      <c r="D1228" s="54" t="s">
        <v>136</v>
      </c>
      <c r="E1228" s="54" t="s">
        <v>142</v>
      </c>
      <c r="F1228" s="55">
        <v>1</v>
      </c>
    </row>
    <row r="1229" spans="1:6">
      <c r="A1229" s="54">
        <v>59073</v>
      </c>
      <c r="B1229" s="54" t="s">
        <v>114</v>
      </c>
      <c r="C1229" s="54">
        <v>2020</v>
      </c>
      <c r="D1229" s="54" t="s">
        <v>137</v>
      </c>
      <c r="E1229" s="54" t="s">
        <v>142</v>
      </c>
      <c r="F1229" s="55">
        <v>2.73</v>
      </c>
    </row>
    <row r="1230" spans="1:6">
      <c r="A1230" s="54">
        <v>59074</v>
      </c>
      <c r="B1230" s="54" t="s">
        <v>114</v>
      </c>
      <c r="C1230" s="54">
        <v>2020</v>
      </c>
      <c r="D1230" s="54" t="s">
        <v>138</v>
      </c>
      <c r="E1230" s="54" t="s">
        <v>142</v>
      </c>
      <c r="F1230" s="55"/>
    </row>
    <row r="1231" spans="1:6">
      <c r="A1231" s="54">
        <v>59075</v>
      </c>
      <c r="B1231" s="54" t="s">
        <v>114</v>
      </c>
      <c r="C1231" s="54">
        <v>2020</v>
      </c>
      <c r="D1231" s="54" t="s">
        <v>139</v>
      </c>
      <c r="E1231" s="54" t="s">
        <v>142</v>
      </c>
      <c r="F1231" s="55"/>
    </row>
    <row r="1232" spans="1:6">
      <c r="A1232" s="54">
        <v>59076</v>
      </c>
      <c r="B1232" s="54" t="s">
        <v>114</v>
      </c>
      <c r="C1232" s="54">
        <v>2020</v>
      </c>
      <c r="D1232" s="54" t="s">
        <v>140</v>
      </c>
      <c r="E1232" s="54" t="s">
        <v>142</v>
      </c>
      <c r="F1232" s="55"/>
    </row>
    <row r="1233" spans="1:6">
      <c r="A1233" s="54">
        <v>59080</v>
      </c>
      <c r="B1233" s="54" t="s">
        <v>114</v>
      </c>
      <c r="C1233" s="54">
        <v>2020</v>
      </c>
      <c r="D1233" s="54" t="s">
        <v>141</v>
      </c>
      <c r="E1233" s="54" t="s">
        <v>142</v>
      </c>
      <c r="F1233" s="55">
        <v>32804.550000000003</v>
      </c>
    </row>
    <row r="1234" spans="1:6">
      <c r="A1234" s="54">
        <v>59092</v>
      </c>
      <c r="B1234" s="54" t="s">
        <v>114</v>
      </c>
      <c r="C1234" s="54">
        <v>2019</v>
      </c>
      <c r="D1234" s="54" t="s">
        <v>131</v>
      </c>
      <c r="E1234" s="54" t="s">
        <v>142</v>
      </c>
      <c r="F1234" s="55">
        <v>28080.73</v>
      </c>
    </row>
    <row r="1235" spans="1:6">
      <c r="A1235" s="54">
        <v>59101</v>
      </c>
      <c r="B1235" s="54" t="s">
        <v>114</v>
      </c>
      <c r="C1235" s="54">
        <v>2019</v>
      </c>
      <c r="D1235" s="54" t="s">
        <v>132</v>
      </c>
      <c r="E1235" s="54" t="s">
        <v>142</v>
      </c>
      <c r="F1235" s="55">
        <v>5234.1400000000003</v>
      </c>
    </row>
    <row r="1236" spans="1:6">
      <c r="A1236" s="54">
        <v>59103</v>
      </c>
      <c r="B1236" s="54" t="s">
        <v>114</v>
      </c>
      <c r="C1236" s="54">
        <v>2019</v>
      </c>
      <c r="D1236" s="54" t="s">
        <v>133</v>
      </c>
      <c r="E1236" s="54" t="s">
        <v>142</v>
      </c>
      <c r="F1236" s="55">
        <v>29534.880000000001</v>
      </c>
    </row>
    <row r="1237" spans="1:6">
      <c r="A1237" s="54">
        <v>59104</v>
      </c>
      <c r="B1237" s="54" t="s">
        <v>114</v>
      </c>
      <c r="C1237" s="54">
        <v>2019</v>
      </c>
      <c r="D1237" s="54" t="s">
        <v>134</v>
      </c>
      <c r="E1237" s="54" t="s">
        <v>142</v>
      </c>
      <c r="F1237" s="55"/>
    </row>
    <row r="1238" spans="1:6">
      <c r="A1238" s="54">
        <v>59105</v>
      </c>
      <c r="B1238" s="54" t="s">
        <v>114</v>
      </c>
      <c r="C1238" s="54">
        <v>2019</v>
      </c>
      <c r="D1238" s="54" t="s">
        <v>135</v>
      </c>
      <c r="E1238" s="54" t="s">
        <v>142</v>
      </c>
      <c r="F1238" s="55">
        <v>29530.94</v>
      </c>
    </row>
    <row r="1239" spans="1:6">
      <c r="A1239" s="54">
        <v>59107</v>
      </c>
      <c r="B1239" s="54" t="s">
        <v>114</v>
      </c>
      <c r="C1239" s="54">
        <v>2019</v>
      </c>
      <c r="D1239" s="54" t="s">
        <v>136</v>
      </c>
      <c r="E1239" s="54" t="s">
        <v>142</v>
      </c>
      <c r="F1239" s="55">
        <v>0.97</v>
      </c>
    </row>
    <row r="1240" spans="1:6">
      <c r="A1240" s="54">
        <v>59108</v>
      </c>
      <c r="B1240" s="54" t="s">
        <v>114</v>
      </c>
      <c r="C1240" s="54">
        <v>2019</v>
      </c>
      <c r="D1240" s="54" t="s">
        <v>137</v>
      </c>
      <c r="E1240" s="54" t="s">
        <v>142</v>
      </c>
      <c r="F1240" s="55">
        <v>2.97</v>
      </c>
    </row>
    <row r="1241" spans="1:6">
      <c r="A1241" s="54">
        <v>59109</v>
      </c>
      <c r="B1241" s="54" t="s">
        <v>114</v>
      </c>
      <c r="C1241" s="54">
        <v>2019</v>
      </c>
      <c r="D1241" s="54" t="s">
        <v>138</v>
      </c>
      <c r="E1241" s="54" t="s">
        <v>142</v>
      </c>
      <c r="F1241" s="55"/>
    </row>
    <row r="1242" spans="1:6">
      <c r="A1242" s="54">
        <v>59110</v>
      </c>
      <c r="B1242" s="54" t="s">
        <v>114</v>
      </c>
      <c r="C1242" s="54">
        <v>2019</v>
      </c>
      <c r="D1242" s="54" t="s">
        <v>139</v>
      </c>
      <c r="E1242" s="54" t="s">
        <v>142</v>
      </c>
      <c r="F1242" s="55"/>
    </row>
    <row r="1243" spans="1:6">
      <c r="A1243" s="54">
        <v>59111</v>
      </c>
      <c r="B1243" s="54" t="s">
        <v>114</v>
      </c>
      <c r="C1243" s="54">
        <v>2019</v>
      </c>
      <c r="D1243" s="54" t="s">
        <v>140</v>
      </c>
      <c r="E1243" s="54" t="s">
        <v>142</v>
      </c>
      <c r="F1243" s="55"/>
    </row>
    <row r="1244" spans="1:6">
      <c r="A1244" s="54">
        <v>59115</v>
      </c>
      <c r="B1244" s="54" t="s">
        <v>114</v>
      </c>
      <c r="C1244" s="54">
        <v>2019</v>
      </c>
      <c r="D1244" s="54" t="s">
        <v>141</v>
      </c>
      <c r="E1244" s="54" t="s">
        <v>142</v>
      </c>
      <c r="F1244" s="55">
        <v>33314.870000000003</v>
      </c>
    </row>
    <row r="1245" spans="1:6">
      <c r="A1245" s="54">
        <v>59127</v>
      </c>
      <c r="B1245" s="54" t="s">
        <v>114</v>
      </c>
      <c r="C1245" s="54">
        <v>2018</v>
      </c>
      <c r="D1245" s="54" t="s">
        <v>131</v>
      </c>
      <c r="E1245" s="54" t="s">
        <v>142</v>
      </c>
      <c r="F1245" s="55">
        <v>25487.71</v>
      </c>
    </row>
    <row r="1246" spans="1:6">
      <c r="A1246" s="54">
        <v>59136</v>
      </c>
      <c r="B1246" s="54" t="s">
        <v>114</v>
      </c>
      <c r="C1246" s="54">
        <v>2018</v>
      </c>
      <c r="D1246" s="54" t="s">
        <v>132</v>
      </c>
      <c r="E1246" s="54" t="s">
        <v>142</v>
      </c>
      <c r="F1246" s="55">
        <v>4661.72</v>
      </c>
    </row>
    <row r="1247" spans="1:6">
      <c r="A1247" s="54">
        <v>59138</v>
      </c>
      <c r="B1247" s="54" t="s">
        <v>114</v>
      </c>
      <c r="C1247" s="54">
        <v>2018</v>
      </c>
      <c r="D1247" s="54" t="s">
        <v>133</v>
      </c>
      <c r="E1247" s="54" t="s">
        <v>142</v>
      </c>
      <c r="F1247" s="55">
        <v>27004.85</v>
      </c>
    </row>
    <row r="1248" spans="1:6">
      <c r="A1248" s="54">
        <v>59139</v>
      </c>
      <c r="B1248" s="54" t="s">
        <v>114</v>
      </c>
      <c r="C1248" s="54">
        <v>2018</v>
      </c>
      <c r="D1248" s="54" t="s">
        <v>134</v>
      </c>
      <c r="E1248" s="54" t="s">
        <v>142</v>
      </c>
      <c r="F1248" s="55"/>
    </row>
    <row r="1249" spans="1:6">
      <c r="A1249" s="54">
        <v>59140</v>
      </c>
      <c r="B1249" s="54" t="s">
        <v>114</v>
      </c>
      <c r="C1249" s="54">
        <v>2018</v>
      </c>
      <c r="D1249" s="54" t="s">
        <v>135</v>
      </c>
      <c r="E1249" s="54" t="s">
        <v>142</v>
      </c>
      <c r="F1249" s="55">
        <v>27000.95</v>
      </c>
    </row>
    <row r="1250" spans="1:6">
      <c r="A1250" s="54">
        <v>59142</v>
      </c>
      <c r="B1250" s="54" t="s">
        <v>114</v>
      </c>
      <c r="C1250" s="54">
        <v>2018</v>
      </c>
      <c r="D1250" s="54" t="s">
        <v>136</v>
      </c>
      <c r="E1250" s="54" t="s">
        <v>142</v>
      </c>
      <c r="F1250" s="55">
        <v>0.95</v>
      </c>
    </row>
    <row r="1251" spans="1:6">
      <c r="A1251" s="54">
        <v>59143</v>
      </c>
      <c r="B1251" s="54" t="s">
        <v>114</v>
      </c>
      <c r="C1251" s="54">
        <v>2018</v>
      </c>
      <c r="D1251" s="54" t="s">
        <v>137</v>
      </c>
      <c r="E1251" s="54" t="s">
        <v>142</v>
      </c>
      <c r="F1251" s="55">
        <v>2.95</v>
      </c>
    </row>
    <row r="1252" spans="1:6">
      <c r="A1252" s="54">
        <v>59144</v>
      </c>
      <c r="B1252" s="54" t="s">
        <v>114</v>
      </c>
      <c r="C1252" s="54">
        <v>2018</v>
      </c>
      <c r="D1252" s="54" t="s">
        <v>138</v>
      </c>
      <c r="E1252" s="54" t="s">
        <v>142</v>
      </c>
      <c r="F1252" s="55"/>
    </row>
    <row r="1253" spans="1:6">
      <c r="A1253" s="54">
        <v>59145</v>
      </c>
      <c r="B1253" s="54" t="s">
        <v>114</v>
      </c>
      <c r="C1253" s="54">
        <v>2018</v>
      </c>
      <c r="D1253" s="54" t="s">
        <v>139</v>
      </c>
      <c r="E1253" s="54" t="s">
        <v>142</v>
      </c>
      <c r="F1253" s="55"/>
    </row>
    <row r="1254" spans="1:6">
      <c r="A1254" s="54">
        <v>59146</v>
      </c>
      <c r="B1254" s="54" t="s">
        <v>114</v>
      </c>
      <c r="C1254" s="54">
        <v>2018</v>
      </c>
      <c r="D1254" s="54" t="s">
        <v>140</v>
      </c>
      <c r="E1254" s="54" t="s">
        <v>142</v>
      </c>
      <c r="F1254" s="55"/>
    </row>
    <row r="1255" spans="1:6">
      <c r="A1255" s="54">
        <v>59150</v>
      </c>
      <c r="B1255" s="54" t="s">
        <v>114</v>
      </c>
      <c r="C1255" s="54">
        <v>2018</v>
      </c>
      <c r="D1255" s="54" t="s">
        <v>141</v>
      </c>
      <c r="E1255" s="54" t="s">
        <v>142</v>
      </c>
      <c r="F1255" s="55">
        <v>30149.43</v>
      </c>
    </row>
    <row r="1256" spans="1:6">
      <c r="A1256" s="54">
        <v>59162</v>
      </c>
      <c r="B1256" s="54" t="s">
        <v>114</v>
      </c>
      <c r="C1256" s="54">
        <v>2017</v>
      </c>
      <c r="D1256" s="54" t="s">
        <v>131</v>
      </c>
      <c r="E1256" s="54" t="s">
        <v>142</v>
      </c>
      <c r="F1256" s="55">
        <v>23954.23</v>
      </c>
    </row>
    <row r="1257" spans="1:6">
      <c r="A1257" s="54">
        <v>59171</v>
      </c>
      <c r="B1257" s="54" t="s">
        <v>114</v>
      </c>
      <c r="C1257" s="54">
        <v>2017</v>
      </c>
      <c r="D1257" s="54" t="s">
        <v>132</v>
      </c>
      <c r="E1257" s="54" t="s">
        <v>142</v>
      </c>
      <c r="F1257" s="55">
        <v>5176.08</v>
      </c>
    </row>
    <row r="1258" spans="1:6">
      <c r="A1258" s="54">
        <v>59173</v>
      </c>
      <c r="B1258" s="54" t="s">
        <v>114</v>
      </c>
      <c r="C1258" s="54">
        <v>2017</v>
      </c>
      <c r="D1258" s="54" t="s">
        <v>133</v>
      </c>
      <c r="E1258" s="54" t="s">
        <v>142</v>
      </c>
      <c r="F1258" s="55">
        <v>21330.720000000001</v>
      </c>
    </row>
    <row r="1259" spans="1:6">
      <c r="A1259" s="54">
        <v>59174</v>
      </c>
      <c r="B1259" s="54" t="s">
        <v>114</v>
      </c>
      <c r="C1259" s="54">
        <v>2017</v>
      </c>
      <c r="D1259" s="54" t="s">
        <v>134</v>
      </c>
      <c r="E1259" s="54" t="s">
        <v>142</v>
      </c>
      <c r="F1259" s="55"/>
    </row>
    <row r="1260" spans="1:6">
      <c r="A1260" s="54">
        <v>59175</v>
      </c>
      <c r="B1260" s="54" t="s">
        <v>114</v>
      </c>
      <c r="C1260" s="54">
        <v>2017</v>
      </c>
      <c r="D1260" s="54" t="s">
        <v>135</v>
      </c>
      <c r="E1260" s="54" t="s">
        <v>142</v>
      </c>
      <c r="F1260" s="55">
        <v>21326.84</v>
      </c>
    </row>
    <row r="1261" spans="1:6">
      <c r="A1261" s="54">
        <v>59177</v>
      </c>
      <c r="B1261" s="54" t="s">
        <v>114</v>
      </c>
      <c r="C1261" s="54">
        <v>2017</v>
      </c>
      <c r="D1261" s="54" t="s">
        <v>136</v>
      </c>
      <c r="E1261" s="54" t="s">
        <v>142</v>
      </c>
      <c r="F1261" s="55">
        <v>0.93</v>
      </c>
    </row>
    <row r="1262" spans="1:6">
      <c r="A1262" s="54">
        <v>59178</v>
      </c>
      <c r="B1262" s="54" t="s">
        <v>114</v>
      </c>
      <c r="C1262" s="54">
        <v>2017</v>
      </c>
      <c r="D1262" s="54" t="s">
        <v>137</v>
      </c>
      <c r="E1262" s="54" t="s">
        <v>142</v>
      </c>
      <c r="F1262" s="55">
        <v>2.95</v>
      </c>
    </row>
    <row r="1263" spans="1:6">
      <c r="A1263" s="54">
        <v>59179</v>
      </c>
      <c r="B1263" s="54" t="s">
        <v>114</v>
      </c>
      <c r="C1263" s="54">
        <v>2017</v>
      </c>
      <c r="D1263" s="54" t="s">
        <v>138</v>
      </c>
      <c r="E1263" s="54" t="s">
        <v>142</v>
      </c>
      <c r="F1263" s="55"/>
    </row>
    <row r="1264" spans="1:6">
      <c r="A1264" s="54">
        <v>59180</v>
      </c>
      <c r="B1264" s="54" t="s">
        <v>114</v>
      </c>
      <c r="C1264" s="54">
        <v>2017</v>
      </c>
      <c r="D1264" s="54" t="s">
        <v>139</v>
      </c>
      <c r="E1264" s="54" t="s">
        <v>142</v>
      </c>
      <c r="F1264" s="55"/>
    </row>
    <row r="1265" spans="1:6">
      <c r="A1265" s="54">
        <v>59181</v>
      </c>
      <c r="B1265" s="54" t="s">
        <v>114</v>
      </c>
      <c r="C1265" s="54">
        <v>2017</v>
      </c>
      <c r="D1265" s="54" t="s">
        <v>140</v>
      </c>
      <c r="E1265" s="54" t="s">
        <v>142</v>
      </c>
      <c r="F1265" s="55"/>
    </row>
    <row r="1266" spans="1:6">
      <c r="A1266" s="54">
        <v>59185</v>
      </c>
      <c r="B1266" s="54" t="s">
        <v>114</v>
      </c>
      <c r="C1266" s="54">
        <v>2017</v>
      </c>
      <c r="D1266" s="54" t="s">
        <v>141</v>
      </c>
      <c r="E1266" s="54" t="s">
        <v>142</v>
      </c>
      <c r="F1266" s="55">
        <v>25112.95</v>
      </c>
    </row>
    <row r="1267" spans="1:6">
      <c r="A1267" s="54">
        <v>59197</v>
      </c>
      <c r="B1267" s="54" t="s">
        <v>114</v>
      </c>
      <c r="C1267" s="54">
        <v>2016</v>
      </c>
      <c r="D1267" s="54" t="s">
        <v>131</v>
      </c>
      <c r="E1267" s="54" t="s">
        <v>142</v>
      </c>
      <c r="F1267" s="55">
        <v>21702.9</v>
      </c>
    </row>
    <row r="1268" spans="1:6">
      <c r="A1268" s="54">
        <v>59206</v>
      </c>
      <c r="B1268" s="54" t="s">
        <v>114</v>
      </c>
      <c r="C1268" s="54">
        <v>2016</v>
      </c>
      <c r="D1268" s="54" t="s">
        <v>132</v>
      </c>
      <c r="E1268" s="54" t="s">
        <v>142</v>
      </c>
      <c r="F1268" s="55">
        <v>4094.32</v>
      </c>
    </row>
    <row r="1269" spans="1:6">
      <c r="A1269" s="54">
        <v>59208</v>
      </c>
      <c r="B1269" s="54" t="s">
        <v>114</v>
      </c>
      <c r="C1269" s="54">
        <v>2016</v>
      </c>
      <c r="D1269" s="54" t="s">
        <v>133</v>
      </c>
      <c r="E1269" s="54" t="s">
        <v>142</v>
      </c>
      <c r="F1269" s="55">
        <v>22543.81</v>
      </c>
    </row>
    <row r="1270" spans="1:6">
      <c r="A1270" s="54">
        <v>59209</v>
      </c>
      <c r="B1270" s="54" t="s">
        <v>114</v>
      </c>
      <c r="C1270" s="54">
        <v>2016</v>
      </c>
      <c r="D1270" s="54" t="s">
        <v>134</v>
      </c>
      <c r="E1270" s="54" t="s">
        <v>142</v>
      </c>
      <c r="F1270" s="55"/>
    </row>
    <row r="1271" spans="1:6">
      <c r="A1271" s="54">
        <v>59210</v>
      </c>
      <c r="B1271" s="54" t="s">
        <v>114</v>
      </c>
      <c r="C1271" s="54">
        <v>2016</v>
      </c>
      <c r="D1271" s="54" t="s">
        <v>135</v>
      </c>
      <c r="E1271" s="54" t="s">
        <v>142</v>
      </c>
      <c r="F1271" s="55">
        <v>22528.87</v>
      </c>
    </row>
    <row r="1272" spans="1:6">
      <c r="A1272" s="54">
        <v>59212</v>
      </c>
      <c r="B1272" s="54" t="s">
        <v>114</v>
      </c>
      <c r="C1272" s="54">
        <v>2016</v>
      </c>
      <c r="D1272" s="54" t="s">
        <v>136</v>
      </c>
      <c r="E1272" s="54" t="s">
        <v>142</v>
      </c>
      <c r="F1272" s="55">
        <v>0.91</v>
      </c>
    </row>
    <row r="1273" spans="1:6">
      <c r="A1273" s="54">
        <v>59213</v>
      </c>
      <c r="B1273" s="54" t="s">
        <v>114</v>
      </c>
      <c r="C1273" s="54">
        <v>2016</v>
      </c>
      <c r="D1273" s="54" t="s">
        <v>137</v>
      </c>
      <c r="E1273" s="54" t="s">
        <v>142</v>
      </c>
      <c r="F1273" s="55">
        <v>2.68</v>
      </c>
    </row>
    <row r="1274" spans="1:6">
      <c r="A1274" s="54">
        <v>59214</v>
      </c>
      <c r="B1274" s="54" t="s">
        <v>114</v>
      </c>
      <c r="C1274" s="54">
        <v>2016</v>
      </c>
      <c r="D1274" s="54" t="s">
        <v>138</v>
      </c>
      <c r="E1274" s="54" t="s">
        <v>142</v>
      </c>
      <c r="F1274" s="55"/>
    </row>
    <row r="1275" spans="1:6">
      <c r="A1275" s="54">
        <v>59215</v>
      </c>
      <c r="B1275" s="54" t="s">
        <v>114</v>
      </c>
      <c r="C1275" s="54">
        <v>2016</v>
      </c>
      <c r="D1275" s="54" t="s">
        <v>139</v>
      </c>
      <c r="E1275" s="54" t="s">
        <v>142</v>
      </c>
      <c r="F1275" s="55">
        <v>11.35</v>
      </c>
    </row>
    <row r="1276" spans="1:6">
      <c r="A1276" s="54">
        <v>59216</v>
      </c>
      <c r="B1276" s="54" t="s">
        <v>114</v>
      </c>
      <c r="C1276" s="54">
        <v>2016</v>
      </c>
      <c r="D1276" s="54" t="s">
        <v>140</v>
      </c>
      <c r="E1276" s="54" t="s">
        <v>142</v>
      </c>
      <c r="F1276" s="55"/>
    </row>
    <row r="1277" spans="1:6">
      <c r="A1277" s="54">
        <v>59220</v>
      </c>
      <c r="B1277" s="54" t="s">
        <v>114</v>
      </c>
      <c r="C1277" s="54">
        <v>2016</v>
      </c>
      <c r="D1277" s="54" t="s">
        <v>141</v>
      </c>
      <c r="E1277" s="54" t="s">
        <v>142</v>
      </c>
      <c r="F1277" s="55">
        <v>25797.22</v>
      </c>
    </row>
    <row r="1278" spans="1:6">
      <c r="A1278" s="54">
        <v>59232</v>
      </c>
      <c r="B1278" s="54" t="s">
        <v>114</v>
      </c>
      <c r="C1278" s="54">
        <v>2015</v>
      </c>
      <c r="D1278" s="54" t="s">
        <v>131</v>
      </c>
      <c r="E1278" s="54" t="s">
        <v>142</v>
      </c>
      <c r="F1278" s="55">
        <v>19788.22</v>
      </c>
    </row>
    <row r="1279" spans="1:6">
      <c r="A1279" s="54">
        <v>59241</v>
      </c>
      <c r="B1279" s="54" t="s">
        <v>114</v>
      </c>
      <c r="C1279" s="54">
        <v>2015</v>
      </c>
      <c r="D1279" s="54" t="s">
        <v>132</v>
      </c>
      <c r="E1279" s="54" t="s">
        <v>142</v>
      </c>
      <c r="F1279" s="55">
        <v>2933.22</v>
      </c>
    </row>
    <row r="1280" spans="1:6">
      <c r="A1280" s="54">
        <v>59243</v>
      </c>
      <c r="B1280" s="54" t="s">
        <v>114</v>
      </c>
      <c r="C1280" s="54">
        <v>2015</v>
      </c>
      <c r="D1280" s="54" t="s">
        <v>133</v>
      </c>
      <c r="E1280" s="54" t="s">
        <v>142</v>
      </c>
      <c r="F1280" s="55">
        <v>19784.099999999999</v>
      </c>
    </row>
    <row r="1281" spans="1:6">
      <c r="A1281" s="54">
        <v>59244</v>
      </c>
      <c r="B1281" s="54" t="s">
        <v>114</v>
      </c>
      <c r="C1281" s="54">
        <v>2015</v>
      </c>
      <c r="D1281" s="54" t="s">
        <v>134</v>
      </c>
      <c r="E1281" s="54" t="s">
        <v>142</v>
      </c>
      <c r="F1281" s="55"/>
    </row>
    <row r="1282" spans="1:6">
      <c r="A1282" s="54">
        <v>59245</v>
      </c>
      <c r="B1282" s="54" t="s">
        <v>114</v>
      </c>
      <c r="C1282" s="54">
        <v>2015</v>
      </c>
      <c r="D1282" s="54" t="s">
        <v>135</v>
      </c>
      <c r="E1282" s="54" t="s">
        <v>142</v>
      </c>
      <c r="F1282" s="55">
        <v>19763.509999999998</v>
      </c>
    </row>
    <row r="1283" spans="1:6">
      <c r="A1283" s="54">
        <v>59247</v>
      </c>
      <c r="B1283" s="54" t="s">
        <v>114</v>
      </c>
      <c r="C1283" s="54">
        <v>2015</v>
      </c>
      <c r="D1283" s="54" t="s">
        <v>136</v>
      </c>
      <c r="E1283" s="54" t="s">
        <v>142</v>
      </c>
      <c r="F1283" s="55">
        <v>0.85</v>
      </c>
    </row>
    <row r="1284" spans="1:6">
      <c r="A1284" s="54">
        <v>59248</v>
      </c>
      <c r="B1284" s="54" t="s">
        <v>114</v>
      </c>
      <c r="C1284" s="54">
        <v>2015</v>
      </c>
      <c r="D1284" s="54" t="s">
        <v>137</v>
      </c>
      <c r="E1284" s="54" t="s">
        <v>142</v>
      </c>
      <c r="F1284" s="55">
        <v>2.61</v>
      </c>
    </row>
    <row r="1285" spans="1:6">
      <c r="A1285" s="54">
        <v>59249</v>
      </c>
      <c r="B1285" s="54" t="s">
        <v>114</v>
      </c>
      <c r="C1285" s="54">
        <v>2015</v>
      </c>
      <c r="D1285" s="54" t="s">
        <v>138</v>
      </c>
      <c r="E1285" s="54" t="s">
        <v>142</v>
      </c>
      <c r="F1285" s="55"/>
    </row>
    <row r="1286" spans="1:6">
      <c r="A1286" s="54">
        <v>59250</v>
      </c>
      <c r="B1286" s="54" t="s">
        <v>114</v>
      </c>
      <c r="C1286" s="54">
        <v>2015</v>
      </c>
      <c r="D1286" s="54" t="s">
        <v>139</v>
      </c>
      <c r="E1286" s="54" t="s">
        <v>142</v>
      </c>
      <c r="F1286" s="55">
        <v>17.13</v>
      </c>
    </row>
    <row r="1287" spans="1:6">
      <c r="A1287" s="54">
        <v>59251</v>
      </c>
      <c r="B1287" s="54" t="s">
        <v>114</v>
      </c>
      <c r="C1287" s="54">
        <v>2015</v>
      </c>
      <c r="D1287" s="54" t="s">
        <v>140</v>
      </c>
      <c r="E1287" s="54" t="s">
        <v>142</v>
      </c>
      <c r="F1287" s="55"/>
    </row>
    <row r="1288" spans="1:6">
      <c r="A1288" s="54">
        <v>59255</v>
      </c>
      <c r="B1288" s="54" t="s">
        <v>114</v>
      </c>
      <c r="C1288" s="54">
        <v>2015</v>
      </c>
      <c r="D1288" s="54" t="s">
        <v>141</v>
      </c>
      <c r="E1288" s="54" t="s">
        <v>142</v>
      </c>
      <c r="F1288" s="55">
        <v>22721.439999999999</v>
      </c>
    </row>
    <row r="1289" spans="1:6">
      <c r="A1289" s="54">
        <v>59267</v>
      </c>
      <c r="B1289" s="54" t="s">
        <v>114</v>
      </c>
      <c r="C1289" s="54">
        <v>2014</v>
      </c>
      <c r="D1289" s="54" t="s">
        <v>131</v>
      </c>
      <c r="E1289" s="54" t="s">
        <v>142</v>
      </c>
      <c r="F1289" s="55">
        <v>17352.669999999998</v>
      </c>
    </row>
    <row r="1290" spans="1:6">
      <c r="A1290" s="54">
        <v>59276</v>
      </c>
      <c r="B1290" s="54" t="s">
        <v>114</v>
      </c>
      <c r="C1290" s="54">
        <v>2014</v>
      </c>
      <c r="D1290" s="54" t="s">
        <v>132</v>
      </c>
      <c r="E1290" s="54" t="s">
        <v>142</v>
      </c>
      <c r="F1290" s="55">
        <v>2955.08</v>
      </c>
    </row>
    <row r="1291" spans="1:6">
      <c r="A1291" s="54">
        <v>59278</v>
      </c>
      <c r="B1291" s="54" t="s">
        <v>114</v>
      </c>
      <c r="C1291" s="54">
        <v>2014</v>
      </c>
      <c r="D1291" s="54" t="s">
        <v>133</v>
      </c>
      <c r="E1291" s="54" t="s">
        <v>142</v>
      </c>
      <c r="F1291" s="55">
        <v>17463.560000000001</v>
      </c>
    </row>
    <row r="1292" spans="1:6">
      <c r="A1292" s="54">
        <v>59279</v>
      </c>
      <c r="B1292" s="54" t="s">
        <v>114</v>
      </c>
      <c r="C1292" s="54">
        <v>2014</v>
      </c>
      <c r="D1292" s="54" t="s">
        <v>134</v>
      </c>
      <c r="E1292" s="54" t="s">
        <v>142</v>
      </c>
      <c r="F1292" s="55"/>
    </row>
    <row r="1293" spans="1:6">
      <c r="A1293" s="54">
        <v>59280</v>
      </c>
      <c r="B1293" s="54" t="s">
        <v>114</v>
      </c>
      <c r="C1293" s="54">
        <v>2014</v>
      </c>
      <c r="D1293" s="54" t="s">
        <v>135</v>
      </c>
      <c r="E1293" s="54" t="s">
        <v>142</v>
      </c>
      <c r="F1293" s="55">
        <v>17444.71</v>
      </c>
    </row>
    <row r="1294" spans="1:6">
      <c r="A1294" s="54">
        <v>59282</v>
      </c>
      <c r="B1294" s="54" t="s">
        <v>114</v>
      </c>
      <c r="C1294" s="54">
        <v>2014</v>
      </c>
      <c r="D1294" s="54" t="s">
        <v>136</v>
      </c>
      <c r="E1294" s="54" t="s">
        <v>142</v>
      </c>
      <c r="F1294" s="55">
        <v>8.3000000000000007</v>
      </c>
    </row>
    <row r="1295" spans="1:6">
      <c r="A1295" s="54">
        <v>59283</v>
      </c>
      <c r="B1295" s="54" t="s">
        <v>114</v>
      </c>
      <c r="C1295" s="54">
        <v>2014</v>
      </c>
      <c r="D1295" s="54" t="s">
        <v>137</v>
      </c>
      <c r="E1295" s="54" t="s">
        <v>142</v>
      </c>
      <c r="F1295" s="55"/>
    </row>
    <row r="1296" spans="1:6">
      <c r="A1296" s="54">
        <v>59284</v>
      </c>
      <c r="B1296" s="54" t="s">
        <v>114</v>
      </c>
      <c r="C1296" s="54">
        <v>2014</v>
      </c>
      <c r="D1296" s="54" t="s">
        <v>138</v>
      </c>
      <c r="E1296" s="54" t="s">
        <v>142</v>
      </c>
      <c r="F1296" s="55"/>
    </row>
    <row r="1297" spans="1:6">
      <c r="A1297" s="54">
        <v>59285</v>
      </c>
      <c r="B1297" s="54" t="s">
        <v>114</v>
      </c>
      <c r="C1297" s="54">
        <v>2014</v>
      </c>
      <c r="D1297" s="54" t="s">
        <v>139</v>
      </c>
      <c r="E1297" s="54" t="s">
        <v>142</v>
      </c>
      <c r="F1297" s="55">
        <v>10.55</v>
      </c>
    </row>
    <row r="1298" spans="1:6">
      <c r="A1298" s="54">
        <v>59286</v>
      </c>
      <c r="B1298" s="54" t="s">
        <v>114</v>
      </c>
      <c r="C1298" s="54">
        <v>2014</v>
      </c>
      <c r="D1298" s="54" t="s">
        <v>140</v>
      </c>
      <c r="E1298" s="54" t="s">
        <v>142</v>
      </c>
      <c r="F1298" s="55"/>
    </row>
    <row r="1299" spans="1:6">
      <c r="A1299" s="54">
        <v>59290</v>
      </c>
      <c r="B1299" s="54" t="s">
        <v>114</v>
      </c>
      <c r="C1299" s="54">
        <v>2014</v>
      </c>
      <c r="D1299" s="54" t="s">
        <v>141</v>
      </c>
      <c r="E1299" s="54" t="s">
        <v>142</v>
      </c>
      <c r="F1299" s="55">
        <v>20307.75</v>
      </c>
    </row>
    <row r="1300" spans="1:6">
      <c r="A1300" s="54">
        <v>59302</v>
      </c>
      <c r="B1300" s="54" t="s">
        <v>114</v>
      </c>
      <c r="C1300" s="54">
        <v>2013</v>
      </c>
      <c r="D1300" s="54" t="s">
        <v>131</v>
      </c>
      <c r="E1300" s="54" t="s">
        <v>142</v>
      </c>
      <c r="F1300" s="55">
        <v>17137.099999999999</v>
      </c>
    </row>
    <row r="1301" spans="1:6">
      <c r="A1301" s="54">
        <v>59311</v>
      </c>
      <c r="B1301" s="54" t="s">
        <v>114</v>
      </c>
      <c r="C1301" s="54">
        <v>2013</v>
      </c>
      <c r="D1301" s="54" t="s">
        <v>132</v>
      </c>
      <c r="E1301" s="54" t="s">
        <v>142</v>
      </c>
      <c r="F1301" s="55">
        <v>2749.03</v>
      </c>
    </row>
    <row r="1302" spans="1:6">
      <c r="A1302" s="54">
        <v>59313</v>
      </c>
      <c r="B1302" s="54" t="s">
        <v>114</v>
      </c>
      <c r="C1302" s="54">
        <v>2013</v>
      </c>
      <c r="D1302" s="54" t="s">
        <v>133</v>
      </c>
      <c r="E1302" s="54" t="s">
        <v>142</v>
      </c>
      <c r="F1302" s="55">
        <v>17114.55</v>
      </c>
    </row>
    <row r="1303" spans="1:6">
      <c r="A1303" s="54">
        <v>59314</v>
      </c>
      <c r="B1303" s="54" t="s">
        <v>114</v>
      </c>
      <c r="C1303" s="54">
        <v>2013</v>
      </c>
      <c r="D1303" s="54" t="s">
        <v>134</v>
      </c>
      <c r="E1303" s="54" t="s">
        <v>142</v>
      </c>
      <c r="F1303" s="55"/>
    </row>
    <row r="1304" spans="1:6">
      <c r="A1304" s="54">
        <v>59315</v>
      </c>
      <c r="B1304" s="54" t="s">
        <v>114</v>
      </c>
      <c r="C1304" s="54">
        <v>2013</v>
      </c>
      <c r="D1304" s="54" t="s">
        <v>135</v>
      </c>
      <c r="E1304" s="54" t="s">
        <v>142</v>
      </c>
      <c r="F1304" s="55">
        <v>17093.64</v>
      </c>
    </row>
    <row r="1305" spans="1:6">
      <c r="A1305" s="54">
        <v>59317</v>
      </c>
      <c r="B1305" s="54" t="s">
        <v>114</v>
      </c>
      <c r="C1305" s="54">
        <v>2013</v>
      </c>
      <c r="D1305" s="54" t="s">
        <v>136</v>
      </c>
      <c r="E1305" s="54" t="s">
        <v>142</v>
      </c>
      <c r="F1305" s="55">
        <v>8.1</v>
      </c>
    </row>
    <row r="1306" spans="1:6">
      <c r="A1306" s="54">
        <v>59318</v>
      </c>
      <c r="B1306" s="54" t="s">
        <v>114</v>
      </c>
      <c r="C1306" s="54">
        <v>2013</v>
      </c>
      <c r="D1306" s="54" t="s">
        <v>137</v>
      </c>
      <c r="E1306" s="54" t="s">
        <v>142</v>
      </c>
      <c r="F1306" s="55">
        <v>2.54</v>
      </c>
    </row>
    <row r="1307" spans="1:6">
      <c r="A1307" s="54">
        <v>59319</v>
      </c>
      <c r="B1307" s="54" t="s">
        <v>114</v>
      </c>
      <c r="C1307" s="54">
        <v>2013</v>
      </c>
      <c r="D1307" s="54" t="s">
        <v>138</v>
      </c>
      <c r="E1307" s="54" t="s">
        <v>142</v>
      </c>
      <c r="F1307" s="55"/>
    </row>
    <row r="1308" spans="1:6">
      <c r="A1308" s="54">
        <v>59320</v>
      </c>
      <c r="B1308" s="54" t="s">
        <v>114</v>
      </c>
      <c r="C1308" s="54">
        <v>2013</v>
      </c>
      <c r="D1308" s="54" t="s">
        <v>139</v>
      </c>
      <c r="E1308" s="54" t="s">
        <v>142</v>
      </c>
      <c r="F1308" s="55">
        <v>10.27</v>
      </c>
    </row>
    <row r="1309" spans="1:6">
      <c r="A1309" s="54">
        <v>59321</v>
      </c>
      <c r="B1309" s="54" t="s">
        <v>114</v>
      </c>
      <c r="C1309" s="54">
        <v>2013</v>
      </c>
      <c r="D1309" s="54" t="s">
        <v>140</v>
      </c>
      <c r="E1309" s="54" t="s">
        <v>142</v>
      </c>
      <c r="F1309" s="55"/>
    </row>
    <row r="1310" spans="1:6">
      <c r="A1310" s="54">
        <v>59325</v>
      </c>
      <c r="B1310" s="54" t="s">
        <v>114</v>
      </c>
      <c r="C1310" s="54">
        <v>2013</v>
      </c>
      <c r="D1310" s="54" t="s">
        <v>141</v>
      </c>
      <c r="E1310" s="54" t="s">
        <v>142</v>
      </c>
      <c r="F1310" s="55">
        <v>19886.13</v>
      </c>
    </row>
    <row r="1311" spans="1:6">
      <c r="A1311" s="54">
        <v>59337</v>
      </c>
      <c r="B1311" s="54" t="s">
        <v>114</v>
      </c>
      <c r="C1311" s="54">
        <v>2012</v>
      </c>
      <c r="D1311" s="54" t="s">
        <v>131</v>
      </c>
      <c r="E1311" s="54" t="s">
        <v>142</v>
      </c>
      <c r="F1311" s="55">
        <v>14778.46</v>
      </c>
    </row>
    <row r="1312" spans="1:6">
      <c r="A1312" s="54">
        <v>59346</v>
      </c>
      <c r="B1312" s="54" t="s">
        <v>114</v>
      </c>
      <c r="C1312" s="54">
        <v>2012</v>
      </c>
      <c r="D1312" s="54" t="s">
        <v>132</v>
      </c>
      <c r="E1312" s="54" t="s">
        <v>142</v>
      </c>
      <c r="F1312" s="55">
        <v>2170.7199999999998</v>
      </c>
    </row>
    <row r="1313" spans="1:6">
      <c r="A1313" s="54">
        <v>59348</v>
      </c>
      <c r="B1313" s="54" t="s">
        <v>114</v>
      </c>
      <c r="C1313" s="54">
        <v>2012</v>
      </c>
      <c r="D1313" s="54" t="s">
        <v>133</v>
      </c>
      <c r="E1313" s="54" t="s">
        <v>142</v>
      </c>
      <c r="F1313" s="55">
        <v>14802.35</v>
      </c>
    </row>
    <row r="1314" spans="1:6">
      <c r="A1314" s="54">
        <v>59349</v>
      </c>
      <c r="B1314" s="54" t="s">
        <v>114</v>
      </c>
      <c r="C1314" s="54">
        <v>2012</v>
      </c>
      <c r="D1314" s="54" t="s">
        <v>134</v>
      </c>
      <c r="E1314" s="54" t="s">
        <v>142</v>
      </c>
      <c r="F1314" s="55"/>
    </row>
    <row r="1315" spans="1:6">
      <c r="A1315" s="54">
        <v>59350</v>
      </c>
      <c r="B1315" s="54" t="s">
        <v>114</v>
      </c>
      <c r="C1315" s="54">
        <v>2012</v>
      </c>
      <c r="D1315" s="54" t="s">
        <v>135</v>
      </c>
      <c r="E1315" s="54" t="s">
        <v>142</v>
      </c>
      <c r="F1315" s="55">
        <v>14264.95</v>
      </c>
    </row>
    <row r="1316" spans="1:6">
      <c r="A1316" s="54">
        <v>59352</v>
      </c>
      <c r="B1316" s="54" t="s">
        <v>114</v>
      </c>
      <c r="C1316" s="54">
        <v>2012</v>
      </c>
      <c r="D1316" s="54" t="s">
        <v>136</v>
      </c>
      <c r="E1316" s="54" t="s">
        <v>142</v>
      </c>
      <c r="F1316" s="55"/>
    </row>
    <row r="1317" spans="1:6">
      <c r="A1317" s="54">
        <v>59353</v>
      </c>
      <c r="B1317" s="54" t="s">
        <v>114</v>
      </c>
      <c r="C1317" s="54">
        <v>2012</v>
      </c>
      <c r="D1317" s="54" t="s">
        <v>137</v>
      </c>
      <c r="E1317" s="54" t="s">
        <v>142</v>
      </c>
      <c r="F1317" s="55"/>
    </row>
    <row r="1318" spans="1:6">
      <c r="A1318" s="54">
        <v>59354</v>
      </c>
      <c r="B1318" s="54" t="s">
        <v>114</v>
      </c>
      <c r="C1318" s="54">
        <v>2012</v>
      </c>
      <c r="D1318" s="54" t="s">
        <v>138</v>
      </c>
      <c r="E1318" s="54" t="s">
        <v>142</v>
      </c>
      <c r="F1318" s="55">
        <v>537.4</v>
      </c>
    </row>
    <row r="1319" spans="1:6">
      <c r="A1319" s="54">
        <v>59355</v>
      </c>
      <c r="B1319" s="54" t="s">
        <v>114</v>
      </c>
      <c r="C1319" s="54">
        <v>2012</v>
      </c>
      <c r="D1319" s="54" t="s">
        <v>139</v>
      </c>
      <c r="E1319" s="54" t="s">
        <v>142</v>
      </c>
      <c r="F1319" s="55"/>
    </row>
    <row r="1320" spans="1:6">
      <c r="A1320" s="54">
        <v>59356</v>
      </c>
      <c r="B1320" s="54" t="s">
        <v>114</v>
      </c>
      <c r="C1320" s="54">
        <v>2012</v>
      </c>
      <c r="D1320" s="54" t="s">
        <v>140</v>
      </c>
      <c r="E1320" s="54" t="s">
        <v>142</v>
      </c>
      <c r="F1320" s="55"/>
    </row>
    <row r="1321" spans="1:6">
      <c r="A1321" s="54">
        <v>59360</v>
      </c>
      <c r="B1321" s="54" t="s">
        <v>114</v>
      </c>
      <c r="C1321" s="54">
        <v>2012</v>
      </c>
      <c r="D1321" s="54" t="s">
        <v>141</v>
      </c>
      <c r="E1321" s="54" t="s">
        <v>142</v>
      </c>
      <c r="F1321" s="55">
        <v>16949.18</v>
      </c>
    </row>
    <row r="1322" spans="1:6">
      <c r="A1322" s="54">
        <v>59372</v>
      </c>
      <c r="B1322" s="54" t="s">
        <v>114</v>
      </c>
      <c r="C1322" s="54">
        <v>2011</v>
      </c>
      <c r="D1322" s="54" t="s">
        <v>131</v>
      </c>
      <c r="E1322" s="54" t="s">
        <v>142</v>
      </c>
      <c r="F1322" s="55">
        <v>12976.67</v>
      </c>
    </row>
    <row r="1323" spans="1:6">
      <c r="A1323" s="54">
        <v>59381</v>
      </c>
      <c r="B1323" s="54" t="s">
        <v>114</v>
      </c>
      <c r="C1323" s="54">
        <v>2011</v>
      </c>
      <c r="D1323" s="54" t="s">
        <v>132</v>
      </c>
      <c r="E1323" s="54" t="s">
        <v>142</v>
      </c>
      <c r="F1323" s="55">
        <v>2092.06</v>
      </c>
    </row>
    <row r="1324" spans="1:6">
      <c r="A1324" s="54">
        <v>59383</v>
      </c>
      <c r="B1324" s="54" t="s">
        <v>114</v>
      </c>
      <c r="C1324" s="54">
        <v>2011</v>
      </c>
      <c r="D1324" s="54" t="s">
        <v>133</v>
      </c>
      <c r="E1324" s="54" t="s">
        <v>142</v>
      </c>
      <c r="F1324" s="55">
        <v>12981.41</v>
      </c>
    </row>
    <row r="1325" spans="1:6">
      <c r="A1325" s="54">
        <v>59384</v>
      </c>
      <c r="B1325" s="54" t="s">
        <v>114</v>
      </c>
      <c r="C1325" s="54">
        <v>2011</v>
      </c>
      <c r="D1325" s="54" t="s">
        <v>134</v>
      </c>
      <c r="E1325" s="54" t="s">
        <v>142</v>
      </c>
      <c r="F1325" s="55"/>
    </row>
    <row r="1326" spans="1:6">
      <c r="A1326" s="54">
        <v>59385</v>
      </c>
      <c r="B1326" s="54" t="s">
        <v>114</v>
      </c>
      <c r="C1326" s="54">
        <v>2011</v>
      </c>
      <c r="D1326" s="54" t="s">
        <v>135</v>
      </c>
      <c r="E1326" s="54" t="s">
        <v>142</v>
      </c>
      <c r="F1326" s="55">
        <v>12864.22</v>
      </c>
    </row>
    <row r="1327" spans="1:6">
      <c r="A1327" s="54">
        <v>59387</v>
      </c>
      <c r="B1327" s="54" t="s">
        <v>114</v>
      </c>
      <c r="C1327" s="54">
        <v>2011</v>
      </c>
      <c r="D1327" s="54" t="s">
        <v>136</v>
      </c>
      <c r="E1327" s="54" t="s">
        <v>142</v>
      </c>
      <c r="F1327" s="55"/>
    </row>
    <row r="1328" spans="1:6">
      <c r="A1328" s="54">
        <v>59388</v>
      </c>
      <c r="B1328" s="54" t="s">
        <v>114</v>
      </c>
      <c r="C1328" s="54">
        <v>2011</v>
      </c>
      <c r="D1328" s="54" t="s">
        <v>137</v>
      </c>
      <c r="E1328" s="54" t="s">
        <v>142</v>
      </c>
      <c r="F1328" s="55"/>
    </row>
    <row r="1329" spans="1:6">
      <c r="A1329" s="54">
        <v>59389</v>
      </c>
      <c r="B1329" s="54" t="s">
        <v>114</v>
      </c>
      <c r="C1329" s="54">
        <v>2011</v>
      </c>
      <c r="D1329" s="54" t="s">
        <v>138</v>
      </c>
      <c r="E1329" s="54" t="s">
        <v>142</v>
      </c>
      <c r="F1329" s="55">
        <v>117.19</v>
      </c>
    </row>
    <row r="1330" spans="1:6">
      <c r="A1330" s="54">
        <v>59390</v>
      </c>
      <c r="B1330" s="54" t="s">
        <v>114</v>
      </c>
      <c r="C1330" s="54">
        <v>2011</v>
      </c>
      <c r="D1330" s="54" t="s">
        <v>139</v>
      </c>
      <c r="E1330" s="54" t="s">
        <v>142</v>
      </c>
      <c r="F1330" s="55"/>
    </row>
    <row r="1331" spans="1:6">
      <c r="A1331" s="54">
        <v>59391</v>
      </c>
      <c r="B1331" s="54" t="s">
        <v>114</v>
      </c>
      <c r="C1331" s="54">
        <v>2011</v>
      </c>
      <c r="D1331" s="54" t="s">
        <v>140</v>
      </c>
      <c r="E1331" s="54" t="s">
        <v>142</v>
      </c>
      <c r="F1331" s="55"/>
    </row>
    <row r="1332" spans="1:6">
      <c r="A1332" s="54">
        <v>59395</v>
      </c>
      <c r="B1332" s="54" t="s">
        <v>114</v>
      </c>
      <c r="C1332" s="54">
        <v>2011</v>
      </c>
      <c r="D1332" s="54" t="s">
        <v>141</v>
      </c>
      <c r="E1332" s="54" t="s">
        <v>142</v>
      </c>
      <c r="F1332" s="55">
        <v>15068.73</v>
      </c>
    </row>
    <row r="1333" spans="1:6">
      <c r="A1333" s="54">
        <v>59407</v>
      </c>
      <c r="B1333" s="54" t="s">
        <v>114</v>
      </c>
      <c r="C1333" s="54">
        <v>2010</v>
      </c>
      <c r="D1333" s="54" t="s">
        <v>131</v>
      </c>
      <c r="E1333" s="54" t="s">
        <v>142</v>
      </c>
      <c r="F1333" s="55">
        <v>12813.16</v>
      </c>
    </row>
    <row r="1334" spans="1:6">
      <c r="A1334" s="54">
        <v>59416</v>
      </c>
      <c r="B1334" s="54" t="s">
        <v>114</v>
      </c>
      <c r="C1334" s="54">
        <v>2010</v>
      </c>
      <c r="D1334" s="54" t="s">
        <v>132</v>
      </c>
      <c r="E1334" s="54" t="s">
        <v>142</v>
      </c>
      <c r="F1334" s="55">
        <v>39.24</v>
      </c>
    </row>
    <row r="1335" spans="1:6">
      <c r="A1335" s="54">
        <v>59418</v>
      </c>
      <c r="B1335" s="54" t="s">
        <v>114</v>
      </c>
      <c r="C1335" s="54">
        <v>2010</v>
      </c>
      <c r="D1335" s="54" t="s">
        <v>133</v>
      </c>
      <c r="E1335" s="54" t="s">
        <v>142</v>
      </c>
      <c r="F1335" s="55">
        <v>12747.93</v>
      </c>
    </row>
    <row r="1336" spans="1:6">
      <c r="A1336" s="54">
        <v>59419</v>
      </c>
      <c r="B1336" s="54" t="s">
        <v>114</v>
      </c>
      <c r="C1336" s="54">
        <v>2010</v>
      </c>
      <c r="D1336" s="54" t="s">
        <v>134</v>
      </c>
      <c r="E1336" s="54" t="s">
        <v>142</v>
      </c>
      <c r="F1336" s="55"/>
    </row>
    <row r="1337" spans="1:6">
      <c r="A1337" s="54">
        <v>59420</v>
      </c>
      <c r="B1337" s="54" t="s">
        <v>114</v>
      </c>
      <c r="C1337" s="54">
        <v>2010</v>
      </c>
      <c r="D1337" s="54" t="s">
        <v>135</v>
      </c>
      <c r="E1337" s="54" t="s">
        <v>142</v>
      </c>
      <c r="F1337" s="55">
        <v>12277.07</v>
      </c>
    </row>
    <row r="1338" spans="1:6">
      <c r="A1338" s="54">
        <v>59422</v>
      </c>
      <c r="B1338" s="54" t="s">
        <v>114</v>
      </c>
      <c r="C1338" s="54">
        <v>2010</v>
      </c>
      <c r="D1338" s="54" t="s">
        <v>136</v>
      </c>
      <c r="E1338" s="54" t="s">
        <v>142</v>
      </c>
      <c r="F1338" s="55"/>
    </row>
    <row r="1339" spans="1:6">
      <c r="A1339" s="54">
        <v>59423</v>
      </c>
      <c r="B1339" s="54" t="s">
        <v>114</v>
      </c>
      <c r="C1339" s="54">
        <v>2010</v>
      </c>
      <c r="D1339" s="54" t="s">
        <v>137</v>
      </c>
      <c r="E1339" s="54" t="s">
        <v>142</v>
      </c>
      <c r="F1339" s="55"/>
    </row>
    <row r="1340" spans="1:6">
      <c r="A1340" s="54">
        <v>59424</v>
      </c>
      <c r="B1340" s="54" t="s">
        <v>114</v>
      </c>
      <c r="C1340" s="54">
        <v>2010</v>
      </c>
      <c r="D1340" s="54" t="s">
        <v>138</v>
      </c>
      <c r="E1340" s="54" t="s">
        <v>142</v>
      </c>
      <c r="F1340" s="55">
        <v>470.86</v>
      </c>
    </row>
    <row r="1341" spans="1:6">
      <c r="A1341" s="54">
        <v>59425</v>
      </c>
      <c r="B1341" s="54" t="s">
        <v>114</v>
      </c>
      <c r="C1341" s="54">
        <v>2010</v>
      </c>
      <c r="D1341" s="54" t="s">
        <v>139</v>
      </c>
      <c r="E1341" s="54" t="s">
        <v>142</v>
      </c>
      <c r="F1341" s="55"/>
    </row>
    <row r="1342" spans="1:6">
      <c r="A1342" s="54">
        <v>59426</v>
      </c>
      <c r="B1342" s="54" t="s">
        <v>114</v>
      </c>
      <c r="C1342" s="54">
        <v>2010</v>
      </c>
      <c r="D1342" s="54" t="s">
        <v>140</v>
      </c>
      <c r="E1342" s="54" t="s">
        <v>142</v>
      </c>
      <c r="F1342" s="55"/>
    </row>
    <row r="1343" spans="1:6">
      <c r="A1343" s="54">
        <v>59430</v>
      </c>
      <c r="B1343" s="54" t="s">
        <v>114</v>
      </c>
      <c r="C1343" s="54">
        <v>2010</v>
      </c>
      <c r="D1343" s="54" t="s">
        <v>141</v>
      </c>
      <c r="E1343" s="54" t="s">
        <v>142</v>
      </c>
      <c r="F1343" s="55">
        <v>12852.4</v>
      </c>
    </row>
    <row r="1344" spans="1:6">
      <c r="A1344" s="54">
        <v>59442</v>
      </c>
      <c r="B1344" s="54" t="s">
        <v>114</v>
      </c>
      <c r="C1344" s="54">
        <v>2009</v>
      </c>
      <c r="D1344" s="54" t="s">
        <v>131</v>
      </c>
      <c r="E1344" s="54" t="s">
        <v>142</v>
      </c>
      <c r="F1344" s="55">
        <v>7121.75</v>
      </c>
    </row>
    <row r="1345" spans="1:6">
      <c r="A1345" s="54">
        <v>59451</v>
      </c>
      <c r="B1345" s="54" t="s">
        <v>114</v>
      </c>
      <c r="C1345" s="54">
        <v>2009</v>
      </c>
      <c r="D1345" s="54" t="s">
        <v>132</v>
      </c>
      <c r="E1345" s="54" t="s">
        <v>142</v>
      </c>
      <c r="F1345" s="55">
        <v>148.22999999999999</v>
      </c>
    </row>
    <row r="1346" spans="1:6">
      <c r="A1346" s="54">
        <v>59453</v>
      </c>
      <c r="B1346" s="54" t="s">
        <v>114</v>
      </c>
      <c r="C1346" s="54">
        <v>2009</v>
      </c>
      <c r="D1346" s="54" t="s">
        <v>133</v>
      </c>
      <c r="E1346" s="54" t="s">
        <v>142</v>
      </c>
      <c r="F1346" s="55">
        <v>6059.93</v>
      </c>
    </row>
    <row r="1347" spans="1:6">
      <c r="A1347" s="54">
        <v>59454</v>
      </c>
      <c r="B1347" s="54" t="s">
        <v>114</v>
      </c>
      <c r="C1347" s="54">
        <v>2009</v>
      </c>
      <c r="D1347" s="54" t="s">
        <v>134</v>
      </c>
      <c r="E1347" s="54" t="s">
        <v>142</v>
      </c>
      <c r="F1347" s="55"/>
    </row>
    <row r="1348" spans="1:6">
      <c r="A1348" s="54">
        <v>59455</v>
      </c>
      <c r="B1348" s="54" t="s">
        <v>114</v>
      </c>
      <c r="C1348" s="54">
        <v>2009</v>
      </c>
      <c r="D1348" s="54" t="s">
        <v>135</v>
      </c>
      <c r="E1348" s="54" t="s">
        <v>142</v>
      </c>
      <c r="F1348" s="55">
        <v>6059.93</v>
      </c>
    </row>
    <row r="1349" spans="1:6">
      <c r="A1349" s="54">
        <v>59457</v>
      </c>
      <c r="B1349" s="54" t="s">
        <v>114</v>
      </c>
      <c r="C1349" s="54">
        <v>2009</v>
      </c>
      <c r="D1349" s="54" t="s">
        <v>136</v>
      </c>
      <c r="E1349" s="54" t="s">
        <v>142</v>
      </c>
      <c r="F1349" s="55"/>
    </row>
    <row r="1350" spans="1:6">
      <c r="A1350" s="54">
        <v>59458</v>
      </c>
      <c r="B1350" s="54" t="s">
        <v>114</v>
      </c>
      <c r="C1350" s="54">
        <v>2009</v>
      </c>
      <c r="D1350" s="54" t="s">
        <v>137</v>
      </c>
      <c r="E1350" s="54" t="s">
        <v>142</v>
      </c>
      <c r="F1350" s="55"/>
    </row>
    <row r="1351" spans="1:6">
      <c r="A1351" s="54">
        <v>59459</v>
      </c>
      <c r="B1351" s="54" t="s">
        <v>114</v>
      </c>
      <c r="C1351" s="54">
        <v>2009</v>
      </c>
      <c r="D1351" s="54" t="s">
        <v>138</v>
      </c>
      <c r="E1351" s="54" t="s">
        <v>142</v>
      </c>
      <c r="F1351" s="55"/>
    </row>
    <row r="1352" spans="1:6">
      <c r="A1352" s="54">
        <v>59460</v>
      </c>
      <c r="B1352" s="54" t="s">
        <v>114</v>
      </c>
      <c r="C1352" s="54">
        <v>2009</v>
      </c>
      <c r="D1352" s="54" t="s">
        <v>139</v>
      </c>
      <c r="E1352" s="54" t="s">
        <v>142</v>
      </c>
      <c r="F1352" s="55"/>
    </row>
    <row r="1353" spans="1:6">
      <c r="A1353" s="54">
        <v>59461</v>
      </c>
      <c r="B1353" s="54" t="s">
        <v>114</v>
      </c>
      <c r="C1353" s="54">
        <v>2009</v>
      </c>
      <c r="D1353" s="54" t="s">
        <v>140</v>
      </c>
      <c r="E1353" s="54" t="s">
        <v>142</v>
      </c>
      <c r="F1353" s="55"/>
    </row>
    <row r="1354" spans="1:6">
      <c r="A1354" s="54">
        <v>59465</v>
      </c>
      <c r="B1354" s="54" t="s">
        <v>114</v>
      </c>
      <c r="C1354" s="54">
        <v>2009</v>
      </c>
      <c r="D1354" s="54" t="s">
        <v>141</v>
      </c>
      <c r="E1354" s="54" t="s">
        <v>142</v>
      </c>
      <c r="F1354" s="55">
        <v>7269.98</v>
      </c>
    </row>
    <row r="1355" spans="1:6">
      <c r="A1355" s="54">
        <v>59477</v>
      </c>
      <c r="B1355" s="54" t="s">
        <v>114</v>
      </c>
      <c r="C1355" s="54">
        <v>2008</v>
      </c>
      <c r="D1355" s="54" t="s">
        <v>131</v>
      </c>
      <c r="E1355" s="54" t="s">
        <v>142</v>
      </c>
      <c r="F1355" s="55">
        <v>5268.56</v>
      </c>
    </row>
    <row r="1356" spans="1:6">
      <c r="A1356" s="54">
        <v>59486</v>
      </c>
      <c r="B1356" s="54" t="s">
        <v>114</v>
      </c>
      <c r="C1356" s="54">
        <v>2008</v>
      </c>
      <c r="D1356" s="54" t="s">
        <v>132</v>
      </c>
      <c r="E1356" s="54" t="s">
        <v>142</v>
      </c>
      <c r="F1356" s="55">
        <v>79.209999999999994</v>
      </c>
    </row>
    <row r="1357" spans="1:6">
      <c r="A1357" s="54">
        <v>59488</v>
      </c>
      <c r="B1357" s="54" t="s">
        <v>114</v>
      </c>
      <c r="C1357" s="54">
        <v>2008</v>
      </c>
      <c r="D1357" s="54" t="s">
        <v>133</v>
      </c>
      <c r="E1357" s="54" t="s">
        <v>142</v>
      </c>
      <c r="F1357" s="55">
        <v>4586.13</v>
      </c>
    </row>
    <row r="1358" spans="1:6">
      <c r="A1358" s="54">
        <v>59489</v>
      </c>
      <c r="B1358" s="54" t="s">
        <v>114</v>
      </c>
      <c r="C1358" s="54">
        <v>2008</v>
      </c>
      <c r="D1358" s="54" t="s">
        <v>134</v>
      </c>
      <c r="E1358" s="54" t="s">
        <v>142</v>
      </c>
      <c r="F1358" s="55"/>
    </row>
    <row r="1359" spans="1:6">
      <c r="A1359" s="54">
        <v>59490</v>
      </c>
      <c r="B1359" s="54" t="s">
        <v>114</v>
      </c>
      <c r="C1359" s="54">
        <v>2008</v>
      </c>
      <c r="D1359" s="54" t="s">
        <v>135</v>
      </c>
      <c r="E1359" s="54" t="s">
        <v>142</v>
      </c>
      <c r="F1359" s="55">
        <v>4586.13</v>
      </c>
    </row>
    <row r="1360" spans="1:6">
      <c r="A1360" s="54">
        <v>59492</v>
      </c>
      <c r="B1360" s="54" t="s">
        <v>114</v>
      </c>
      <c r="C1360" s="54">
        <v>2008</v>
      </c>
      <c r="D1360" s="54" t="s">
        <v>136</v>
      </c>
      <c r="E1360" s="54" t="s">
        <v>142</v>
      </c>
      <c r="F1360" s="55"/>
    </row>
    <row r="1361" spans="1:6">
      <c r="A1361" s="54">
        <v>59493</v>
      </c>
      <c r="B1361" s="54" t="s">
        <v>114</v>
      </c>
      <c r="C1361" s="54">
        <v>2008</v>
      </c>
      <c r="D1361" s="54" t="s">
        <v>137</v>
      </c>
      <c r="E1361" s="54" t="s">
        <v>142</v>
      </c>
      <c r="F1361" s="55"/>
    </row>
    <row r="1362" spans="1:6">
      <c r="A1362" s="54">
        <v>59494</v>
      </c>
      <c r="B1362" s="54" t="s">
        <v>114</v>
      </c>
      <c r="C1362" s="54">
        <v>2008</v>
      </c>
      <c r="D1362" s="54" t="s">
        <v>138</v>
      </c>
      <c r="E1362" s="54" t="s">
        <v>142</v>
      </c>
      <c r="F1362" s="55"/>
    </row>
    <row r="1363" spans="1:6">
      <c r="A1363" s="54">
        <v>59495</v>
      </c>
      <c r="B1363" s="54" t="s">
        <v>114</v>
      </c>
      <c r="C1363" s="54">
        <v>2008</v>
      </c>
      <c r="D1363" s="54" t="s">
        <v>139</v>
      </c>
      <c r="E1363" s="54" t="s">
        <v>142</v>
      </c>
      <c r="F1363" s="55"/>
    </row>
    <row r="1364" spans="1:6">
      <c r="A1364" s="54">
        <v>59496</v>
      </c>
      <c r="B1364" s="54" t="s">
        <v>114</v>
      </c>
      <c r="C1364" s="54">
        <v>2008</v>
      </c>
      <c r="D1364" s="54" t="s">
        <v>140</v>
      </c>
      <c r="E1364" s="54" t="s">
        <v>142</v>
      </c>
      <c r="F1364" s="55"/>
    </row>
    <row r="1365" spans="1:6">
      <c r="A1365" s="54">
        <v>59500</v>
      </c>
      <c r="B1365" s="54" t="s">
        <v>114</v>
      </c>
      <c r="C1365" s="54">
        <v>2008</v>
      </c>
      <c r="D1365" s="54" t="s">
        <v>141</v>
      </c>
      <c r="E1365" s="54" t="s">
        <v>142</v>
      </c>
      <c r="F1365" s="55">
        <v>5347.77</v>
      </c>
    </row>
    <row r="1366" spans="1:6">
      <c r="A1366" s="54">
        <v>59512</v>
      </c>
      <c r="B1366" s="54" t="s">
        <v>114</v>
      </c>
      <c r="C1366" s="54">
        <v>2007</v>
      </c>
      <c r="D1366" s="54" t="s">
        <v>131</v>
      </c>
      <c r="E1366" s="54" t="s">
        <v>142</v>
      </c>
      <c r="F1366" s="55">
        <v>5916.97</v>
      </c>
    </row>
    <row r="1367" spans="1:6">
      <c r="A1367" s="54">
        <v>59521</v>
      </c>
      <c r="B1367" s="54" t="s">
        <v>114</v>
      </c>
      <c r="C1367" s="54">
        <v>2007</v>
      </c>
      <c r="D1367" s="54" t="s">
        <v>132</v>
      </c>
      <c r="E1367" s="54" t="s">
        <v>142</v>
      </c>
      <c r="F1367" s="55"/>
    </row>
    <row r="1368" spans="1:6">
      <c r="A1368" s="54">
        <v>59523</v>
      </c>
      <c r="B1368" s="54" t="s">
        <v>114</v>
      </c>
      <c r="C1368" s="54">
        <v>2007</v>
      </c>
      <c r="D1368" s="54" t="s">
        <v>133</v>
      </c>
      <c r="E1368" s="54" t="s">
        <v>142</v>
      </c>
      <c r="F1368" s="55">
        <v>5730.97</v>
      </c>
    </row>
    <row r="1369" spans="1:6">
      <c r="A1369" s="54">
        <v>59524</v>
      </c>
      <c r="B1369" s="54" t="s">
        <v>114</v>
      </c>
      <c r="C1369" s="54">
        <v>2007</v>
      </c>
      <c r="D1369" s="54" t="s">
        <v>134</v>
      </c>
      <c r="E1369" s="54" t="s">
        <v>142</v>
      </c>
      <c r="F1369" s="55"/>
    </row>
    <row r="1370" spans="1:6">
      <c r="A1370" s="54">
        <v>59525</v>
      </c>
      <c r="B1370" s="54" t="s">
        <v>114</v>
      </c>
      <c r="C1370" s="54">
        <v>2007</v>
      </c>
      <c r="D1370" s="54" t="s">
        <v>135</v>
      </c>
      <c r="E1370" s="54" t="s">
        <v>142</v>
      </c>
      <c r="F1370" s="55">
        <v>5730.97</v>
      </c>
    </row>
    <row r="1371" spans="1:6">
      <c r="A1371" s="54">
        <v>59527</v>
      </c>
      <c r="B1371" s="54" t="s">
        <v>114</v>
      </c>
      <c r="C1371" s="54">
        <v>2007</v>
      </c>
      <c r="D1371" s="54" t="s">
        <v>136</v>
      </c>
      <c r="E1371" s="54" t="s">
        <v>142</v>
      </c>
      <c r="F1371" s="55"/>
    </row>
    <row r="1372" spans="1:6">
      <c r="A1372" s="54">
        <v>59528</v>
      </c>
      <c r="B1372" s="54" t="s">
        <v>114</v>
      </c>
      <c r="C1372" s="54">
        <v>2007</v>
      </c>
      <c r="D1372" s="54" t="s">
        <v>137</v>
      </c>
      <c r="E1372" s="54" t="s">
        <v>142</v>
      </c>
      <c r="F1372" s="55"/>
    </row>
    <row r="1373" spans="1:6">
      <c r="A1373" s="54">
        <v>59529</v>
      </c>
      <c r="B1373" s="54" t="s">
        <v>114</v>
      </c>
      <c r="C1373" s="54">
        <v>2007</v>
      </c>
      <c r="D1373" s="54" t="s">
        <v>138</v>
      </c>
      <c r="E1373" s="54" t="s">
        <v>142</v>
      </c>
      <c r="F1373" s="55"/>
    </row>
    <row r="1374" spans="1:6">
      <c r="A1374" s="54">
        <v>59530</v>
      </c>
      <c r="B1374" s="54" t="s">
        <v>114</v>
      </c>
      <c r="C1374" s="54">
        <v>2007</v>
      </c>
      <c r="D1374" s="54" t="s">
        <v>139</v>
      </c>
      <c r="E1374" s="54" t="s">
        <v>142</v>
      </c>
      <c r="F1374" s="55"/>
    </row>
    <row r="1375" spans="1:6">
      <c r="A1375" s="54">
        <v>59531</v>
      </c>
      <c r="B1375" s="54" t="s">
        <v>114</v>
      </c>
      <c r="C1375" s="54">
        <v>2007</v>
      </c>
      <c r="D1375" s="54" t="s">
        <v>140</v>
      </c>
      <c r="E1375" s="54" t="s">
        <v>142</v>
      </c>
      <c r="F1375" s="55"/>
    </row>
    <row r="1376" spans="1:6">
      <c r="A1376" s="54">
        <v>59535</v>
      </c>
      <c r="B1376" s="54" t="s">
        <v>114</v>
      </c>
      <c r="C1376" s="54">
        <v>2007</v>
      </c>
      <c r="D1376" s="54" t="s">
        <v>141</v>
      </c>
      <c r="E1376" s="54" t="s">
        <v>142</v>
      </c>
      <c r="F1376" s="55">
        <v>5916.97</v>
      </c>
    </row>
    <row r="1377" spans="1:6">
      <c r="A1377" s="54">
        <v>59547</v>
      </c>
      <c r="B1377" s="54" t="s">
        <v>114</v>
      </c>
      <c r="C1377" s="54">
        <v>2006</v>
      </c>
      <c r="D1377" s="54" t="s">
        <v>131</v>
      </c>
      <c r="E1377" s="54" t="s">
        <v>142</v>
      </c>
      <c r="F1377" s="55">
        <v>5590.11</v>
      </c>
    </row>
    <row r="1378" spans="1:6">
      <c r="A1378" s="54">
        <v>59556</v>
      </c>
      <c r="B1378" s="54" t="s">
        <v>114</v>
      </c>
      <c r="C1378" s="54">
        <v>2006</v>
      </c>
      <c r="D1378" s="54" t="s">
        <v>132</v>
      </c>
      <c r="E1378" s="54" t="s">
        <v>142</v>
      </c>
      <c r="F1378" s="55"/>
    </row>
    <row r="1379" spans="1:6">
      <c r="A1379" s="54">
        <v>59558</v>
      </c>
      <c r="B1379" s="54" t="s">
        <v>114</v>
      </c>
      <c r="C1379" s="54">
        <v>2006</v>
      </c>
      <c r="D1379" s="54" t="s">
        <v>133</v>
      </c>
      <c r="E1379" s="54" t="s">
        <v>142</v>
      </c>
      <c r="F1379" s="55">
        <v>4781.72</v>
      </c>
    </row>
    <row r="1380" spans="1:6">
      <c r="A1380" s="54">
        <v>59559</v>
      </c>
      <c r="B1380" s="54" t="s">
        <v>114</v>
      </c>
      <c r="C1380" s="54">
        <v>2006</v>
      </c>
      <c r="D1380" s="54" t="s">
        <v>134</v>
      </c>
      <c r="E1380" s="54" t="s">
        <v>142</v>
      </c>
      <c r="F1380" s="55"/>
    </row>
    <row r="1381" spans="1:6">
      <c r="A1381" s="54">
        <v>59560</v>
      </c>
      <c r="B1381" s="54" t="s">
        <v>114</v>
      </c>
      <c r="C1381" s="54">
        <v>2006</v>
      </c>
      <c r="D1381" s="54" t="s">
        <v>135</v>
      </c>
      <c r="E1381" s="54" t="s">
        <v>142</v>
      </c>
      <c r="F1381" s="55">
        <v>4781.72</v>
      </c>
    </row>
    <row r="1382" spans="1:6">
      <c r="A1382" s="54">
        <v>59562</v>
      </c>
      <c r="B1382" s="54" t="s">
        <v>114</v>
      </c>
      <c r="C1382" s="54">
        <v>2006</v>
      </c>
      <c r="D1382" s="54" t="s">
        <v>136</v>
      </c>
      <c r="E1382" s="54" t="s">
        <v>142</v>
      </c>
      <c r="F1382" s="55"/>
    </row>
    <row r="1383" spans="1:6">
      <c r="A1383" s="54">
        <v>59563</v>
      </c>
      <c r="B1383" s="54" t="s">
        <v>114</v>
      </c>
      <c r="C1383" s="54">
        <v>2006</v>
      </c>
      <c r="D1383" s="54" t="s">
        <v>137</v>
      </c>
      <c r="E1383" s="54" t="s">
        <v>142</v>
      </c>
      <c r="F1383" s="55"/>
    </row>
    <row r="1384" spans="1:6">
      <c r="A1384" s="54">
        <v>59564</v>
      </c>
      <c r="B1384" s="54" t="s">
        <v>114</v>
      </c>
      <c r="C1384" s="54">
        <v>2006</v>
      </c>
      <c r="D1384" s="54" t="s">
        <v>138</v>
      </c>
      <c r="E1384" s="54" t="s">
        <v>142</v>
      </c>
      <c r="F1384" s="55"/>
    </row>
    <row r="1385" spans="1:6">
      <c r="A1385" s="54">
        <v>59565</v>
      </c>
      <c r="B1385" s="54" t="s">
        <v>114</v>
      </c>
      <c r="C1385" s="54">
        <v>2006</v>
      </c>
      <c r="D1385" s="54" t="s">
        <v>139</v>
      </c>
      <c r="E1385" s="54" t="s">
        <v>142</v>
      </c>
      <c r="F1385" s="55"/>
    </row>
    <row r="1386" spans="1:6">
      <c r="A1386" s="54">
        <v>59566</v>
      </c>
      <c r="B1386" s="54" t="s">
        <v>114</v>
      </c>
      <c r="C1386" s="54">
        <v>2006</v>
      </c>
      <c r="D1386" s="54" t="s">
        <v>140</v>
      </c>
      <c r="E1386" s="54" t="s">
        <v>142</v>
      </c>
      <c r="F1386" s="55"/>
    </row>
    <row r="1387" spans="1:6">
      <c r="A1387" s="54">
        <v>59570</v>
      </c>
      <c r="B1387" s="54" t="s">
        <v>114</v>
      </c>
      <c r="C1387" s="54">
        <v>2006</v>
      </c>
      <c r="D1387" s="54" t="s">
        <v>141</v>
      </c>
      <c r="E1387" s="54" t="s">
        <v>142</v>
      </c>
      <c r="F1387" s="55">
        <v>5590.11</v>
      </c>
    </row>
    <row r="1388" spans="1:6">
      <c r="A1388" s="54">
        <v>59582</v>
      </c>
      <c r="B1388" s="54" t="s">
        <v>114</v>
      </c>
      <c r="C1388" s="54">
        <v>2005</v>
      </c>
      <c r="D1388" s="54" t="s">
        <v>131</v>
      </c>
      <c r="E1388" s="54" t="s">
        <v>142</v>
      </c>
      <c r="F1388" s="55">
        <v>4936.49</v>
      </c>
    </row>
    <row r="1389" spans="1:6">
      <c r="A1389" s="54">
        <v>59591</v>
      </c>
      <c r="B1389" s="54" t="s">
        <v>114</v>
      </c>
      <c r="C1389" s="54">
        <v>2005</v>
      </c>
      <c r="D1389" s="54" t="s">
        <v>132</v>
      </c>
      <c r="E1389" s="54" t="s">
        <v>142</v>
      </c>
      <c r="F1389" s="55"/>
    </row>
    <row r="1390" spans="1:6">
      <c r="A1390" s="54">
        <v>59593</v>
      </c>
      <c r="B1390" s="54" t="s">
        <v>114</v>
      </c>
      <c r="C1390" s="54">
        <v>2005</v>
      </c>
      <c r="D1390" s="54" t="s">
        <v>133</v>
      </c>
      <c r="E1390" s="54" t="s">
        <v>142</v>
      </c>
      <c r="F1390" s="55">
        <v>4905.57</v>
      </c>
    </row>
    <row r="1391" spans="1:6">
      <c r="A1391" s="54">
        <v>59594</v>
      </c>
      <c r="B1391" s="54" t="s">
        <v>114</v>
      </c>
      <c r="C1391" s="54">
        <v>2005</v>
      </c>
      <c r="D1391" s="54" t="s">
        <v>134</v>
      </c>
      <c r="E1391" s="54" t="s">
        <v>142</v>
      </c>
      <c r="F1391" s="55"/>
    </row>
    <row r="1392" spans="1:6">
      <c r="A1392" s="54">
        <v>59595</v>
      </c>
      <c r="B1392" s="54" t="s">
        <v>114</v>
      </c>
      <c r="C1392" s="54">
        <v>2005</v>
      </c>
      <c r="D1392" s="54" t="s">
        <v>135</v>
      </c>
      <c r="E1392" s="54" t="s">
        <v>142</v>
      </c>
      <c r="F1392" s="55">
        <v>4905.57</v>
      </c>
    </row>
    <row r="1393" spans="1:6">
      <c r="A1393" s="54">
        <v>59597</v>
      </c>
      <c r="B1393" s="54" t="s">
        <v>114</v>
      </c>
      <c r="C1393" s="54">
        <v>2005</v>
      </c>
      <c r="D1393" s="54" t="s">
        <v>136</v>
      </c>
      <c r="E1393" s="54" t="s">
        <v>142</v>
      </c>
      <c r="F1393" s="55"/>
    </row>
    <row r="1394" spans="1:6">
      <c r="A1394" s="54">
        <v>59598</v>
      </c>
      <c r="B1394" s="54" t="s">
        <v>114</v>
      </c>
      <c r="C1394" s="54">
        <v>2005</v>
      </c>
      <c r="D1394" s="54" t="s">
        <v>137</v>
      </c>
      <c r="E1394" s="54" t="s">
        <v>142</v>
      </c>
      <c r="F1394" s="55"/>
    </row>
    <row r="1395" spans="1:6">
      <c r="A1395" s="54">
        <v>59599</v>
      </c>
      <c r="B1395" s="54" t="s">
        <v>114</v>
      </c>
      <c r="C1395" s="54">
        <v>2005</v>
      </c>
      <c r="D1395" s="54" t="s">
        <v>138</v>
      </c>
      <c r="E1395" s="54" t="s">
        <v>142</v>
      </c>
      <c r="F1395" s="55"/>
    </row>
    <row r="1396" spans="1:6">
      <c r="A1396" s="54">
        <v>59600</v>
      </c>
      <c r="B1396" s="54" t="s">
        <v>114</v>
      </c>
      <c r="C1396" s="54">
        <v>2005</v>
      </c>
      <c r="D1396" s="54" t="s">
        <v>139</v>
      </c>
      <c r="E1396" s="54" t="s">
        <v>142</v>
      </c>
      <c r="F1396" s="55"/>
    </row>
    <row r="1397" spans="1:6">
      <c r="A1397" s="54">
        <v>59601</v>
      </c>
      <c r="B1397" s="54" t="s">
        <v>114</v>
      </c>
      <c r="C1397" s="54">
        <v>2005</v>
      </c>
      <c r="D1397" s="54" t="s">
        <v>140</v>
      </c>
      <c r="E1397" s="54" t="s">
        <v>142</v>
      </c>
      <c r="F1397" s="55"/>
    </row>
    <row r="1398" spans="1:6">
      <c r="A1398" s="54">
        <v>59605</v>
      </c>
      <c r="B1398" s="54" t="s">
        <v>114</v>
      </c>
      <c r="C1398" s="54">
        <v>2005</v>
      </c>
      <c r="D1398" s="54" t="s">
        <v>141</v>
      </c>
      <c r="E1398" s="54" t="s">
        <v>142</v>
      </c>
      <c r="F1398" s="55">
        <v>4936.49</v>
      </c>
    </row>
    <row r="1399" spans="1:6">
      <c r="A1399" s="54">
        <v>59617</v>
      </c>
      <c r="B1399" s="54" t="s">
        <v>115</v>
      </c>
      <c r="C1399" s="54">
        <v>2020</v>
      </c>
      <c r="D1399" s="54" t="s">
        <v>131</v>
      </c>
      <c r="E1399" s="54" t="s">
        <v>142</v>
      </c>
      <c r="F1399" s="55">
        <v>8761.41</v>
      </c>
    </row>
    <row r="1400" spans="1:6">
      <c r="A1400" s="54">
        <v>59626</v>
      </c>
      <c r="B1400" s="54" t="s">
        <v>115</v>
      </c>
      <c r="C1400" s="54">
        <v>2020</v>
      </c>
      <c r="D1400" s="54" t="s">
        <v>132</v>
      </c>
      <c r="E1400" s="54" t="s">
        <v>142</v>
      </c>
      <c r="F1400" s="55">
        <v>8365.6200000000008</v>
      </c>
    </row>
    <row r="1401" spans="1:6">
      <c r="A1401" s="54">
        <v>59628</v>
      </c>
      <c r="B1401" s="54" t="s">
        <v>115</v>
      </c>
      <c r="C1401" s="54">
        <v>2020</v>
      </c>
      <c r="D1401" s="54" t="s">
        <v>133</v>
      </c>
      <c r="E1401" s="54" t="s">
        <v>142</v>
      </c>
      <c r="F1401" s="55">
        <v>9564.84</v>
      </c>
    </row>
    <row r="1402" spans="1:6">
      <c r="A1402" s="54">
        <v>59629</v>
      </c>
      <c r="B1402" s="54" t="s">
        <v>115</v>
      </c>
      <c r="C1402" s="54">
        <v>2020</v>
      </c>
      <c r="D1402" s="54" t="s">
        <v>134</v>
      </c>
      <c r="E1402" s="54" t="s">
        <v>142</v>
      </c>
      <c r="F1402" s="55"/>
    </row>
    <row r="1403" spans="1:6">
      <c r="A1403" s="54">
        <v>59630</v>
      </c>
      <c r="B1403" s="54" t="s">
        <v>115</v>
      </c>
      <c r="C1403" s="54">
        <v>2020</v>
      </c>
      <c r="D1403" s="54" t="s">
        <v>135</v>
      </c>
      <c r="E1403" s="54" t="s">
        <v>142</v>
      </c>
      <c r="F1403" s="55">
        <v>9564.84</v>
      </c>
    </row>
    <row r="1404" spans="1:6">
      <c r="A1404" s="54">
        <v>59632</v>
      </c>
      <c r="B1404" s="54" t="s">
        <v>115</v>
      </c>
      <c r="C1404" s="54">
        <v>2020</v>
      </c>
      <c r="D1404" s="54" t="s">
        <v>136</v>
      </c>
      <c r="E1404" s="54" t="s">
        <v>142</v>
      </c>
      <c r="F1404" s="55"/>
    </row>
    <row r="1405" spans="1:6">
      <c r="A1405" s="54">
        <v>59633</v>
      </c>
      <c r="B1405" s="54" t="s">
        <v>115</v>
      </c>
      <c r="C1405" s="54">
        <v>2020</v>
      </c>
      <c r="D1405" s="54" t="s">
        <v>137</v>
      </c>
      <c r="E1405" s="54" t="s">
        <v>142</v>
      </c>
      <c r="F1405" s="55"/>
    </row>
    <row r="1406" spans="1:6">
      <c r="A1406" s="54">
        <v>59634</v>
      </c>
      <c r="B1406" s="54" t="s">
        <v>115</v>
      </c>
      <c r="C1406" s="54">
        <v>2020</v>
      </c>
      <c r="D1406" s="54" t="s">
        <v>138</v>
      </c>
      <c r="E1406" s="54" t="s">
        <v>142</v>
      </c>
      <c r="F1406" s="55"/>
    </row>
    <row r="1407" spans="1:6">
      <c r="A1407" s="54">
        <v>59635</v>
      </c>
      <c r="B1407" s="54" t="s">
        <v>115</v>
      </c>
      <c r="C1407" s="54">
        <v>2020</v>
      </c>
      <c r="D1407" s="54" t="s">
        <v>139</v>
      </c>
      <c r="E1407" s="54" t="s">
        <v>142</v>
      </c>
      <c r="F1407" s="55"/>
    </row>
    <row r="1408" spans="1:6">
      <c r="A1408" s="54">
        <v>59636</v>
      </c>
      <c r="B1408" s="54" t="s">
        <v>115</v>
      </c>
      <c r="C1408" s="54">
        <v>2020</v>
      </c>
      <c r="D1408" s="54" t="s">
        <v>140</v>
      </c>
      <c r="E1408" s="54" t="s">
        <v>142</v>
      </c>
      <c r="F1408" s="55"/>
    </row>
    <row r="1409" spans="1:6">
      <c r="A1409" s="54">
        <v>59640</v>
      </c>
      <c r="B1409" s="54" t="s">
        <v>115</v>
      </c>
      <c r="C1409" s="54">
        <v>2020</v>
      </c>
      <c r="D1409" s="54" t="s">
        <v>141</v>
      </c>
      <c r="E1409" s="54" t="s">
        <v>142</v>
      </c>
      <c r="F1409" s="55">
        <v>17127.03</v>
      </c>
    </row>
    <row r="1410" spans="1:6">
      <c r="A1410" s="54">
        <v>59652</v>
      </c>
      <c r="B1410" s="54" t="s">
        <v>115</v>
      </c>
      <c r="C1410" s="54">
        <v>2019</v>
      </c>
      <c r="D1410" s="54" t="s">
        <v>131</v>
      </c>
      <c r="E1410" s="54" t="s">
        <v>142</v>
      </c>
      <c r="F1410" s="55">
        <v>8809.4699999999993</v>
      </c>
    </row>
    <row r="1411" spans="1:6">
      <c r="A1411" s="54">
        <v>59661</v>
      </c>
      <c r="B1411" s="54" t="s">
        <v>115</v>
      </c>
      <c r="C1411" s="54">
        <v>2019</v>
      </c>
      <c r="D1411" s="54" t="s">
        <v>132</v>
      </c>
      <c r="E1411" s="54" t="s">
        <v>142</v>
      </c>
      <c r="F1411" s="55">
        <v>6672.1</v>
      </c>
    </row>
    <row r="1412" spans="1:6">
      <c r="A1412" s="54">
        <v>59663</v>
      </c>
      <c r="B1412" s="54" t="s">
        <v>115</v>
      </c>
      <c r="C1412" s="54">
        <v>2019</v>
      </c>
      <c r="D1412" s="54" t="s">
        <v>133</v>
      </c>
      <c r="E1412" s="54" t="s">
        <v>142</v>
      </c>
      <c r="F1412" s="55">
        <v>9930.84</v>
      </c>
    </row>
    <row r="1413" spans="1:6">
      <c r="A1413" s="54">
        <v>59664</v>
      </c>
      <c r="B1413" s="54" t="s">
        <v>115</v>
      </c>
      <c r="C1413" s="54">
        <v>2019</v>
      </c>
      <c r="D1413" s="54" t="s">
        <v>134</v>
      </c>
      <c r="E1413" s="54" t="s">
        <v>142</v>
      </c>
      <c r="F1413" s="55"/>
    </row>
    <row r="1414" spans="1:6">
      <c r="A1414" s="54">
        <v>59665</v>
      </c>
      <c r="B1414" s="54" t="s">
        <v>115</v>
      </c>
      <c r="C1414" s="54">
        <v>2019</v>
      </c>
      <c r="D1414" s="54" t="s">
        <v>135</v>
      </c>
      <c r="E1414" s="54" t="s">
        <v>142</v>
      </c>
      <c r="F1414" s="55">
        <v>9930.84</v>
      </c>
    </row>
    <row r="1415" spans="1:6">
      <c r="A1415" s="54">
        <v>59667</v>
      </c>
      <c r="B1415" s="54" t="s">
        <v>115</v>
      </c>
      <c r="C1415" s="54">
        <v>2019</v>
      </c>
      <c r="D1415" s="54" t="s">
        <v>136</v>
      </c>
      <c r="E1415" s="54" t="s">
        <v>142</v>
      </c>
      <c r="F1415" s="55"/>
    </row>
    <row r="1416" spans="1:6">
      <c r="A1416" s="54">
        <v>59668</v>
      </c>
      <c r="B1416" s="54" t="s">
        <v>115</v>
      </c>
      <c r="C1416" s="54">
        <v>2019</v>
      </c>
      <c r="D1416" s="54" t="s">
        <v>137</v>
      </c>
      <c r="E1416" s="54" t="s">
        <v>142</v>
      </c>
      <c r="F1416" s="55"/>
    </row>
    <row r="1417" spans="1:6">
      <c r="A1417" s="54">
        <v>59669</v>
      </c>
      <c r="B1417" s="54" t="s">
        <v>115</v>
      </c>
      <c r="C1417" s="54">
        <v>2019</v>
      </c>
      <c r="D1417" s="54" t="s">
        <v>138</v>
      </c>
      <c r="E1417" s="54" t="s">
        <v>142</v>
      </c>
      <c r="F1417" s="55"/>
    </row>
    <row r="1418" spans="1:6">
      <c r="A1418" s="54">
        <v>59670</v>
      </c>
      <c r="B1418" s="54" t="s">
        <v>115</v>
      </c>
      <c r="C1418" s="54">
        <v>2019</v>
      </c>
      <c r="D1418" s="54" t="s">
        <v>139</v>
      </c>
      <c r="E1418" s="54" t="s">
        <v>142</v>
      </c>
      <c r="F1418" s="55"/>
    </row>
    <row r="1419" spans="1:6">
      <c r="A1419" s="54">
        <v>59671</v>
      </c>
      <c r="B1419" s="54" t="s">
        <v>115</v>
      </c>
      <c r="C1419" s="54">
        <v>2019</v>
      </c>
      <c r="D1419" s="54" t="s">
        <v>140</v>
      </c>
      <c r="E1419" s="54" t="s">
        <v>142</v>
      </c>
      <c r="F1419" s="55"/>
    </row>
    <row r="1420" spans="1:6">
      <c r="A1420" s="54">
        <v>59675</v>
      </c>
      <c r="B1420" s="54" t="s">
        <v>115</v>
      </c>
      <c r="C1420" s="54">
        <v>2019</v>
      </c>
      <c r="D1420" s="54" t="s">
        <v>141</v>
      </c>
      <c r="E1420" s="54" t="s">
        <v>142</v>
      </c>
      <c r="F1420" s="55">
        <v>15481.57</v>
      </c>
    </row>
    <row r="1421" spans="1:6">
      <c r="A1421" s="54">
        <v>59687</v>
      </c>
      <c r="B1421" s="54" t="s">
        <v>115</v>
      </c>
      <c r="C1421" s="54">
        <v>2018</v>
      </c>
      <c r="D1421" s="54" t="s">
        <v>131</v>
      </c>
      <c r="E1421" s="54" t="s">
        <v>142</v>
      </c>
      <c r="F1421" s="55">
        <v>8650.15</v>
      </c>
    </row>
    <row r="1422" spans="1:6">
      <c r="A1422" s="54">
        <v>59696</v>
      </c>
      <c r="B1422" s="54" t="s">
        <v>115</v>
      </c>
      <c r="C1422" s="54">
        <v>2018</v>
      </c>
      <c r="D1422" s="54" t="s">
        <v>132</v>
      </c>
      <c r="E1422" s="54" t="s">
        <v>142</v>
      </c>
      <c r="F1422" s="55">
        <v>4808.09</v>
      </c>
    </row>
    <row r="1423" spans="1:6">
      <c r="A1423" s="54">
        <v>59698</v>
      </c>
      <c r="B1423" s="54" t="s">
        <v>115</v>
      </c>
      <c r="C1423" s="54">
        <v>2018</v>
      </c>
      <c r="D1423" s="54" t="s">
        <v>133</v>
      </c>
      <c r="E1423" s="54" t="s">
        <v>142</v>
      </c>
      <c r="F1423" s="55">
        <v>8366.7199999999993</v>
      </c>
    </row>
    <row r="1424" spans="1:6">
      <c r="A1424" s="54">
        <v>59699</v>
      </c>
      <c r="B1424" s="54" t="s">
        <v>115</v>
      </c>
      <c r="C1424" s="54">
        <v>2018</v>
      </c>
      <c r="D1424" s="54" t="s">
        <v>134</v>
      </c>
      <c r="E1424" s="54" t="s">
        <v>142</v>
      </c>
      <c r="F1424" s="55"/>
    </row>
    <row r="1425" spans="1:6">
      <c r="A1425" s="54">
        <v>59700</v>
      </c>
      <c r="B1425" s="54" t="s">
        <v>115</v>
      </c>
      <c r="C1425" s="54">
        <v>2018</v>
      </c>
      <c r="D1425" s="54" t="s">
        <v>135</v>
      </c>
      <c r="E1425" s="54" t="s">
        <v>142</v>
      </c>
      <c r="F1425" s="55">
        <v>8366.7199999999993</v>
      </c>
    </row>
    <row r="1426" spans="1:6">
      <c r="A1426" s="54">
        <v>59702</v>
      </c>
      <c r="B1426" s="54" t="s">
        <v>115</v>
      </c>
      <c r="C1426" s="54">
        <v>2018</v>
      </c>
      <c r="D1426" s="54" t="s">
        <v>136</v>
      </c>
      <c r="E1426" s="54" t="s">
        <v>142</v>
      </c>
      <c r="F1426" s="55"/>
    </row>
    <row r="1427" spans="1:6">
      <c r="A1427" s="54">
        <v>59703</v>
      </c>
      <c r="B1427" s="54" t="s">
        <v>115</v>
      </c>
      <c r="C1427" s="54">
        <v>2018</v>
      </c>
      <c r="D1427" s="54" t="s">
        <v>137</v>
      </c>
      <c r="E1427" s="54" t="s">
        <v>142</v>
      </c>
      <c r="F1427" s="55"/>
    </row>
    <row r="1428" spans="1:6">
      <c r="A1428" s="54">
        <v>59704</v>
      </c>
      <c r="B1428" s="54" t="s">
        <v>115</v>
      </c>
      <c r="C1428" s="54">
        <v>2018</v>
      </c>
      <c r="D1428" s="54" t="s">
        <v>138</v>
      </c>
      <c r="E1428" s="54" t="s">
        <v>142</v>
      </c>
      <c r="F1428" s="55"/>
    </row>
    <row r="1429" spans="1:6">
      <c r="A1429" s="54">
        <v>59705</v>
      </c>
      <c r="B1429" s="54" t="s">
        <v>115</v>
      </c>
      <c r="C1429" s="54">
        <v>2018</v>
      </c>
      <c r="D1429" s="54" t="s">
        <v>139</v>
      </c>
      <c r="E1429" s="54" t="s">
        <v>142</v>
      </c>
      <c r="F1429" s="55"/>
    </row>
    <row r="1430" spans="1:6">
      <c r="A1430" s="54">
        <v>59706</v>
      </c>
      <c r="B1430" s="54" t="s">
        <v>115</v>
      </c>
      <c r="C1430" s="54">
        <v>2018</v>
      </c>
      <c r="D1430" s="54" t="s">
        <v>140</v>
      </c>
      <c r="E1430" s="54" t="s">
        <v>142</v>
      </c>
      <c r="F1430" s="55"/>
    </row>
    <row r="1431" spans="1:6">
      <c r="A1431" s="54">
        <v>59710</v>
      </c>
      <c r="B1431" s="54" t="s">
        <v>115</v>
      </c>
      <c r="C1431" s="54">
        <v>2018</v>
      </c>
      <c r="D1431" s="54" t="s">
        <v>141</v>
      </c>
      <c r="E1431" s="54" t="s">
        <v>142</v>
      </c>
      <c r="F1431" s="55">
        <v>13458.24</v>
      </c>
    </row>
    <row r="1432" spans="1:6">
      <c r="A1432" s="54">
        <v>59722</v>
      </c>
      <c r="B1432" s="54" t="s">
        <v>115</v>
      </c>
      <c r="C1432" s="54">
        <v>2017</v>
      </c>
      <c r="D1432" s="54" t="s">
        <v>131</v>
      </c>
      <c r="E1432" s="54" t="s">
        <v>142</v>
      </c>
      <c r="F1432" s="55">
        <v>8775.8700000000008</v>
      </c>
    </row>
    <row r="1433" spans="1:6">
      <c r="A1433" s="54">
        <v>59731</v>
      </c>
      <c r="B1433" s="54" t="s">
        <v>115</v>
      </c>
      <c r="C1433" s="54">
        <v>2017</v>
      </c>
      <c r="D1433" s="54" t="s">
        <v>132</v>
      </c>
      <c r="E1433" s="54" t="s">
        <v>142</v>
      </c>
      <c r="F1433" s="55">
        <v>6636.78</v>
      </c>
    </row>
    <row r="1434" spans="1:6">
      <c r="A1434" s="54">
        <v>59733</v>
      </c>
      <c r="B1434" s="54" t="s">
        <v>115</v>
      </c>
      <c r="C1434" s="54">
        <v>2017</v>
      </c>
      <c r="D1434" s="54" t="s">
        <v>133</v>
      </c>
      <c r="E1434" s="54" t="s">
        <v>142</v>
      </c>
      <c r="F1434" s="55">
        <v>10861.66</v>
      </c>
    </row>
    <row r="1435" spans="1:6">
      <c r="A1435" s="54">
        <v>59734</v>
      </c>
      <c r="B1435" s="54" t="s">
        <v>115</v>
      </c>
      <c r="C1435" s="54">
        <v>2017</v>
      </c>
      <c r="D1435" s="54" t="s">
        <v>134</v>
      </c>
      <c r="E1435" s="54" t="s">
        <v>142</v>
      </c>
      <c r="F1435" s="55"/>
    </row>
    <row r="1436" spans="1:6">
      <c r="A1436" s="54">
        <v>59735</v>
      </c>
      <c r="B1436" s="54" t="s">
        <v>115</v>
      </c>
      <c r="C1436" s="54">
        <v>2017</v>
      </c>
      <c r="D1436" s="54" t="s">
        <v>135</v>
      </c>
      <c r="E1436" s="54" t="s">
        <v>142</v>
      </c>
      <c r="F1436" s="55">
        <v>10861.66</v>
      </c>
    </row>
    <row r="1437" spans="1:6">
      <c r="A1437" s="54">
        <v>59737</v>
      </c>
      <c r="B1437" s="54" t="s">
        <v>115</v>
      </c>
      <c r="C1437" s="54">
        <v>2017</v>
      </c>
      <c r="D1437" s="54" t="s">
        <v>136</v>
      </c>
      <c r="E1437" s="54" t="s">
        <v>142</v>
      </c>
      <c r="F1437" s="55"/>
    </row>
    <row r="1438" spans="1:6">
      <c r="A1438" s="54">
        <v>59738</v>
      </c>
      <c r="B1438" s="54" t="s">
        <v>115</v>
      </c>
      <c r="C1438" s="54">
        <v>2017</v>
      </c>
      <c r="D1438" s="54" t="s">
        <v>137</v>
      </c>
      <c r="E1438" s="54" t="s">
        <v>142</v>
      </c>
      <c r="F1438" s="55"/>
    </row>
    <row r="1439" spans="1:6">
      <c r="A1439" s="54">
        <v>59739</v>
      </c>
      <c r="B1439" s="54" t="s">
        <v>115</v>
      </c>
      <c r="C1439" s="54">
        <v>2017</v>
      </c>
      <c r="D1439" s="54" t="s">
        <v>138</v>
      </c>
      <c r="E1439" s="54" t="s">
        <v>142</v>
      </c>
      <c r="F1439" s="55"/>
    </row>
    <row r="1440" spans="1:6">
      <c r="A1440" s="54">
        <v>59740</v>
      </c>
      <c r="B1440" s="54" t="s">
        <v>115</v>
      </c>
      <c r="C1440" s="54">
        <v>2017</v>
      </c>
      <c r="D1440" s="54" t="s">
        <v>139</v>
      </c>
      <c r="E1440" s="54" t="s">
        <v>142</v>
      </c>
      <c r="F1440" s="55"/>
    </row>
    <row r="1441" spans="1:6">
      <c r="A1441" s="54">
        <v>59741</v>
      </c>
      <c r="B1441" s="54" t="s">
        <v>115</v>
      </c>
      <c r="C1441" s="54">
        <v>2017</v>
      </c>
      <c r="D1441" s="54" t="s">
        <v>140</v>
      </c>
      <c r="E1441" s="54" t="s">
        <v>142</v>
      </c>
      <c r="F1441" s="55"/>
    </row>
    <row r="1442" spans="1:6">
      <c r="A1442" s="54">
        <v>59745</v>
      </c>
      <c r="B1442" s="54" t="s">
        <v>115</v>
      </c>
      <c r="C1442" s="54">
        <v>2017</v>
      </c>
      <c r="D1442" s="54" t="s">
        <v>141</v>
      </c>
      <c r="E1442" s="54" t="s">
        <v>142</v>
      </c>
      <c r="F1442" s="55">
        <v>15412.65</v>
      </c>
    </row>
    <row r="1443" spans="1:6">
      <c r="A1443" s="54">
        <v>59757</v>
      </c>
      <c r="B1443" s="54" t="s">
        <v>115</v>
      </c>
      <c r="C1443" s="54">
        <v>2016</v>
      </c>
      <c r="D1443" s="54" t="s">
        <v>131</v>
      </c>
      <c r="E1443" s="54" t="s">
        <v>142</v>
      </c>
      <c r="F1443" s="55">
        <v>8355.94</v>
      </c>
    </row>
    <row r="1444" spans="1:6">
      <c r="A1444" s="54">
        <v>59766</v>
      </c>
      <c r="B1444" s="54" t="s">
        <v>115</v>
      </c>
      <c r="C1444" s="54">
        <v>2016</v>
      </c>
      <c r="D1444" s="54" t="s">
        <v>132</v>
      </c>
      <c r="E1444" s="54" t="s">
        <v>142</v>
      </c>
      <c r="F1444" s="55">
        <v>4955.9399999999996</v>
      </c>
    </row>
    <row r="1445" spans="1:6">
      <c r="A1445" s="54">
        <v>59768</v>
      </c>
      <c r="B1445" s="54" t="s">
        <v>115</v>
      </c>
      <c r="C1445" s="54">
        <v>2016</v>
      </c>
      <c r="D1445" s="54" t="s">
        <v>133</v>
      </c>
      <c r="E1445" s="54" t="s">
        <v>142</v>
      </c>
      <c r="F1445" s="55">
        <v>8506.0499999999993</v>
      </c>
    </row>
    <row r="1446" spans="1:6">
      <c r="A1446" s="54">
        <v>59769</v>
      </c>
      <c r="B1446" s="54" t="s">
        <v>115</v>
      </c>
      <c r="C1446" s="54">
        <v>2016</v>
      </c>
      <c r="D1446" s="54" t="s">
        <v>134</v>
      </c>
      <c r="E1446" s="54" t="s">
        <v>142</v>
      </c>
      <c r="F1446" s="55"/>
    </row>
    <row r="1447" spans="1:6">
      <c r="A1447" s="54">
        <v>59770</v>
      </c>
      <c r="B1447" s="54" t="s">
        <v>115</v>
      </c>
      <c r="C1447" s="54">
        <v>2016</v>
      </c>
      <c r="D1447" s="54" t="s">
        <v>135</v>
      </c>
      <c r="E1447" s="54" t="s">
        <v>142</v>
      </c>
      <c r="F1447" s="55">
        <v>8506.0499999999993</v>
      </c>
    </row>
    <row r="1448" spans="1:6">
      <c r="A1448" s="54">
        <v>59772</v>
      </c>
      <c r="B1448" s="54" t="s">
        <v>115</v>
      </c>
      <c r="C1448" s="54">
        <v>2016</v>
      </c>
      <c r="D1448" s="54" t="s">
        <v>136</v>
      </c>
      <c r="E1448" s="54" t="s">
        <v>142</v>
      </c>
      <c r="F1448" s="55"/>
    </row>
    <row r="1449" spans="1:6">
      <c r="A1449" s="54">
        <v>59773</v>
      </c>
      <c r="B1449" s="54" t="s">
        <v>115</v>
      </c>
      <c r="C1449" s="54">
        <v>2016</v>
      </c>
      <c r="D1449" s="54" t="s">
        <v>137</v>
      </c>
      <c r="E1449" s="54" t="s">
        <v>142</v>
      </c>
      <c r="F1449" s="55"/>
    </row>
    <row r="1450" spans="1:6">
      <c r="A1450" s="54">
        <v>59774</v>
      </c>
      <c r="B1450" s="54" t="s">
        <v>115</v>
      </c>
      <c r="C1450" s="54">
        <v>2016</v>
      </c>
      <c r="D1450" s="54" t="s">
        <v>138</v>
      </c>
      <c r="E1450" s="54" t="s">
        <v>142</v>
      </c>
      <c r="F1450" s="55"/>
    </row>
    <row r="1451" spans="1:6">
      <c r="A1451" s="54">
        <v>59775</v>
      </c>
      <c r="B1451" s="54" t="s">
        <v>115</v>
      </c>
      <c r="C1451" s="54">
        <v>2016</v>
      </c>
      <c r="D1451" s="54" t="s">
        <v>139</v>
      </c>
      <c r="E1451" s="54" t="s">
        <v>142</v>
      </c>
      <c r="F1451" s="55"/>
    </row>
    <row r="1452" spans="1:6">
      <c r="A1452" s="54">
        <v>59776</v>
      </c>
      <c r="B1452" s="54" t="s">
        <v>115</v>
      </c>
      <c r="C1452" s="54">
        <v>2016</v>
      </c>
      <c r="D1452" s="54" t="s">
        <v>140</v>
      </c>
      <c r="E1452" s="54" t="s">
        <v>142</v>
      </c>
      <c r="F1452" s="55"/>
    </row>
    <row r="1453" spans="1:6">
      <c r="A1453" s="54">
        <v>59780</v>
      </c>
      <c r="B1453" s="54" t="s">
        <v>115</v>
      </c>
      <c r="C1453" s="54">
        <v>2016</v>
      </c>
      <c r="D1453" s="54" t="s">
        <v>141</v>
      </c>
      <c r="E1453" s="54" t="s">
        <v>142</v>
      </c>
      <c r="F1453" s="55">
        <v>13311.88</v>
      </c>
    </row>
    <row r="1454" spans="1:6">
      <c r="A1454" s="54">
        <v>59792</v>
      </c>
      <c r="B1454" s="54" t="s">
        <v>115</v>
      </c>
      <c r="C1454" s="54">
        <v>2015</v>
      </c>
      <c r="D1454" s="54" t="s">
        <v>131</v>
      </c>
      <c r="E1454" s="54" t="s">
        <v>142</v>
      </c>
      <c r="F1454" s="55">
        <v>8114.36</v>
      </c>
    </row>
    <row r="1455" spans="1:6">
      <c r="A1455" s="54">
        <v>59801</v>
      </c>
      <c r="B1455" s="54" t="s">
        <v>115</v>
      </c>
      <c r="C1455" s="54">
        <v>2015</v>
      </c>
      <c r="D1455" s="54" t="s">
        <v>132</v>
      </c>
      <c r="E1455" s="54" t="s">
        <v>142</v>
      </c>
      <c r="F1455" s="55">
        <v>4545.6499999999996</v>
      </c>
    </row>
    <row r="1456" spans="1:6">
      <c r="A1456" s="54">
        <v>59803</v>
      </c>
      <c r="B1456" s="54" t="s">
        <v>115</v>
      </c>
      <c r="C1456" s="54">
        <v>2015</v>
      </c>
      <c r="D1456" s="54" t="s">
        <v>133</v>
      </c>
      <c r="E1456" s="54" t="s">
        <v>142</v>
      </c>
      <c r="F1456" s="55">
        <v>8121.49</v>
      </c>
    </row>
    <row r="1457" spans="1:6">
      <c r="A1457" s="54">
        <v>59804</v>
      </c>
      <c r="B1457" s="54" t="s">
        <v>115</v>
      </c>
      <c r="C1457" s="54">
        <v>2015</v>
      </c>
      <c r="D1457" s="54" t="s">
        <v>134</v>
      </c>
      <c r="E1457" s="54" t="s">
        <v>142</v>
      </c>
      <c r="F1457" s="55"/>
    </row>
    <row r="1458" spans="1:6">
      <c r="A1458" s="54">
        <v>59805</v>
      </c>
      <c r="B1458" s="54" t="s">
        <v>115</v>
      </c>
      <c r="C1458" s="54">
        <v>2015</v>
      </c>
      <c r="D1458" s="54" t="s">
        <v>135</v>
      </c>
      <c r="E1458" s="54" t="s">
        <v>142</v>
      </c>
      <c r="F1458" s="55">
        <v>8121.49</v>
      </c>
    </row>
    <row r="1459" spans="1:6">
      <c r="A1459" s="54">
        <v>59807</v>
      </c>
      <c r="B1459" s="54" t="s">
        <v>115</v>
      </c>
      <c r="C1459" s="54">
        <v>2015</v>
      </c>
      <c r="D1459" s="54" t="s">
        <v>136</v>
      </c>
      <c r="E1459" s="54" t="s">
        <v>142</v>
      </c>
      <c r="F1459" s="55"/>
    </row>
    <row r="1460" spans="1:6">
      <c r="A1460" s="54">
        <v>59808</v>
      </c>
      <c r="B1460" s="54" t="s">
        <v>115</v>
      </c>
      <c r="C1460" s="54">
        <v>2015</v>
      </c>
      <c r="D1460" s="54" t="s">
        <v>137</v>
      </c>
      <c r="E1460" s="54" t="s">
        <v>142</v>
      </c>
      <c r="F1460" s="55"/>
    </row>
    <row r="1461" spans="1:6">
      <c r="A1461" s="54">
        <v>59809</v>
      </c>
      <c r="B1461" s="54" t="s">
        <v>115</v>
      </c>
      <c r="C1461" s="54">
        <v>2015</v>
      </c>
      <c r="D1461" s="54" t="s">
        <v>138</v>
      </c>
      <c r="E1461" s="54" t="s">
        <v>142</v>
      </c>
      <c r="F1461" s="55"/>
    </row>
    <row r="1462" spans="1:6">
      <c r="A1462" s="54">
        <v>59810</v>
      </c>
      <c r="B1462" s="54" t="s">
        <v>115</v>
      </c>
      <c r="C1462" s="54">
        <v>2015</v>
      </c>
      <c r="D1462" s="54" t="s">
        <v>139</v>
      </c>
      <c r="E1462" s="54" t="s">
        <v>142</v>
      </c>
      <c r="F1462" s="55"/>
    </row>
    <row r="1463" spans="1:6">
      <c r="A1463" s="54">
        <v>59811</v>
      </c>
      <c r="B1463" s="54" t="s">
        <v>115</v>
      </c>
      <c r="C1463" s="54">
        <v>2015</v>
      </c>
      <c r="D1463" s="54" t="s">
        <v>140</v>
      </c>
      <c r="E1463" s="54" t="s">
        <v>142</v>
      </c>
      <c r="F1463" s="55"/>
    </row>
    <row r="1464" spans="1:6">
      <c r="A1464" s="54">
        <v>59815</v>
      </c>
      <c r="B1464" s="54" t="s">
        <v>115</v>
      </c>
      <c r="C1464" s="54">
        <v>2015</v>
      </c>
      <c r="D1464" s="54" t="s">
        <v>141</v>
      </c>
      <c r="E1464" s="54" t="s">
        <v>142</v>
      </c>
      <c r="F1464" s="55">
        <v>12660.01</v>
      </c>
    </row>
    <row r="1465" spans="1:6">
      <c r="A1465" s="54">
        <v>59827</v>
      </c>
      <c r="B1465" s="54" t="s">
        <v>115</v>
      </c>
      <c r="C1465" s="54">
        <v>2014</v>
      </c>
      <c r="D1465" s="54" t="s">
        <v>131</v>
      </c>
      <c r="E1465" s="54" t="s">
        <v>142</v>
      </c>
      <c r="F1465" s="55">
        <v>7742.49</v>
      </c>
    </row>
    <row r="1466" spans="1:6">
      <c r="A1466" s="54">
        <v>59836</v>
      </c>
      <c r="B1466" s="54" t="s">
        <v>115</v>
      </c>
      <c r="C1466" s="54">
        <v>2014</v>
      </c>
      <c r="D1466" s="54" t="s">
        <v>132</v>
      </c>
      <c r="E1466" s="54" t="s">
        <v>142</v>
      </c>
      <c r="F1466" s="55">
        <v>4040.37</v>
      </c>
    </row>
    <row r="1467" spans="1:6">
      <c r="A1467" s="54">
        <v>59838</v>
      </c>
      <c r="B1467" s="54" t="s">
        <v>115</v>
      </c>
      <c r="C1467" s="54">
        <v>2014</v>
      </c>
      <c r="D1467" s="54" t="s">
        <v>133</v>
      </c>
      <c r="E1467" s="54" t="s">
        <v>142</v>
      </c>
      <c r="F1467" s="55">
        <v>7712.24</v>
      </c>
    </row>
    <row r="1468" spans="1:6">
      <c r="A1468" s="54">
        <v>59839</v>
      </c>
      <c r="B1468" s="54" t="s">
        <v>115</v>
      </c>
      <c r="C1468" s="54">
        <v>2014</v>
      </c>
      <c r="D1468" s="54" t="s">
        <v>134</v>
      </c>
      <c r="E1468" s="54" t="s">
        <v>142</v>
      </c>
      <c r="F1468" s="55"/>
    </row>
    <row r="1469" spans="1:6">
      <c r="A1469" s="54">
        <v>59840</v>
      </c>
      <c r="B1469" s="54" t="s">
        <v>115</v>
      </c>
      <c r="C1469" s="54">
        <v>2014</v>
      </c>
      <c r="D1469" s="54" t="s">
        <v>135</v>
      </c>
      <c r="E1469" s="54" t="s">
        <v>142</v>
      </c>
      <c r="F1469" s="55">
        <v>7712.24</v>
      </c>
    </row>
    <row r="1470" spans="1:6">
      <c r="A1470" s="54">
        <v>59842</v>
      </c>
      <c r="B1470" s="54" t="s">
        <v>115</v>
      </c>
      <c r="C1470" s="54">
        <v>2014</v>
      </c>
      <c r="D1470" s="54" t="s">
        <v>136</v>
      </c>
      <c r="E1470" s="54" t="s">
        <v>142</v>
      </c>
      <c r="F1470" s="55"/>
    </row>
    <row r="1471" spans="1:6">
      <c r="A1471" s="54">
        <v>59843</v>
      </c>
      <c r="B1471" s="54" t="s">
        <v>115</v>
      </c>
      <c r="C1471" s="54">
        <v>2014</v>
      </c>
      <c r="D1471" s="54" t="s">
        <v>137</v>
      </c>
      <c r="E1471" s="54" t="s">
        <v>142</v>
      </c>
      <c r="F1471" s="55"/>
    </row>
    <row r="1472" spans="1:6">
      <c r="A1472" s="54">
        <v>59844</v>
      </c>
      <c r="B1472" s="54" t="s">
        <v>115</v>
      </c>
      <c r="C1472" s="54">
        <v>2014</v>
      </c>
      <c r="D1472" s="54" t="s">
        <v>138</v>
      </c>
      <c r="E1472" s="54" t="s">
        <v>142</v>
      </c>
      <c r="F1472" s="55"/>
    </row>
    <row r="1473" spans="1:6">
      <c r="A1473" s="54">
        <v>59845</v>
      </c>
      <c r="B1473" s="54" t="s">
        <v>115</v>
      </c>
      <c r="C1473" s="54">
        <v>2014</v>
      </c>
      <c r="D1473" s="54" t="s">
        <v>139</v>
      </c>
      <c r="E1473" s="54" t="s">
        <v>142</v>
      </c>
      <c r="F1473" s="55"/>
    </row>
    <row r="1474" spans="1:6">
      <c r="A1474" s="54">
        <v>59846</v>
      </c>
      <c r="B1474" s="54" t="s">
        <v>115</v>
      </c>
      <c r="C1474" s="54">
        <v>2014</v>
      </c>
      <c r="D1474" s="54" t="s">
        <v>140</v>
      </c>
      <c r="E1474" s="54" t="s">
        <v>142</v>
      </c>
      <c r="F1474" s="55"/>
    </row>
    <row r="1475" spans="1:6">
      <c r="A1475" s="54">
        <v>59850</v>
      </c>
      <c r="B1475" s="54" t="s">
        <v>115</v>
      </c>
      <c r="C1475" s="54">
        <v>2014</v>
      </c>
      <c r="D1475" s="54" t="s">
        <v>141</v>
      </c>
      <c r="E1475" s="54" t="s">
        <v>142</v>
      </c>
      <c r="F1475" s="55">
        <v>11782.86</v>
      </c>
    </row>
    <row r="1476" spans="1:6">
      <c r="A1476" s="54">
        <v>59862</v>
      </c>
      <c r="B1476" s="54" t="s">
        <v>115</v>
      </c>
      <c r="C1476" s="54">
        <v>2013</v>
      </c>
      <c r="D1476" s="54" t="s">
        <v>131</v>
      </c>
      <c r="E1476" s="54" t="s">
        <v>142</v>
      </c>
      <c r="F1476" s="55">
        <v>7043.62</v>
      </c>
    </row>
    <row r="1477" spans="1:6">
      <c r="A1477" s="54">
        <v>59871</v>
      </c>
      <c r="B1477" s="54" t="s">
        <v>115</v>
      </c>
      <c r="C1477" s="54">
        <v>2013</v>
      </c>
      <c r="D1477" s="54" t="s">
        <v>132</v>
      </c>
      <c r="E1477" s="54" t="s">
        <v>142</v>
      </c>
      <c r="F1477" s="55">
        <v>3238.53</v>
      </c>
    </row>
    <row r="1478" spans="1:6">
      <c r="A1478" s="54">
        <v>59873</v>
      </c>
      <c r="B1478" s="54" t="s">
        <v>115</v>
      </c>
      <c r="C1478" s="54">
        <v>2013</v>
      </c>
      <c r="D1478" s="54" t="s">
        <v>133</v>
      </c>
      <c r="E1478" s="54" t="s">
        <v>142</v>
      </c>
      <c r="F1478" s="55">
        <v>6964.62</v>
      </c>
    </row>
    <row r="1479" spans="1:6">
      <c r="A1479" s="54">
        <v>59874</v>
      </c>
      <c r="B1479" s="54" t="s">
        <v>115</v>
      </c>
      <c r="C1479" s="54">
        <v>2013</v>
      </c>
      <c r="D1479" s="54" t="s">
        <v>134</v>
      </c>
      <c r="E1479" s="54" t="s">
        <v>142</v>
      </c>
      <c r="F1479" s="55"/>
    </row>
    <row r="1480" spans="1:6">
      <c r="A1480" s="54">
        <v>59875</v>
      </c>
      <c r="B1480" s="54" t="s">
        <v>115</v>
      </c>
      <c r="C1480" s="54">
        <v>2013</v>
      </c>
      <c r="D1480" s="54" t="s">
        <v>135</v>
      </c>
      <c r="E1480" s="54" t="s">
        <v>142</v>
      </c>
      <c r="F1480" s="55">
        <v>6964.62</v>
      </c>
    </row>
    <row r="1481" spans="1:6">
      <c r="A1481" s="54">
        <v>59877</v>
      </c>
      <c r="B1481" s="54" t="s">
        <v>115</v>
      </c>
      <c r="C1481" s="54">
        <v>2013</v>
      </c>
      <c r="D1481" s="54" t="s">
        <v>136</v>
      </c>
      <c r="E1481" s="54" t="s">
        <v>142</v>
      </c>
      <c r="F1481" s="55"/>
    </row>
    <row r="1482" spans="1:6">
      <c r="A1482" s="54">
        <v>59878</v>
      </c>
      <c r="B1482" s="54" t="s">
        <v>115</v>
      </c>
      <c r="C1482" s="54">
        <v>2013</v>
      </c>
      <c r="D1482" s="54" t="s">
        <v>137</v>
      </c>
      <c r="E1482" s="54" t="s">
        <v>142</v>
      </c>
      <c r="F1482" s="55"/>
    </row>
    <row r="1483" spans="1:6">
      <c r="A1483" s="54">
        <v>59879</v>
      </c>
      <c r="B1483" s="54" t="s">
        <v>115</v>
      </c>
      <c r="C1483" s="54">
        <v>2013</v>
      </c>
      <c r="D1483" s="54" t="s">
        <v>138</v>
      </c>
      <c r="E1483" s="54" t="s">
        <v>142</v>
      </c>
      <c r="F1483" s="55"/>
    </row>
    <row r="1484" spans="1:6">
      <c r="A1484" s="54">
        <v>59880</v>
      </c>
      <c r="B1484" s="54" t="s">
        <v>115</v>
      </c>
      <c r="C1484" s="54">
        <v>2013</v>
      </c>
      <c r="D1484" s="54" t="s">
        <v>139</v>
      </c>
      <c r="E1484" s="54" t="s">
        <v>142</v>
      </c>
      <c r="F1484" s="55"/>
    </row>
    <row r="1485" spans="1:6">
      <c r="A1485" s="54">
        <v>59881</v>
      </c>
      <c r="B1485" s="54" t="s">
        <v>115</v>
      </c>
      <c r="C1485" s="54">
        <v>2013</v>
      </c>
      <c r="D1485" s="54" t="s">
        <v>140</v>
      </c>
      <c r="E1485" s="54" t="s">
        <v>142</v>
      </c>
      <c r="F1485" s="55"/>
    </row>
    <row r="1486" spans="1:6">
      <c r="A1486" s="54">
        <v>59885</v>
      </c>
      <c r="B1486" s="54" t="s">
        <v>115</v>
      </c>
      <c r="C1486" s="54">
        <v>2013</v>
      </c>
      <c r="D1486" s="54" t="s">
        <v>141</v>
      </c>
      <c r="E1486" s="54" t="s">
        <v>142</v>
      </c>
      <c r="F1486" s="55">
        <v>10282.15</v>
      </c>
    </row>
    <row r="1487" spans="1:6">
      <c r="A1487" s="54">
        <v>59897</v>
      </c>
      <c r="B1487" s="54" t="s">
        <v>115</v>
      </c>
      <c r="C1487" s="54">
        <v>2012</v>
      </c>
      <c r="D1487" s="54" t="s">
        <v>131</v>
      </c>
      <c r="E1487" s="54" t="s">
        <v>142</v>
      </c>
      <c r="F1487" s="55">
        <v>6608.39</v>
      </c>
    </row>
    <row r="1488" spans="1:6">
      <c r="A1488" s="54">
        <v>59906</v>
      </c>
      <c r="B1488" s="54" t="s">
        <v>115</v>
      </c>
      <c r="C1488" s="54">
        <v>2012</v>
      </c>
      <c r="D1488" s="54" t="s">
        <v>132</v>
      </c>
      <c r="E1488" s="54" t="s">
        <v>142</v>
      </c>
      <c r="F1488" s="55">
        <v>2777.79</v>
      </c>
    </row>
    <row r="1489" spans="1:6">
      <c r="A1489" s="54">
        <v>59908</v>
      </c>
      <c r="B1489" s="54" t="s">
        <v>115</v>
      </c>
      <c r="C1489" s="54">
        <v>2012</v>
      </c>
      <c r="D1489" s="54" t="s">
        <v>133</v>
      </c>
      <c r="E1489" s="54" t="s">
        <v>142</v>
      </c>
      <c r="F1489" s="55">
        <v>6504.1</v>
      </c>
    </row>
    <row r="1490" spans="1:6">
      <c r="A1490" s="54">
        <v>59909</v>
      </c>
      <c r="B1490" s="54" t="s">
        <v>115</v>
      </c>
      <c r="C1490" s="54">
        <v>2012</v>
      </c>
      <c r="D1490" s="54" t="s">
        <v>134</v>
      </c>
      <c r="E1490" s="54" t="s">
        <v>142</v>
      </c>
      <c r="F1490" s="55"/>
    </row>
    <row r="1491" spans="1:6">
      <c r="A1491" s="54">
        <v>59910</v>
      </c>
      <c r="B1491" s="54" t="s">
        <v>115</v>
      </c>
      <c r="C1491" s="54">
        <v>2012</v>
      </c>
      <c r="D1491" s="54" t="s">
        <v>135</v>
      </c>
      <c r="E1491" s="54" t="s">
        <v>142</v>
      </c>
      <c r="F1491" s="55">
        <v>6504.1</v>
      </c>
    </row>
    <row r="1492" spans="1:6">
      <c r="A1492" s="54">
        <v>59912</v>
      </c>
      <c r="B1492" s="54" t="s">
        <v>115</v>
      </c>
      <c r="C1492" s="54">
        <v>2012</v>
      </c>
      <c r="D1492" s="54" t="s">
        <v>136</v>
      </c>
      <c r="E1492" s="54" t="s">
        <v>142</v>
      </c>
      <c r="F1492" s="55"/>
    </row>
    <row r="1493" spans="1:6">
      <c r="A1493" s="54">
        <v>59913</v>
      </c>
      <c r="B1493" s="54" t="s">
        <v>115</v>
      </c>
      <c r="C1493" s="54">
        <v>2012</v>
      </c>
      <c r="D1493" s="54" t="s">
        <v>137</v>
      </c>
      <c r="E1493" s="54" t="s">
        <v>142</v>
      </c>
      <c r="F1493" s="55"/>
    </row>
    <row r="1494" spans="1:6">
      <c r="A1494" s="54">
        <v>59914</v>
      </c>
      <c r="B1494" s="54" t="s">
        <v>115</v>
      </c>
      <c r="C1494" s="54">
        <v>2012</v>
      </c>
      <c r="D1494" s="54" t="s">
        <v>138</v>
      </c>
      <c r="E1494" s="54" t="s">
        <v>142</v>
      </c>
      <c r="F1494" s="55"/>
    </row>
    <row r="1495" spans="1:6">
      <c r="A1495" s="54">
        <v>59915</v>
      </c>
      <c r="B1495" s="54" t="s">
        <v>115</v>
      </c>
      <c r="C1495" s="54">
        <v>2012</v>
      </c>
      <c r="D1495" s="54" t="s">
        <v>139</v>
      </c>
      <c r="E1495" s="54" t="s">
        <v>142</v>
      </c>
      <c r="F1495" s="55"/>
    </row>
    <row r="1496" spans="1:6">
      <c r="A1496" s="54">
        <v>59916</v>
      </c>
      <c r="B1496" s="54" t="s">
        <v>115</v>
      </c>
      <c r="C1496" s="54">
        <v>2012</v>
      </c>
      <c r="D1496" s="54" t="s">
        <v>140</v>
      </c>
      <c r="E1496" s="54" t="s">
        <v>142</v>
      </c>
      <c r="F1496" s="55"/>
    </row>
    <row r="1497" spans="1:6">
      <c r="A1497" s="54">
        <v>59920</v>
      </c>
      <c r="B1497" s="54" t="s">
        <v>115</v>
      </c>
      <c r="C1497" s="54">
        <v>2012</v>
      </c>
      <c r="D1497" s="54" t="s">
        <v>141</v>
      </c>
      <c r="E1497" s="54" t="s">
        <v>142</v>
      </c>
      <c r="F1497" s="55">
        <v>9386.18</v>
      </c>
    </row>
    <row r="1498" spans="1:6">
      <c r="A1498" s="54">
        <v>59932</v>
      </c>
      <c r="B1498" s="54" t="s">
        <v>115</v>
      </c>
      <c r="C1498" s="54">
        <v>2011</v>
      </c>
      <c r="D1498" s="54" t="s">
        <v>131</v>
      </c>
      <c r="E1498" s="54" t="s">
        <v>142</v>
      </c>
      <c r="F1498" s="55">
        <v>5783.35</v>
      </c>
    </row>
    <row r="1499" spans="1:6">
      <c r="A1499" s="54">
        <v>59941</v>
      </c>
      <c r="B1499" s="54" t="s">
        <v>115</v>
      </c>
      <c r="C1499" s="54">
        <v>2011</v>
      </c>
      <c r="D1499" s="54" t="s">
        <v>132</v>
      </c>
      <c r="E1499" s="54" t="s">
        <v>142</v>
      </c>
      <c r="F1499" s="55">
        <v>2724.55</v>
      </c>
    </row>
    <row r="1500" spans="1:6">
      <c r="A1500" s="54">
        <v>59943</v>
      </c>
      <c r="B1500" s="54" t="s">
        <v>115</v>
      </c>
      <c r="C1500" s="54">
        <v>2011</v>
      </c>
      <c r="D1500" s="54" t="s">
        <v>133</v>
      </c>
      <c r="E1500" s="54" t="s">
        <v>142</v>
      </c>
      <c r="F1500" s="55">
        <v>5634.95</v>
      </c>
    </row>
    <row r="1501" spans="1:6">
      <c r="A1501" s="54">
        <v>59944</v>
      </c>
      <c r="B1501" s="54" t="s">
        <v>115</v>
      </c>
      <c r="C1501" s="54">
        <v>2011</v>
      </c>
      <c r="D1501" s="54" t="s">
        <v>134</v>
      </c>
      <c r="E1501" s="54" t="s">
        <v>142</v>
      </c>
      <c r="F1501" s="55"/>
    </row>
    <row r="1502" spans="1:6">
      <c r="A1502" s="54">
        <v>59945</v>
      </c>
      <c r="B1502" s="54" t="s">
        <v>115</v>
      </c>
      <c r="C1502" s="54">
        <v>2011</v>
      </c>
      <c r="D1502" s="54" t="s">
        <v>135</v>
      </c>
      <c r="E1502" s="54" t="s">
        <v>142</v>
      </c>
      <c r="F1502" s="55">
        <v>5634.95</v>
      </c>
    </row>
    <row r="1503" spans="1:6">
      <c r="A1503" s="54">
        <v>59947</v>
      </c>
      <c r="B1503" s="54" t="s">
        <v>115</v>
      </c>
      <c r="C1503" s="54">
        <v>2011</v>
      </c>
      <c r="D1503" s="54" t="s">
        <v>136</v>
      </c>
      <c r="E1503" s="54" t="s">
        <v>142</v>
      </c>
      <c r="F1503" s="55"/>
    </row>
    <row r="1504" spans="1:6">
      <c r="A1504" s="54">
        <v>59948</v>
      </c>
      <c r="B1504" s="54" t="s">
        <v>115</v>
      </c>
      <c r="C1504" s="54">
        <v>2011</v>
      </c>
      <c r="D1504" s="54" t="s">
        <v>137</v>
      </c>
      <c r="E1504" s="54" t="s">
        <v>142</v>
      </c>
      <c r="F1504" s="55"/>
    </row>
    <row r="1505" spans="1:6">
      <c r="A1505" s="54">
        <v>59949</v>
      </c>
      <c r="B1505" s="54" t="s">
        <v>115</v>
      </c>
      <c r="C1505" s="54">
        <v>2011</v>
      </c>
      <c r="D1505" s="54" t="s">
        <v>138</v>
      </c>
      <c r="E1505" s="54" t="s">
        <v>142</v>
      </c>
      <c r="F1505" s="55"/>
    </row>
    <row r="1506" spans="1:6">
      <c r="A1506" s="54">
        <v>59950</v>
      </c>
      <c r="B1506" s="54" t="s">
        <v>115</v>
      </c>
      <c r="C1506" s="54">
        <v>2011</v>
      </c>
      <c r="D1506" s="54" t="s">
        <v>139</v>
      </c>
      <c r="E1506" s="54" t="s">
        <v>142</v>
      </c>
      <c r="F1506" s="55"/>
    </row>
    <row r="1507" spans="1:6">
      <c r="A1507" s="54">
        <v>59951</v>
      </c>
      <c r="B1507" s="54" t="s">
        <v>115</v>
      </c>
      <c r="C1507" s="54">
        <v>2011</v>
      </c>
      <c r="D1507" s="54" t="s">
        <v>140</v>
      </c>
      <c r="E1507" s="54" t="s">
        <v>142</v>
      </c>
      <c r="F1507" s="55"/>
    </row>
    <row r="1508" spans="1:6">
      <c r="A1508" s="54">
        <v>59955</v>
      </c>
      <c r="B1508" s="54" t="s">
        <v>115</v>
      </c>
      <c r="C1508" s="54">
        <v>2011</v>
      </c>
      <c r="D1508" s="54" t="s">
        <v>141</v>
      </c>
      <c r="E1508" s="54" t="s">
        <v>142</v>
      </c>
      <c r="F1508" s="55">
        <v>8507.9</v>
      </c>
    </row>
    <row r="1509" spans="1:6">
      <c r="A1509" s="54">
        <v>59967</v>
      </c>
      <c r="B1509" s="54" t="s">
        <v>115</v>
      </c>
      <c r="C1509" s="54">
        <v>2010</v>
      </c>
      <c r="D1509" s="54" t="s">
        <v>131</v>
      </c>
      <c r="E1509" s="54" t="s">
        <v>142</v>
      </c>
      <c r="F1509" s="55">
        <v>4863.74</v>
      </c>
    </row>
    <row r="1510" spans="1:6">
      <c r="A1510" s="54">
        <v>59976</v>
      </c>
      <c r="B1510" s="54" t="s">
        <v>115</v>
      </c>
      <c r="C1510" s="54">
        <v>2010</v>
      </c>
      <c r="D1510" s="54" t="s">
        <v>132</v>
      </c>
      <c r="E1510" s="54" t="s">
        <v>142</v>
      </c>
      <c r="F1510" s="55">
        <v>2388.7600000000002</v>
      </c>
    </row>
    <row r="1511" spans="1:6">
      <c r="A1511" s="54">
        <v>59978</v>
      </c>
      <c r="B1511" s="54" t="s">
        <v>115</v>
      </c>
      <c r="C1511" s="54">
        <v>2010</v>
      </c>
      <c r="D1511" s="54" t="s">
        <v>133</v>
      </c>
      <c r="E1511" s="54" t="s">
        <v>142</v>
      </c>
      <c r="F1511" s="55">
        <v>4917.68</v>
      </c>
    </row>
    <row r="1512" spans="1:6">
      <c r="A1512" s="54">
        <v>59979</v>
      </c>
      <c r="B1512" s="54" t="s">
        <v>115</v>
      </c>
      <c r="C1512" s="54">
        <v>2010</v>
      </c>
      <c r="D1512" s="54" t="s">
        <v>134</v>
      </c>
      <c r="E1512" s="54" t="s">
        <v>142</v>
      </c>
      <c r="F1512" s="55"/>
    </row>
    <row r="1513" spans="1:6">
      <c r="A1513" s="54">
        <v>59980</v>
      </c>
      <c r="B1513" s="54" t="s">
        <v>115</v>
      </c>
      <c r="C1513" s="54">
        <v>2010</v>
      </c>
      <c r="D1513" s="54" t="s">
        <v>135</v>
      </c>
      <c r="E1513" s="54" t="s">
        <v>142</v>
      </c>
      <c r="F1513" s="55">
        <v>4917.68</v>
      </c>
    </row>
    <row r="1514" spans="1:6">
      <c r="A1514" s="54">
        <v>59982</v>
      </c>
      <c r="B1514" s="54" t="s">
        <v>115</v>
      </c>
      <c r="C1514" s="54">
        <v>2010</v>
      </c>
      <c r="D1514" s="54" t="s">
        <v>136</v>
      </c>
      <c r="E1514" s="54" t="s">
        <v>142</v>
      </c>
      <c r="F1514" s="55"/>
    </row>
    <row r="1515" spans="1:6">
      <c r="A1515" s="54">
        <v>59983</v>
      </c>
      <c r="B1515" s="54" t="s">
        <v>115</v>
      </c>
      <c r="C1515" s="54">
        <v>2010</v>
      </c>
      <c r="D1515" s="54" t="s">
        <v>137</v>
      </c>
      <c r="E1515" s="54" t="s">
        <v>142</v>
      </c>
      <c r="F1515" s="55"/>
    </row>
    <row r="1516" spans="1:6">
      <c r="A1516" s="54">
        <v>59984</v>
      </c>
      <c r="B1516" s="54" t="s">
        <v>115</v>
      </c>
      <c r="C1516" s="54">
        <v>2010</v>
      </c>
      <c r="D1516" s="54" t="s">
        <v>138</v>
      </c>
      <c r="E1516" s="54" t="s">
        <v>142</v>
      </c>
      <c r="F1516" s="55"/>
    </row>
    <row r="1517" spans="1:6">
      <c r="A1517" s="54">
        <v>59985</v>
      </c>
      <c r="B1517" s="54" t="s">
        <v>115</v>
      </c>
      <c r="C1517" s="54">
        <v>2010</v>
      </c>
      <c r="D1517" s="54" t="s">
        <v>139</v>
      </c>
      <c r="E1517" s="54" t="s">
        <v>142</v>
      </c>
      <c r="F1517" s="55"/>
    </row>
    <row r="1518" spans="1:6">
      <c r="A1518" s="54">
        <v>59986</v>
      </c>
      <c r="B1518" s="54" t="s">
        <v>115</v>
      </c>
      <c r="C1518" s="54">
        <v>2010</v>
      </c>
      <c r="D1518" s="54" t="s">
        <v>140</v>
      </c>
      <c r="E1518" s="54" t="s">
        <v>142</v>
      </c>
      <c r="F1518" s="55"/>
    </row>
    <row r="1519" spans="1:6">
      <c r="A1519" s="54">
        <v>59990</v>
      </c>
      <c r="B1519" s="54" t="s">
        <v>115</v>
      </c>
      <c r="C1519" s="54">
        <v>2010</v>
      </c>
      <c r="D1519" s="54" t="s">
        <v>141</v>
      </c>
      <c r="E1519" s="54" t="s">
        <v>142</v>
      </c>
      <c r="F1519" s="55">
        <v>7252.5</v>
      </c>
    </row>
    <row r="1520" spans="1:6">
      <c r="A1520" s="54">
        <v>60002</v>
      </c>
      <c r="B1520" s="54" t="s">
        <v>115</v>
      </c>
      <c r="C1520" s="54">
        <v>2009</v>
      </c>
      <c r="D1520" s="54" t="s">
        <v>131</v>
      </c>
      <c r="E1520" s="54" t="s">
        <v>142</v>
      </c>
      <c r="F1520" s="55">
        <v>1749.38</v>
      </c>
    </row>
    <row r="1521" spans="1:6">
      <c r="A1521" s="54">
        <v>60011</v>
      </c>
      <c r="B1521" s="54" t="s">
        <v>115</v>
      </c>
      <c r="C1521" s="54">
        <v>2009</v>
      </c>
      <c r="D1521" s="54" t="s">
        <v>132</v>
      </c>
      <c r="E1521" s="54" t="s">
        <v>142</v>
      </c>
      <c r="F1521" s="55">
        <v>69.05</v>
      </c>
    </row>
    <row r="1522" spans="1:6">
      <c r="A1522" s="54">
        <v>60013</v>
      </c>
      <c r="B1522" s="54" t="s">
        <v>115</v>
      </c>
      <c r="C1522" s="54">
        <v>2009</v>
      </c>
      <c r="D1522" s="54" t="s">
        <v>133</v>
      </c>
      <c r="E1522" s="54" t="s">
        <v>142</v>
      </c>
      <c r="F1522" s="55">
        <v>1583.81</v>
      </c>
    </row>
    <row r="1523" spans="1:6">
      <c r="A1523" s="54">
        <v>60014</v>
      </c>
      <c r="B1523" s="54" t="s">
        <v>115</v>
      </c>
      <c r="C1523" s="54">
        <v>2009</v>
      </c>
      <c r="D1523" s="54" t="s">
        <v>134</v>
      </c>
      <c r="E1523" s="54" t="s">
        <v>142</v>
      </c>
      <c r="F1523" s="55"/>
    </row>
    <row r="1524" spans="1:6">
      <c r="A1524" s="54">
        <v>60015</v>
      </c>
      <c r="B1524" s="54" t="s">
        <v>115</v>
      </c>
      <c r="C1524" s="54">
        <v>2009</v>
      </c>
      <c r="D1524" s="54" t="s">
        <v>135</v>
      </c>
      <c r="E1524" s="54" t="s">
        <v>142</v>
      </c>
      <c r="F1524" s="55">
        <v>1583.81</v>
      </c>
    </row>
    <row r="1525" spans="1:6">
      <c r="A1525" s="54">
        <v>60017</v>
      </c>
      <c r="B1525" s="54" t="s">
        <v>115</v>
      </c>
      <c r="C1525" s="54">
        <v>2009</v>
      </c>
      <c r="D1525" s="54" t="s">
        <v>136</v>
      </c>
      <c r="E1525" s="54" t="s">
        <v>142</v>
      </c>
      <c r="F1525" s="55"/>
    </row>
    <row r="1526" spans="1:6">
      <c r="A1526" s="54">
        <v>60018</v>
      </c>
      <c r="B1526" s="54" t="s">
        <v>115</v>
      </c>
      <c r="C1526" s="54">
        <v>2009</v>
      </c>
      <c r="D1526" s="54" t="s">
        <v>137</v>
      </c>
      <c r="E1526" s="54" t="s">
        <v>142</v>
      </c>
      <c r="F1526" s="55"/>
    </row>
    <row r="1527" spans="1:6">
      <c r="A1527" s="54">
        <v>60019</v>
      </c>
      <c r="B1527" s="54" t="s">
        <v>115</v>
      </c>
      <c r="C1527" s="54">
        <v>2009</v>
      </c>
      <c r="D1527" s="54" t="s">
        <v>138</v>
      </c>
      <c r="E1527" s="54" t="s">
        <v>142</v>
      </c>
      <c r="F1527" s="55"/>
    </row>
    <row r="1528" spans="1:6">
      <c r="A1528" s="54">
        <v>60020</v>
      </c>
      <c r="B1528" s="54" t="s">
        <v>115</v>
      </c>
      <c r="C1528" s="54">
        <v>2009</v>
      </c>
      <c r="D1528" s="54" t="s">
        <v>139</v>
      </c>
      <c r="E1528" s="54" t="s">
        <v>142</v>
      </c>
      <c r="F1528" s="55"/>
    </row>
    <row r="1529" spans="1:6">
      <c r="A1529" s="54">
        <v>60021</v>
      </c>
      <c r="B1529" s="54" t="s">
        <v>115</v>
      </c>
      <c r="C1529" s="54">
        <v>2009</v>
      </c>
      <c r="D1529" s="54" t="s">
        <v>140</v>
      </c>
      <c r="E1529" s="54" t="s">
        <v>142</v>
      </c>
      <c r="F1529" s="55"/>
    </row>
    <row r="1530" spans="1:6">
      <c r="A1530" s="54">
        <v>60025</v>
      </c>
      <c r="B1530" s="54" t="s">
        <v>115</v>
      </c>
      <c r="C1530" s="54">
        <v>2009</v>
      </c>
      <c r="D1530" s="54" t="s">
        <v>141</v>
      </c>
      <c r="E1530" s="54" t="s">
        <v>142</v>
      </c>
      <c r="F1530" s="55">
        <v>1583.81</v>
      </c>
    </row>
    <row r="1531" spans="1:6">
      <c r="A1531" s="54">
        <v>60037</v>
      </c>
      <c r="B1531" s="54" t="s">
        <v>115</v>
      </c>
      <c r="C1531" s="54">
        <v>2008</v>
      </c>
      <c r="D1531" s="54" t="s">
        <v>131</v>
      </c>
      <c r="E1531" s="54" t="s">
        <v>142</v>
      </c>
      <c r="F1531" s="55">
        <v>3605.45</v>
      </c>
    </row>
    <row r="1532" spans="1:6">
      <c r="A1532" s="54">
        <v>60046</v>
      </c>
      <c r="B1532" s="54" t="s">
        <v>115</v>
      </c>
      <c r="C1532" s="54">
        <v>2008</v>
      </c>
      <c r="D1532" s="54" t="s">
        <v>132</v>
      </c>
      <c r="E1532" s="54" t="s">
        <v>142</v>
      </c>
      <c r="F1532" s="55">
        <v>29.34</v>
      </c>
    </row>
    <row r="1533" spans="1:6">
      <c r="A1533" s="54">
        <v>60048</v>
      </c>
      <c r="B1533" s="54" t="s">
        <v>115</v>
      </c>
      <c r="C1533" s="54">
        <v>2008</v>
      </c>
      <c r="D1533" s="54" t="s">
        <v>133</v>
      </c>
      <c r="E1533" s="54" t="s">
        <v>142</v>
      </c>
      <c r="F1533" s="55">
        <v>3568.53</v>
      </c>
    </row>
    <row r="1534" spans="1:6">
      <c r="A1534" s="54">
        <v>60049</v>
      </c>
      <c r="B1534" s="54" t="s">
        <v>115</v>
      </c>
      <c r="C1534" s="54">
        <v>2008</v>
      </c>
      <c r="D1534" s="54" t="s">
        <v>134</v>
      </c>
      <c r="E1534" s="54" t="s">
        <v>142</v>
      </c>
      <c r="F1534" s="55"/>
    </row>
    <row r="1535" spans="1:6">
      <c r="A1535" s="54">
        <v>60050</v>
      </c>
      <c r="B1535" s="54" t="s">
        <v>115</v>
      </c>
      <c r="C1535" s="54">
        <v>2008</v>
      </c>
      <c r="D1535" s="54" t="s">
        <v>135</v>
      </c>
      <c r="E1535" s="54" t="s">
        <v>142</v>
      </c>
      <c r="F1535" s="55">
        <v>3568.53</v>
      </c>
    </row>
    <row r="1536" spans="1:6">
      <c r="A1536" s="54">
        <v>60052</v>
      </c>
      <c r="B1536" s="54" t="s">
        <v>115</v>
      </c>
      <c r="C1536" s="54">
        <v>2008</v>
      </c>
      <c r="D1536" s="54" t="s">
        <v>136</v>
      </c>
      <c r="E1536" s="54" t="s">
        <v>142</v>
      </c>
      <c r="F1536" s="55"/>
    </row>
    <row r="1537" spans="1:6">
      <c r="A1537" s="54">
        <v>60053</v>
      </c>
      <c r="B1537" s="54" t="s">
        <v>115</v>
      </c>
      <c r="C1537" s="54">
        <v>2008</v>
      </c>
      <c r="D1537" s="54" t="s">
        <v>137</v>
      </c>
      <c r="E1537" s="54" t="s">
        <v>142</v>
      </c>
      <c r="F1537" s="55"/>
    </row>
    <row r="1538" spans="1:6">
      <c r="A1538" s="54">
        <v>60054</v>
      </c>
      <c r="B1538" s="54" t="s">
        <v>115</v>
      </c>
      <c r="C1538" s="54">
        <v>2008</v>
      </c>
      <c r="D1538" s="54" t="s">
        <v>138</v>
      </c>
      <c r="E1538" s="54" t="s">
        <v>142</v>
      </c>
      <c r="F1538" s="55"/>
    </row>
    <row r="1539" spans="1:6">
      <c r="A1539" s="54">
        <v>60055</v>
      </c>
      <c r="B1539" s="54" t="s">
        <v>115</v>
      </c>
      <c r="C1539" s="54">
        <v>2008</v>
      </c>
      <c r="D1539" s="54" t="s">
        <v>139</v>
      </c>
      <c r="E1539" s="54" t="s">
        <v>142</v>
      </c>
      <c r="F1539" s="55"/>
    </row>
    <row r="1540" spans="1:6">
      <c r="A1540" s="54">
        <v>60056</v>
      </c>
      <c r="B1540" s="54" t="s">
        <v>115</v>
      </c>
      <c r="C1540" s="54">
        <v>2008</v>
      </c>
      <c r="D1540" s="54" t="s">
        <v>140</v>
      </c>
      <c r="E1540" s="54" t="s">
        <v>142</v>
      </c>
      <c r="F1540" s="55"/>
    </row>
    <row r="1541" spans="1:6">
      <c r="A1541" s="54">
        <v>60060</v>
      </c>
      <c r="B1541" s="54" t="s">
        <v>115</v>
      </c>
      <c r="C1541" s="54">
        <v>2008</v>
      </c>
      <c r="D1541" s="54" t="s">
        <v>141</v>
      </c>
      <c r="E1541" s="54" t="s">
        <v>142</v>
      </c>
      <c r="F1541" s="55">
        <v>3568.53</v>
      </c>
    </row>
    <row r="1542" spans="1:6">
      <c r="A1542" s="54">
        <v>60072</v>
      </c>
      <c r="B1542" s="54" t="s">
        <v>115</v>
      </c>
      <c r="C1542" s="54">
        <v>2007</v>
      </c>
      <c r="D1542" s="54" t="s">
        <v>131</v>
      </c>
      <c r="E1542" s="54" t="s">
        <v>142</v>
      </c>
      <c r="F1542" s="55">
        <v>2733.91</v>
      </c>
    </row>
    <row r="1543" spans="1:6">
      <c r="A1543" s="54">
        <v>60081</v>
      </c>
      <c r="B1543" s="54" t="s">
        <v>115</v>
      </c>
      <c r="C1543" s="54">
        <v>2007</v>
      </c>
      <c r="D1543" s="54" t="s">
        <v>132</v>
      </c>
      <c r="E1543" s="54" t="s">
        <v>142</v>
      </c>
      <c r="F1543" s="55">
        <v>15</v>
      </c>
    </row>
    <row r="1544" spans="1:6">
      <c r="A1544" s="54">
        <v>60083</v>
      </c>
      <c r="B1544" s="54" t="s">
        <v>115</v>
      </c>
      <c r="C1544" s="54">
        <v>2007</v>
      </c>
      <c r="D1544" s="54" t="s">
        <v>133</v>
      </c>
      <c r="E1544" s="54" t="s">
        <v>142</v>
      </c>
      <c r="F1544" s="55">
        <v>2748.91</v>
      </c>
    </row>
    <row r="1545" spans="1:6">
      <c r="A1545" s="54">
        <v>60084</v>
      </c>
      <c r="B1545" s="54" t="s">
        <v>115</v>
      </c>
      <c r="C1545" s="54">
        <v>2007</v>
      </c>
      <c r="D1545" s="54" t="s">
        <v>134</v>
      </c>
      <c r="E1545" s="54" t="s">
        <v>142</v>
      </c>
      <c r="F1545" s="55"/>
    </row>
    <row r="1546" spans="1:6">
      <c r="A1546" s="54">
        <v>60085</v>
      </c>
      <c r="B1546" s="54" t="s">
        <v>115</v>
      </c>
      <c r="C1546" s="54">
        <v>2007</v>
      </c>
      <c r="D1546" s="54" t="s">
        <v>135</v>
      </c>
      <c r="E1546" s="54" t="s">
        <v>142</v>
      </c>
      <c r="F1546" s="55">
        <v>2748.91</v>
      </c>
    </row>
    <row r="1547" spans="1:6">
      <c r="A1547" s="54">
        <v>60087</v>
      </c>
      <c r="B1547" s="54" t="s">
        <v>115</v>
      </c>
      <c r="C1547" s="54">
        <v>2007</v>
      </c>
      <c r="D1547" s="54" t="s">
        <v>136</v>
      </c>
      <c r="E1547" s="54" t="s">
        <v>142</v>
      </c>
      <c r="F1547" s="55"/>
    </row>
    <row r="1548" spans="1:6">
      <c r="A1548" s="54">
        <v>60088</v>
      </c>
      <c r="B1548" s="54" t="s">
        <v>115</v>
      </c>
      <c r="C1548" s="54">
        <v>2007</v>
      </c>
      <c r="D1548" s="54" t="s">
        <v>137</v>
      </c>
      <c r="E1548" s="54" t="s">
        <v>142</v>
      </c>
      <c r="F1548" s="55"/>
    </row>
    <row r="1549" spans="1:6">
      <c r="A1549" s="54">
        <v>60089</v>
      </c>
      <c r="B1549" s="54" t="s">
        <v>115</v>
      </c>
      <c r="C1549" s="54">
        <v>2007</v>
      </c>
      <c r="D1549" s="54" t="s">
        <v>138</v>
      </c>
      <c r="E1549" s="54" t="s">
        <v>142</v>
      </c>
      <c r="F1549" s="55"/>
    </row>
    <row r="1550" spans="1:6">
      <c r="A1550" s="54">
        <v>60090</v>
      </c>
      <c r="B1550" s="54" t="s">
        <v>115</v>
      </c>
      <c r="C1550" s="54">
        <v>2007</v>
      </c>
      <c r="D1550" s="54" t="s">
        <v>139</v>
      </c>
      <c r="E1550" s="54" t="s">
        <v>142</v>
      </c>
      <c r="F1550" s="55"/>
    </row>
    <row r="1551" spans="1:6">
      <c r="A1551" s="54">
        <v>60091</v>
      </c>
      <c r="B1551" s="54" t="s">
        <v>115</v>
      </c>
      <c r="C1551" s="54">
        <v>2007</v>
      </c>
      <c r="D1551" s="54" t="s">
        <v>140</v>
      </c>
      <c r="E1551" s="54" t="s">
        <v>142</v>
      </c>
      <c r="F1551" s="55"/>
    </row>
    <row r="1552" spans="1:6">
      <c r="A1552" s="54">
        <v>60095</v>
      </c>
      <c r="B1552" s="54" t="s">
        <v>115</v>
      </c>
      <c r="C1552" s="54">
        <v>2007</v>
      </c>
      <c r="D1552" s="54" t="s">
        <v>141</v>
      </c>
      <c r="E1552" s="54" t="s">
        <v>142</v>
      </c>
      <c r="F1552" s="55">
        <v>2748.91</v>
      </c>
    </row>
    <row r="1553" spans="1:6">
      <c r="A1553" s="54">
        <v>60107</v>
      </c>
      <c r="B1553" s="54" t="s">
        <v>115</v>
      </c>
      <c r="C1553" s="54">
        <v>2006</v>
      </c>
      <c r="D1553" s="54" t="s">
        <v>131</v>
      </c>
      <c r="E1553" s="54" t="s">
        <v>142</v>
      </c>
      <c r="F1553" s="55">
        <v>1625.65</v>
      </c>
    </row>
    <row r="1554" spans="1:6">
      <c r="A1554" s="54">
        <v>60116</v>
      </c>
      <c r="B1554" s="54" t="s">
        <v>115</v>
      </c>
      <c r="C1554" s="54">
        <v>2006</v>
      </c>
      <c r="D1554" s="54" t="s">
        <v>132</v>
      </c>
      <c r="E1554" s="54" t="s">
        <v>142</v>
      </c>
      <c r="F1554" s="55"/>
    </row>
    <row r="1555" spans="1:6">
      <c r="A1555" s="54">
        <v>60118</v>
      </c>
      <c r="B1555" s="54" t="s">
        <v>115</v>
      </c>
      <c r="C1555" s="54">
        <v>2006</v>
      </c>
      <c r="D1555" s="54" t="s">
        <v>133</v>
      </c>
      <c r="E1555" s="54" t="s">
        <v>142</v>
      </c>
      <c r="F1555" s="55">
        <v>1625.65</v>
      </c>
    </row>
    <row r="1556" spans="1:6">
      <c r="A1556" s="54">
        <v>60119</v>
      </c>
      <c r="B1556" s="54" t="s">
        <v>115</v>
      </c>
      <c r="C1556" s="54">
        <v>2006</v>
      </c>
      <c r="D1556" s="54" t="s">
        <v>134</v>
      </c>
      <c r="E1556" s="54" t="s">
        <v>142</v>
      </c>
      <c r="F1556" s="55"/>
    </row>
    <row r="1557" spans="1:6">
      <c r="A1557" s="54">
        <v>60120</v>
      </c>
      <c r="B1557" s="54" t="s">
        <v>115</v>
      </c>
      <c r="C1557" s="54">
        <v>2006</v>
      </c>
      <c r="D1557" s="54" t="s">
        <v>135</v>
      </c>
      <c r="E1557" s="54" t="s">
        <v>142</v>
      </c>
      <c r="F1557" s="55">
        <v>1625.65</v>
      </c>
    </row>
    <row r="1558" spans="1:6">
      <c r="A1558" s="54">
        <v>60122</v>
      </c>
      <c r="B1558" s="54" t="s">
        <v>115</v>
      </c>
      <c r="C1558" s="54">
        <v>2006</v>
      </c>
      <c r="D1558" s="54" t="s">
        <v>136</v>
      </c>
      <c r="E1558" s="54" t="s">
        <v>142</v>
      </c>
      <c r="F1558" s="55"/>
    </row>
    <row r="1559" spans="1:6">
      <c r="A1559" s="54">
        <v>60123</v>
      </c>
      <c r="B1559" s="54" t="s">
        <v>115</v>
      </c>
      <c r="C1559" s="54">
        <v>2006</v>
      </c>
      <c r="D1559" s="54" t="s">
        <v>137</v>
      </c>
      <c r="E1559" s="54" t="s">
        <v>142</v>
      </c>
      <c r="F1559" s="55"/>
    </row>
    <row r="1560" spans="1:6">
      <c r="A1560" s="54">
        <v>60124</v>
      </c>
      <c r="B1560" s="54" t="s">
        <v>115</v>
      </c>
      <c r="C1560" s="54">
        <v>2006</v>
      </c>
      <c r="D1560" s="54" t="s">
        <v>138</v>
      </c>
      <c r="E1560" s="54" t="s">
        <v>142</v>
      </c>
      <c r="F1560" s="55"/>
    </row>
    <row r="1561" spans="1:6">
      <c r="A1561" s="54">
        <v>60125</v>
      </c>
      <c r="B1561" s="54" t="s">
        <v>115</v>
      </c>
      <c r="C1561" s="54">
        <v>2006</v>
      </c>
      <c r="D1561" s="54" t="s">
        <v>139</v>
      </c>
      <c r="E1561" s="54" t="s">
        <v>142</v>
      </c>
      <c r="F1561" s="55"/>
    </row>
    <row r="1562" spans="1:6">
      <c r="A1562" s="54">
        <v>60126</v>
      </c>
      <c r="B1562" s="54" t="s">
        <v>115</v>
      </c>
      <c r="C1562" s="54">
        <v>2006</v>
      </c>
      <c r="D1562" s="54" t="s">
        <v>140</v>
      </c>
      <c r="E1562" s="54" t="s">
        <v>142</v>
      </c>
      <c r="F1562" s="55"/>
    </row>
    <row r="1563" spans="1:6">
      <c r="A1563" s="54">
        <v>60130</v>
      </c>
      <c r="B1563" s="54" t="s">
        <v>115</v>
      </c>
      <c r="C1563" s="54">
        <v>2006</v>
      </c>
      <c r="D1563" s="54" t="s">
        <v>141</v>
      </c>
      <c r="E1563" s="54" t="s">
        <v>142</v>
      </c>
      <c r="F1563" s="55">
        <v>1625.65</v>
      </c>
    </row>
    <row r="1564" spans="1:6">
      <c r="A1564" s="54">
        <v>60142</v>
      </c>
      <c r="B1564" s="54" t="s">
        <v>115</v>
      </c>
      <c r="C1564" s="54">
        <v>2005</v>
      </c>
      <c r="D1564" s="54" t="s">
        <v>131</v>
      </c>
      <c r="E1564" s="54" t="s">
        <v>142</v>
      </c>
      <c r="F1564" s="55">
        <v>1764.52</v>
      </c>
    </row>
    <row r="1565" spans="1:6">
      <c r="A1565" s="54">
        <v>60151</v>
      </c>
      <c r="B1565" s="54" t="s">
        <v>115</v>
      </c>
      <c r="C1565" s="54">
        <v>2005</v>
      </c>
      <c r="D1565" s="54" t="s">
        <v>132</v>
      </c>
      <c r="E1565" s="54" t="s">
        <v>142</v>
      </c>
      <c r="F1565" s="55"/>
    </row>
    <row r="1566" spans="1:6">
      <c r="A1566" s="54">
        <v>60153</v>
      </c>
      <c r="B1566" s="54" t="s">
        <v>115</v>
      </c>
      <c r="C1566" s="54">
        <v>2005</v>
      </c>
      <c r="D1566" s="54" t="s">
        <v>133</v>
      </c>
      <c r="E1566" s="54" t="s">
        <v>142</v>
      </c>
      <c r="F1566" s="55">
        <v>1788.23</v>
      </c>
    </row>
    <row r="1567" spans="1:6">
      <c r="A1567" s="54">
        <v>60154</v>
      </c>
      <c r="B1567" s="54" t="s">
        <v>115</v>
      </c>
      <c r="C1567" s="54">
        <v>2005</v>
      </c>
      <c r="D1567" s="54" t="s">
        <v>134</v>
      </c>
      <c r="E1567" s="54" t="s">
        <v>142</v>
      </c>
      <c r="F1567" s="55"/>
    </row>
    <row r="1568" spans="1:6">
      <c r="A1568" s="54">
        <v>60155</v>
      </c>
      <c r="B1568" s="54" t="s">
        <v>115</v>
      </c>
      <c r="C1568" s="54">
        <v>2005</v>
      </c>
      <c r="D1568" s="54" t="s">
        <v>135</v>
      </c>
      <c r="E1568" s="54" t="s">
        <v>142</v>
      </c>
      <c r="F1568" s="55">
        <v>1788.23</v>
      </c>
    </row>
    <row r="1569" spans="1:6">
      <c r="A1569" s="54">
        <v>60157</v>
      </c>
      <c r="B1569" s="54" t="s">
        <v>115</v>
      </c>
      <c r="C1569" s="54">
        <v>2005</v>
      </c>
      <c r="D1569" s="54" t="s">
        <v>136</v>
      </c>
      <c r="E1569" s="54" t="s">
        <v>142</v>
      </c>
      <c r="F1569" s="55"/>
    </row>
    <row r="1570" spans="1:6">
      <c r="A1570" s="54">
        <v>60158</v>
      </c>
      <c r="B1570" s="54" t="s">
        <v>115</v>
      </c>
      <c r="C1570" s="54">
        <v>2005</v>
      </c>
      <c r="D1570" s="54" t="s">
        <v>137</v>
      </c>
      <c r="E1570" s="54" t="s">
        <v>142</v>
      </c>
      <c r="F1570" s="55"/>
    </row>
    <row r="1571" spans="1:6">
      <c r="A1571" s="54">
        <v>60159</v>
      </c>
      <c r="B1571" s="54" t="s">
        <v>115</v>
      </c>
      <c r="C1571" s="54">
        <v>2005</v>
      </c>
      <c r="D1571" s="54" t="s">
        <v>138</v>
      </c>
      <c r="E1571" s="54" t="s">
        <v>142</v>
      </c>
      <c r="F1571" s="55"/>
    </row>
    <row r="1572" spans="1:6">
      <c r="A1572" s="54">
        <v>60160</v>
      </c>
      <c r="B1572" s="54" t="s">
        <v>115</v>
      </c>
      <c r="C1572" s="54">
        <v>2005</v>
      </c>
      <c r="D1572" s="54" t="s">
        <v>139</v>
      </c>
      <c r="E1572" s="54" t="s">
        <v>142</v>
      </c>
      <c r="F1572" s="55"/>
    </row>
    <row r="1573" spans="1:6">
      <c r="A1573" s="54">
        <v>60161</v>
      </c>
      <c r="B1573" s="54" t="s">
        <v>115</v>
      </c>
      <c r="C1573" s="54">
        <v>2005</v>
      </c>
      <c r="D1573" s="54" t="s">
        <v>140</v>
      </c>
      <c r="E1573" s="54" t="s">
        <v>142</v>
      </c>
      <c r="F1573" s="55"/>
    </row>
    <row r="1574" spans="1:6">
      <c r="A1574" s="54">
        <v>60165</v>
      </c>
      <c r="B1574" s="54" t="s">
        <v>115</v>
      </c>
      <c r="C1574" s="54">
        <v>2005</v>
      </c>
      <c r="D1574" s="54" t="s">
        <v>141</v>
      </c>
      <c r="E1574" s="54" t="s">
        <v>142</v>
      </c>
      <c r="F1574" s="55">
        <v>1788.23</v>
      </c>
    </row>
    <row r="1575" spans="1:6">
      <c r="A1575" s="54">
        <v>60177</v>
      </c>
      <c r="B1575" s="54" t="s">
        <v>119</v>
      </c>
      <c r="C1575" s="54">
        <v>2020</v>
      </c>
      <c r="D1575" s="54" t="s">
        <v>131</v>
      </c>
      <c r="E1575" s="54" t="s">
        <v>142</v>
      </c>
      <c r="F1575" s="55">
        <v>570.49</v>
      </c>
    </row>
    <row r="1576" spans="1:6">
      <c r="A1576" s="54">
        <v>60186</v>
      </c>
      <c r="B1576" s="54" t="s">
        <v>119</v>
      </c>
      <c r="C1576" s="54">
        <v>2020</v>
      </c>
      <c r="D1576" s="54" t="s">
        <v>132</v>
      </c>
      <c r="E1576" s="54" t="s">
        <v>142</v>
      </c>
      <c r="F1576" s="55">
        <v>5337.85</v>
      </c>
    </row>
    <row r="1577" spans="1:6">
      <c r="A1577" s="54">
        <v>60188</v>
      </c>
      <c r="B1577" s="54" t="s">
        <v>119</v>
      </c>
      <c r="C1577" s="54">
        <v>2020</v>
      </c>
      <c r="D1577" s="54" t="s">
        <v>133</v>
      </c>
      <c r="E1577" s="54" t="s">
        <v>142</v>
      </c>
      <c r="F1577" s="55">
        <v>1411.07</v>
      </c>
    </row>
    <row r="1578" spans="1:6">
      <c r="A1578" s="54">
        <v>60189</v>
      </c>
      <c r="B1578" s="54" t="s">
        <v>119</v>
      </c>
      <c r="C1578" s="54">
        <v>2020</v>
      </c>
      <c r="D1578" s="54" t="s">
        <v>134</v>
      </c>
      <c r="E1578" s="54" t="s">
        <v>142</v>
      </c>
      <c r="F1578" s="55"/>
    </row>
    <row r="1579" spans="1:6">
      <c r="A1579" s="54">
        <v>60190</v>
      </c>
      <c r="B1579" s="54" t="s">
        <v>119</v>
      </c>
      <c r="C1579" s="54">
        <v>2020</v>
      </c>
      <c r="D1579" s="54" t="s">
        <v>135</v>
      </c>
      <c r="E1579" s="54" t="s">
        <v>142</v>
      </c>
      <c r="F1579" s="55">
        <v>1072.6600000000001</v>
      </c>
    </row>
    <row r="1580" spans="1:6">
      <c r="A1580" s="54">
        <v>60192</v>
      </c>
      <c r="B1580" s="54" t="s">
        <v>119</v>
      </c>
      <c r="C1580" s="54">
        <v>2020</v>
      </c>
      <c r="D1580" s="54" t="s">
        <v>136</v>
      </c>
      <c r="E1580" s="54" t="s">
        <v>142</v>
      </c>
      <c r="F1580" s="55"/>
    </row>
    <row r="1581" spans="1:6">
      <c r="A1581" s="54">
        <v>60193</v>
      </c>
      <c r="B1581" s="54" t="s">
        <v>119</v>
      </c>
      <c r="C1581" s="54">
        <v>2020</v>
      </c>
      <c r="D1581" s="54" t="s">
        <v>137</v>
      </c>
      <c r="E1581" s="54" t="s">
        <v>142</v>
      </c>
      <c r="F1581" s="55"/>
    </row>
    <row r="1582" spans="1:6">
      <c r="A1582" s="54">
        <v>60194</v>
      </c>
      <c r="B1582" s="54" t="s">
        <v>119</v>
      </c>
      <c r="C1582" s="54">
        <v>2020</v>
      </c>
      <c r="D1582" s="54" t="s">
        <v>138</v>
      </c>
      <c r="E1582" s="54" t="s">
        <v>142</v>
      </c>
      <c r="F1582" s="55"/>
    </row>
    <row r="1583" spans="1:6">
      <c r="A1583" s="54">
        <v>60195</v>
      </c>
      <c r="B1583" s="54" t="s">
        <v>119</v>
      </c>
      <c r="C1583" s="54">
        <v>2020</v>
      </c>
      <c r="D1583" s="54" t="s">
        <v>139</v>
      </c>
      <c r="E1583" s="54" t="s">
        <v>142</v>
      </c>
      <c r="F1583" s="55"/>
    </row>
    <row r="1584" spans="1:6">
      <c r="A1584" s="54">
        <v>60196</v>
      </c>
      <c r="B1584" s="54" t="s">
        <v>119</v>
      </c>
      <c r="C1584" s="54">
        <v>2020</v>
      </c>
      <c r="D1584" s="54" t="s">
        <v>140</v>
      </c>
      <c r="E1584" s="54" t="s">
        <v>142</v>
      </c>
      <c r="F1584" s="55">
        <v>338.41</v>
      </c>
    </row>
    <row r="1585" spans="1:6">
      <c r="A1585" s="54">
        <v>60200</v>
      </c>
      <c r="B1585" s="54" t="s">
        <v>119</v>
      </c>
      <c r="C1585" s="54">
        <v>2020</v>
      </c>
      <c r="D1585" s="54" t="s">
        <v>141</v>
      </c>
      <c r="E1585" s="54" t="s">
        <v>142</v>
      </c>
      <c r="F1585" s="55">
        <v>5908.34</v>
      </c>
    </row>
    <row r="1586" spans="1:6">
      <c r="A1586" s="54">
        <v>60212</v>
      </c>
      <c r="B1586" s="54" t="s">
        <v>119</v>
      </c>
      <c r="C1586" s="54">
        <v>2019</v>
      </c>
      <c r="D1586" s="54" t="s">
        <v>131</v>
      </c>
      <c r="E1586" s="54" t="s">
        <v>142</v>
      </c>
      <c r="F1586" s="55">
        <v>241.39</v>
      </c>
    </row>
    <row r="1587" spans="1:6">
      <c r="A1587" s="54">
        <v>60221</v>
      </c>
      <c r="B1587" s="54" t="s">
        <v>119</v>
      </c>
      <c r="C1587" s="54">
        <v>2019</v>
      </c>
      <c r="D1587" s="54" t="s">
        <v>132</v>
      </c>
      <c r="E1587" s="54" t="s">
        <v>142</v>
      </c>
      <c r="F1587" s="55">
        <v>5192.46</v>
      </c>
    </row>
    <row r="1588" spans="1:6">
      <c r="A1588" s="54">
        <v>60223</v>
      </c>
      <c r="B1588" s="54" t="s">
        <v>119</v>
      </c>
      <c r="C1588" s="54">
        <v>2019</v>
      </c>
      <c r="D1588" s="54" t="s">
        <v>133</v>
      </c>
      <c r="E1588" s="54" t="s">
        <v>142</v>
      </c>
      <c r="F1588" s="55">
        <v>1096.79</v>
      </c>
    </row>
    <row r="1589" spans="1:6">
      <c r="A1589" s="54">
        <v>60224</v>
      </c>
      <c r="B1589" s="54" t="s">
        <v>119</v>
      </c>
      <c r="C1589" s="54">
        <v>2019</v>
      </c>
      <c r="D1589" s="54" t="s">
        <v>134</v>
      </c>
      <c r="E1589" s="54" t="s">
        <v>142</v>
      </c>
      <c r="F1589" s="55"/>
    </row>
    <row r="1590" spans="1:6">
      <c r="A1590" s="54">
        <v>60225</v>
      </c>
      <c r="B1590" s="54" t="s">
        <v>119</v>
      </c>
      <c r="C1590" s="54">
        <v>2019</v>
      </c>
      <c r="D1590" s="54" t="s">
        <v>135</v>
      </c>
      <c r="E1590" s="54" t="s">
        <v>142</v>
      </c>
      <c r="F1590" s="55">
        <v>824.53</v>
      </c>
    </row>
    <row r="1591" spans="1:6">
      <c r="A1591" s="54">
        <v>60227</v>
      </c>
      <c r="B1591" s="54" t="s">
        <v>119</v>
      </c>
      <c r="C1591" s="54">
        <v>2019</v>
      </c>
      <c r="D1591" s="54" t="s">
        <v>136</v>
      </c>
      <c r="E1591" s="54" t="s">
        <v>142</v>
      </c>
      <c r="F1591" s="55"/>
    </row>
    <row r="1592" spans="1:6">
      <c r="A1592" s="54">
        <v>60228</v>
      </c>
      <c r="B1592" s="54" t="s">
        <v>119</v>
      </c>
      <c r="C1592" s="54">
        <v>2019</v>
      </c>
      <c r="D1592" s="54" t="s">
        <v>137</v>
      </c>
      <c r="E1592" s="54" t="s">
        <v>142</v>
      </c>
      <c r="F1592" s="55"/>
    </row>
    <row r="1593" spans="1:6">
      <c r="A1593" s="54">
        <v>60229</v>
      </c>
      <c r="B1593" s="54" t="s">
        <v>119</v>
      </c>
      <c r="C1593" s="54">
        <v>2019</v>
      </c>
      <c r="D1593" s="54" t="s">
        <v>138</v>
      </c>
      <c r="E1593" s="54" t="s">
        <v>142</v>
      </c>
      <c r="F1593" s="55"/>
    </row>
    <row r="1594" spans="1:6">
      <c r="A1594" s="54">
        <v>60230</v>
      </c>
      <c r="B1594" s="54" t="s">
        <v>119</v>
      </c>
      <c r="C1594" s="54">
        <v>2019</v>
      </c>
      <c r="D1594" s="54" t="s">
        <v>139</v>
      </c>
      <c r="E1594" s="54" t="s">
        <v>142</v>
      </c>
      <c r="F1594" s="55"/>
    </row>
    <row r="1595" spans="1:6">
      <c r="A1595" s="54">
        <v>60231</v>
      </c>
      <c r="B1595" s="54" t="s">
        <v>119</v>
      </c>
      <c r="C1595" s="54">
        <v>2019</v>
      </c>
      <c r="D1595" s="54" t="s">
        <v>140</v>
      </c>
      <c r="E1595" s="54" t="s">
        <v>142</v>
      </c>
      <c r="F1595" s="55">
        <v>272.26</v>
      </c>
    </row>
    <row r="1596" spans="1:6">
      <c r="A1596" s="54">
        <v>60235</v>
      </c>
      <c r="B1596" s="54" t="s">
        <v>119</v>
      </c>
      <c r="C1596" s="54">
        <v>2019</v>
      </c>
      <c r="D1596" s="54" t="s">
        <v>141</v>
      </c>
      <c r="E1596" s="54" t="s">
        <v>142</v>
      </c>
      <c r="F1596" s="55">
        <v>5433.85</v>
      </c>
    </row>
    <row r="1597" spans="1:6">
      <c r="A1597" s="54">
        <v>60247</v>
      </c>
      <c r="B1597" s="54" t="s">
        <v>119</v>
      </c>
      <c r="C1597" s="54">
        <v>2018</v>
      </c>
      <c r="D1597" s="54" t="s">
        <v>131</v>
      </c>
      <c r="E1597" s="54" t="s">
        <v>142</v>
      </c>
      <c r="F1597" s="55">
        <v>61.25</v>
      </c>
    </row>
    <row r="1598" spans="1:6">
      <c r="A1598" s="54">
        <v>60256</v>
      </c>
      <c r="B1598" s="54" t="s">
        <v>119</v>
      </c>
      <c r="C1598" s="54">
        <v>2018</v>
      </c>
      <c r="D1598" s="54" t="s">
        <v>132</v>
      </c>
      <c r="E1598" s="54" t="s">
        <v>142</v>
      </c>
      <c r="F1598" s="55">
        <v>4563.93</v>
      </c>
    </row>
    <row r="1599" spans="1:6">
      <c r="A1599" s="54">
        <v>60258</v>
      </c>
      <c r="B1599" s="54" t="s">
        <v>119</v>
      </c>
      <c r="C1599" s="54">
        <v>2018</v>
      </c>
      <c r="D1599" s="54" t="s">
        <v>133</v>
      </c>
      <c r="E1599" s="54" t="s">
        <v>142</v>
      </c>
      <c r="F1599" s="55">
        <v>1017.4</v>
      </c>
    </row>
    <row r="1600" spans="1:6">
      <c r="A1600" s="54">
        <v>60259</v>
      </c>
      <c r="B1600" s="54" t="s">
        <v>119</v>
      </c>
      <c r="C1600" s="54">
        <v>2018</v>
      </c>
      <c r="D1600" s="54" t="s">
        <v>134</v>
      </c>
      <c r="E1600" s="54" t="s">
        <v>142</v>
      </c>
      <c r="F1600" s="55"/>
    </row>
    <row r="1601" spans="1:6">
      <c r="A1601" s="54">
        <v>60260</v>
      </c>
      <c r="B1601" s="54" t="s">
        <v>119</v>
      </c>
      <c r="C1601" s="54">
        <v>2018</v>
      </c>
      <c r="D1601" s="54" t="s">
        <v>135</v>
      </c>
      <c r="E1601" s="54" t="s">
        <v>142</v>
      </c>
      <c r="F1601" s="55">
        <v>564.09</v>
      </c>
    </row>
    <row r="1602" spans="1:6">
      <c r="A1602" s="54">
        <v>60262</v>
      </c>
      <c r="B1602" s="54" t="s">
        <v>119</v>
      </c>
      <c r="C1602" s="54">
        <v>2018</v>
      </c>
      <c r="D1602" s="54" t="s">
        <v>136</v>
      </c>
      <c r="E1602" s="54" t="s">
        <v>142</v>
      </c>
      <c r="F1602" s="55"/>
    </row>
    <row r="1603" spans="1:6">
      <c r="A1603" s="54">
        <v>60263</v>
      </c>
      <c r="B1603" s="54" t="s">
        <v>119</v>
      </c>
      <c r="C1603" s="54">
        <v>2018</v>
      </c>
      <c r="D1603" s="54" t="s">
        <v>137</v>
      </c>
      <c r="E1603" s="54" t="s">
        <v>142</v>
      </c>
      <c r="F1603" s="55"/>
    </row>
    <row r="1604" spans="1:6">
      <c r="A1604" s="54">
        <v>60264</v>
      </c>
      <c r="B1604" s="54" t="s">
        <v>119</v>
      </c>
      <c r="C1604" s="54">
        <v>2018</v>
      </c>
      <c r="D1604" s="54" t="s">
        <v>138</v>
      </c>
      <c r="E1604" s="54" t="s">
        <v>142</v>
      </c>
      <c r="F1604" s="55"/>
    </row>
    <row r="1605" spans="1:6">
      <c r="A1605" s="54">
        <v>60265</v>
      </c>
      <c r="B1605" s="54" t="s">
        <v>119</v>
      </c>
      <c r="C1605" s="54">
        <v>2018</v>
      </c>
      <c r="D1605" s="54" t="s">
        <v>139</v>
      </c>
      <c r="E1605" s="54" t="s">
        <v>142</v>
      </c>
      <c r="F1605" s="55"/>
    </row>
    <row r="1606" spans="1:6">
      <c r="A1606" s="54">
        <v>60266</v>
      </c>
      <c r="B1606" s="54" t="s">
        <v>119</v>
      </c>
      <c r="C1606" s="54">
        <v>2018</v>
      </c>
      <c r="D1606" s="54" t="s">
        <v>140</v>
      </c>
      <c r="E1606" s="54" t="s">
        <v>142</v>
      </c>
      <c r="F1606" s="55">
        <v>453.31</v>
      </c>
    </row>
    <row r="1607" spans="1:6">
      <c r="A1607" s="54">
        <v>60270</v>
      </c>
      <c r="B1607" s="54" t="s">
        <v>119</v>
      </c>
      <c r="C1607" s="54">
        <v>2018</v>
      </c>
      <c r="D1607" s="54" t="s">
        <v>141</v>
      </c>
      <c r="E1607" s="54" t="s">
        <v>142</v>
      </c>
      <c r="F1607" s="55">
        <v>4625.18</v>
      </c>
    </row>
    <row r="1608" spans="1:6">
      <c r="A1608" s="54">
        <v>60282</v>
      </c>
      <c r="B1608" s="54" t="s">
        <v>119</v>
      </c>
      <c r="C1608" s="54">
        <v>2017</v>
      </c>
      <c r="D1608" s="54" t="s">
        <v>131</v>
      </c>
      <c r="E1608" s="54" t="s">
        <v>142</v>
      </c>
      <c r="F1608" s="55">
        <v>31.78</v>
      </c>
    </row>
    <row r="1609" spans="1:6">
      <c r="A1609" s="54">
        <v>60291</v>
      </c>
      <c r="B1609" s="54" t="s">
        <v>119</v>
      </c>
      <c r="C1609" s="54">
        <v>2017</v>
      </c>
      <c r="D1609" s="54" t="s">
        <v>132</v>
      </c>
      <c r="E1609" s="54" t="s">
        <v>142</v>
      </c>
      <c r="F1609" s="55">
        <v>4168.75</v>
      </c>
    </row>
    <row r="1610" spans="1:6">
      <c r="A1610" s="54">
        <v>60293</v>
      </c>
      <c r="B1610" s="54" t="s">
        <v>119</v>
      </c>
      <c r="C1610" s="54">
        <v>2017</v>
      </c>
      <c r="D1610" s="54" t="s">
        <v>133</v>
      </c>
      <c r="E1610" s="54" t="s">
        <v>142</v>
      </c>
      <c r="F1610" s="55">
        <v>971.34</v>
      </c>
    </row>
    <row r="1611" spans="1:6">
      <c r="A1611" s="54">
        <v>60294</v>
      </c>
      <c r="B1611" s="54" t="s">
        <v>119</v>
      </c>
      <c r="C1611" s="54">
        <v>2017</v>
      </c>
      <c r="D1611" s="54" t="s">
        <v>134</v>
      </c>
      <c r="E1611" s="54" t="s">
        <v>142</v>
      </c>
      <c r="F1611" s="55"/>
    </row>
    <row r="1612" spans="1:6">
      <c r="A1612" s="54">
        <v>60295</v>
      </c>
      <c r="B1612" s="54" t="s">
        <v>119</v>
      </c>
      <c r="C1612" s="54">
        <v>2017</v>
      </c>
      <c r="D1612" s="54" t="s">
        <v>135</v>
      </c>
      <c r="E1612" s="54" t="s">
        <v>142</v>
      </c>
      <c r="F1612" s="55">
        <v>583.51</v>
      </c>
    </row>
    <row r="1613" spans="1:6">
      <c r="A1613" s="54">
        <v>60297</v>
      </c>
      <c r="B1613" s="54" t="s">
        <v>119</v>
      </c>
      <c r="C1613" s="54">
        <v>2017</v>
      </c>
      <c r="D1613" s="54" t="s">
        <v>136</v>
      </c>
      <c r="E1613" s="54" t="s">
        <v>142</v>
      </c>
      <c r="F1613" s="55"/>
    </row>
    <row r="1614" spans="1:6">
      <c r="A1614" s="54">
        <v>60298</v>
      </c>
      <c r="B1614" s="54" t="s">
        <v>119</v>
      </c>
      <c r="C1614" s="54">
        <v>2017</v>
      </c>
      <c r="D1614" s="54" t="s">
        <v>137</v>
      </c>
      <c r="E1614" s="54" t="s">
        <v>142</v>
      </c>
      <c r="F1614" s="55"/>
    </row>
    <row r="1615" spans="1:6">
      <c r="A1615" s="54">
        <v>60299</v>
      </c>
      <c r="B1615" s="54" t="s">
        <v>119</v>
      </c>
      <c r="C1615" s="54">
        <v>2017</v>
      </c>
      <c r="D1615" s="54" t="s">
        <v>138</v>
      </c>
      <c r="E1615" s="54" t="s">
        <v>142</v>
      </c>
      <c r="F1615" s="55"/>
    </row>
    <row r="1616" spans="1:6">
      <c r="A1616" s="54">
        <v>60300</v>
      </c>
      <c r="B1616" s="54" t="s">
        <v>119</v>
      </c>
      <c r="C1616" s="54">
        <v>2017</v>
      </c>
      <c r="D1616" s="54" t="s">
        <v>139</v>
      </c>
      <c r="E1616" s="54" t="s">
        <v>142</v>
      </c>
      <c r="F1616" s="55"/>
    </row>
    <row r="1617" spans="1:6">
      <c r="A1617" s="54">
        <v>60301</v>
      </c>
      <c r="B1617" s="54" t="s">
        <v>119</v>
      </c>
      <c r="C1617" s="54">
        <v>2017</v>
      </c>
      <c r="D1617" s="54" t="s">
        <v>140</v>
      </c>
      <c r="E1617" s="54" t="s">
        <v>142</v>
      </c>
      <c r="F1617" s="55">
        <v>387.83</v>
      </c>
    </row>
    <row r="1618" spans="1:6">
      <c r="A1618" s="54">
        <v>60305</v>
      </c>
      <c r="B1618" s="54" t="s">
        <v>119</v>
      </c>
      <c r="C1618" s="54">
        <v>2017</v>
      </c>
      <c r="D1618" s="54" t="s">
        <v>141</v>
      </c>
      <c r="E1618" s="54" t="s">
        <v>142</v>
      </c>
      <c r="F1618" s="55">
        <v>4200.54</v>
      </c>
    </row>
    <row r="1619" spans="1:6">
      <c r="A1619" s="54">
        <v>60317</v>
      </c>
      <c r="B1619" s="54" t="s">
        <v>119</v>
      </c>
      <c r="C1619" s="54">
        <v>2016</v>
      </c>
      <c r="D1619" s="54" t="s">
        <v>131</v>
      </c>
      <c r="E1619" s="54" t="s">
        <v>142</v>
      </c>
      <c r="F1619" s="55">
        <v>25.3</v>
      </c>
    </row>
    <row r="1620" spans="1:6">
      <c r="A1620" s="54">
        <v>60326</v>
      </c>
      <c r="B1620" s="54" t="s">
        <v>119</v>
      </c>
      <c r="C1620" s="54">
        <v>2016</v>
      </c>
      <c r="D1620" s="54" t="s">
        <v>132</v>
      </c>
      <c r="E1620" s="54" t="s">
        <v>142</v>
      </c>
      <c r="F1620" s="55">
        <v>3998.8</v>
      </c>
    </row>
    <row r="1621" spans="1:6">
      <c r="A1621" s="54">
        <v>60328</v>
      </c>
      <c r="B1621" s="54" t="s">
        <v>119</v>
      </c>
      <c r="C1621" s="54">
        <v>2016</v>
      </c>
      <c r="D1621" s="54" t="s">
        <v>133</v>
      </c>
      <c r="E1621" s="54" t="s">
        <v>142</v>
      </c>
      <c r="F1621" s="55">
        <v>929.41</v>
      </c>
    </row>
    <row r="1622" spans="1:6">
      <c r="A1622" s="54">
        <v>60329</v>
      </c>
      <c r="B1622" s="54" t="s">
        <v>119</v>
      </c>
      <c r="C1622" s="54">
        <v>2016</v>
      </c>
      <c r="D1622" s="54" t="s">
        <v>134</v>
      </c>
      <c r="E1622" s="54" t="s">
        <v>142</v>
      </c>
      <c r="F1622" s="55"/>
    </row>
    <row r="1623" spans="1:6">
      <c r="A1623" s="54">
        <v>60330</v>
      </c>
      <c r="B1623" s="54" t="s">
        <v>119</v>
      </c>
      <c r="C1623" s="54">
        <v>2016</v>
      </c>
      <c r="D1623" s="54" t="s">
        <v>135</v>
      </c>
      <c r="E1623" s="54" t="s">
        <v>142</v>
      </c>
      <c r="F1623" s="55">
        <v>630.41</v>
      </c>
    </row>
    <row r="1624" spans="1:6">
      <c r="A1624" s="54">
        <v>60332</v>
      </c>
      <c r="B1624" s="54" t="s">
        <v>119</v>
      </c>
      <c r="C1624" s="54">
        <v>2016</v>
      </c>
      <c r="D1624" s="54" t="s">
        <v>136</v>
      </c>
      <c r="E1624" s="54" t="s">
        <v>142</v>
      </c>
      <c r="F1624" s="55"/>
    </row>
    <row r="1625" spans="1:6">
      <c r="A1625" s="54">
        <v>60333</v>
      </c>
      <c r="B1625" s="54" t="s">
        <v>119</v>
      </c>
      <c r="C1625" s="54">
        <v>2016</v>
      </c>
      <c r="D1625" s="54" t="s">
        <v>137</v>
      </c>
      <c r="E1625" s="54" t="s">
        <v>142</v>
      </c>
      <c r="F1625" s="55"/>
    </row>
    <row r="1626" spans="1:6">
      <c r="A1626" s="54">
        <v>60334</v>
      </c>
      <c r="B1626" s="54" t="s">
        <v>119</v>
      </c>
      <c r="C1626" s="54">
        <v>2016</v>
      </c>
      <c r="D1626" s="54" t="s">
        <v>138</v>
      </c>
      <c r="E1626" s="54" t="s">
        <v>142</v>
      </c>
      <c r="F1626" s="55"/>
    </row>
    <row r="1627" spans="1:6">
      <c r="A1627" s="54">
        <v>60335</v>
      </c>
      <c r="B1627" s="54" t="s">
        <v>119</v>
      </c>
      <c r="C1627" s="54">
        <v>2016</v>
      </c>
      <c r="D1627" s="54" t="s">
        <v>139</v>
      </c>
      <c r="E1627" s="54" t="s">
        <v>142</v>
      </c>
      <c r="F1627" s="55"/>
    </row>
    <row r="1628" spans="1:6">
      <c r="A1628" s="54">
        <v>60336</v>
      </c>
      <c r="B1628" s="54" t="s">
        <v>119</v>
      </c>
      <c r="C1628" s="54">
        <v>2016</v>
      </c>
      <c r="D1628" s="54" t="s">
        <v>140</v>
      </c>
      <c r="E1628" s="54" t="s">
        <v>142</v>
      </c>
      <c r="F1628" s="55">
        <v>299</v>
      </c>
    </row>
    <row r="1629" spans="1:6">
      <c r="A1629" s="54">
        <v>60340</v>
      </c>
      <c r="B1629" s="54" t="s">
        <v>119</v>
      </c>
      <c r="C1629" s="54">
        <v>2016</v>
      </c>
      <c r="D1629" s="54" t="s">
        <v>141</v>
      </c>
      <c r="E1629" s="54" t="s">
        <v>142</v>
      </c>
      <c r="F1629" s="55">
        <v>4024.1</v>
      </c>
    </row>
    <row r="1630" spans="1:6">
      <c r="A1630" s="54">
        <v>60352</v>
      </c>
      <c r="B1630" s="54" t="s">
        <v>119</v>
      </c>
      <c r="C1630" s="54">
        <v>2015</v>
      </c>
      <c r="D1630" s="54" t="s">
        <v>131</v>
      </c>
      <c r="E1630" s="54" t="s">
        <v>142</v>
      </c>
      <c r="F1630" s="55">
        <v>47.9</v>
      </c>
    </row>
    <row r="1631" spans="1:6">
      <c r="A1631" s="54">
        <v>60361</v>
      </c>
      <c r="B1631" s="54" t="s">
        <v>119</v>
      </c>
      <c r="C1631" s="54">
        <v>2015</v>
      </c>
      <c r="D1631" s="54" t="s">
        <v>132</v>
      </c>
      <c r="E1631" s="54" t="s">
        <v>142</v>
      </c>
      <c r="F1631" s="55">
        <v>3294.71</v>
      </c>
    </row>
    <row r="1632" spans="1:6">
      <c r="A1632" s="54">
        <v>60363</v>
      </c>
      <c r="B1632" s="54" t="s">
        <v>119</v>
      </c>
      <c r="C1632" s="54">
        <v>2015</v>
      </c>
      <c r="D1632" s="54" t="s">
        <v>133</v>
      </c>
      <c r="E1632" s="54" t="s">
        <v>142</v>
      </c>
      <c r="F1632" s="55">
        <v>912.86</v>
      </c>
    </row>
    <row r="1633" spans="1:6">
      <c r="A1633" s="54">
        <v>60364</v>
      </c>
      <c r="B1633" s="54" t="s">
        <v>119</v>
      </c>
      <c r="C1633" s="54">
        <v>2015</v>
      </c>
      <c r="D1633" s="54" t="s">
        <v>134</v>
      </c>
      <c r="E1633" s="54" t="s">
        <v>142</v>
      </c>
      <c r="F1633" s="55"/>
    </row>
    <row r="1634" spans="1:6">
      <c r="A1634" s="54">
        <v>60365</v>
      </c>
      <c r="B1634" s="54" t="s">
        <v>119</v>
      </c>
      <c r="C1634" s="54">
        <v>2015</v>
      </c>
      <c r="D1634" s="54" t="s">
        <v>135</v>
      </c>
      <c r="E1634" s="54" t="s">
        <v>142</v>
      </c>
      <c r="F1634" s="55">
        <v>894.47</v>
      </c>
    </row>
    <row r="1635" spans="1:6">
      <c r="A1635" s="54">
        <v>60367</v>
      </c>
      <c r="B1635" s="54" t="s">
        <v>119</v>
      </c>
      <c r="C1635" s="54">
        <v>2015</v>
      </c>
      <c r="D1635" s="54" t="s">
        <v>136</v>
      </c>
      <c r="E1635" s="54" t="s">
        <v>142</v>
      </c>
      <c r="F1635" s="55"/>
    </row>
    <row r="1636" spans="1:6">
      <c r="A1636" s="54">
        <v>60368</v>
      </c>
      <c r="B1636" s="54" t="s">
        <v>119</v>
      </c>
      <c r="C1636" s="54">
        <v>2015</v>
      </c>
      <c r="D1636" s="54" t="s">
        <v>137</v>
      </c>
      <c r="E1636" s="54" t="s">
        <v>142</v>
      </c>
      <c r="F1636" s="55"/>
    </row>
    <row r="1637" spans="1:6">
      <c r="A1637" s="54">
        <v>60369</v>
      </c>
      <c r="B1637" s="54" t="s">
        <v>119</v>
      </c>
      <c r="C1637" s="54">
        <v>2015</v>
      </c>
      <c r="D1637" s="54" t="s">
        <v>138</v>
      </c>
      <c r="E1637" s="54" t="s">
        <v>142</v>
      </c>
      <c r="F1637" s="55"/>
    </row>
    <row r="1638" spans="1:6">
      <c r="A1638" s="54">
        <v>60370</v>
      </c>
      <c r="B1638" s="54" t="s">
        <v>119</v>
      </c>
      <c r="C1638" s="54">
        <v>2015</v>
      </c>
      <c r="D1638" s="54" t="s">
        <v>139</v>
      </c>
      <c r="E1638" s="54" t="s">
        <v>142</v>
      </c>
      <c r="F1638" s="55"/>
    </row>
    <row r="1639" spans="1:6">
      <c r="A1639" s="54">
        <v>60371</v>
      </c>
      <c r="B1639" s="54" t="s">
        <v>119</v>
      </c>
      <c r="C1639" s="54">
        <v>2015</v>
      </c>
      <c r="D1639" s="54" t="s">
        <v>140</v>
      </c>
      <c r="E1639" s="54" t="s">
        <v>142</v>
      </c>
      <c r="F1639" s="55">
        <v>18.39</v>
      </c>
    </row>
    <row r="1640" spans="1:6">
      <c r="A1640" s="54">
        <v>60375</v>
      </c>
      <c r="B1640" s="54" t="s">
        <v>119</v>
      </c>
      <c r="C1640" s="54">
        <v>2015</v>
      </c>
      <c r="D1640" s="54" t="s">
        <v>141</v>
      </c>
      <c r="E1640" s="54" t="s">
        <v>142</v>
      </c>
      <c r="F1640" s="55">
        <v>3342.61</v>
      </c>
    </row>
    <row r="1641" spans="1:6">
      <c r="A1641" s="54">
        <v>60387</v>
      </c>
      <c r="B1641" s="54" t="s">
        <v>119</v>
      </c>
      <c r="C1641" s="54">
        <v>2014</v>
      </c>
      <c r="D1641" s="54" t="s">
        <v>131</v>
      </c>
      <c r="E1641" s="54" t="s">
        <v>142</v>
      </c>
      <c r="F1641" s="55">
        <v>70.31</v>
      </c>
    </row>
    <row r="1642" spans="1:6">
      <c r="A1642" s="54">
        <v>60396</v>
      </c>
      <c r="B1642" s="54" t="s">
        <v>119</v>
      </c>
      <c r="C1642" s="54">
        <v>2014</v>
      </c>
      <c r="D1642" s="54" t="s">
        <v>132</v>
      </c>
      <c r="E1642" s="54" t="s">
        <v>142</v>
      </c>
      <c r="F1642" s="55">
        <v>2977.64</v>
      </c>
    </row>
    <row r="1643" spans="1:6">
      <c r="A1643" s="54">
        <v>60398</v>
      </c>
      <c r="B1643" s="54" t="s">
        <v>119</v>
      </c>
      <c r="C1643" s="54">
        <v>2014</v>
      </c>
      <c r="D1643" s="54" t="s">
        <v>133</v>
      </c>
      <c r="E1643" s="54" t="s">
        <v>142</v>
      </c>
      <c r="F1643" s="55">
        <v>539.37</v>
      </c>
    </row>
    <row r="1644" spans="1:6">
      <c r="A1644" s="54">
        <v>60399</v>
      </c>
      <c r="B1644" s="54" t="s">
        <v>119</v>
      </c>
      <c r="C1644" s="54">
        <v>2014</v>
      </c>
      <c r="D1644" s="54" t="s">
        <v>134</v>
      </c>
      <c r="E1644" s="54" t="s">
        <v>142</v>
      </c>
      <c r="F1644" s="55"/>
    </row>
    <row r="1645" spans="1:6">
      <c r="A1645" s="54">
        <v>60400</v>
      </c>
      <c r="B1645" s="54" t="s">
        <v>119</v>
      </c>
      <c r="C1645" s="54">
        <v>2014</v>
      </c>
      <c r="D1645" s="54" t="s">
        <v>135</v>
      </c>
      <c r="E1645" s="54" t="s">
        <v>142</v>
      </c>
      <c r="F1645" s="55">
        <v>539.37</v>
      </c>
    </row>
    <row r="1646" spans="1:6">
      <c r="A1646" s="54">
        <v>60402</v>
      </c>
      <c r="B1646" s="54" t="s">
        <v>119</v>
      </c>
      <c r="C1646" s="54">
        <v>2014</v>
      </c>
      <c r="D1646" s="54" t="s">
        <v>136</v>
      </c>
      <c r="E1646" s="54" t="s">
        <v>142</v>
      </c>
      <c r="F1646" s="55"/>
    </row>
    <row r="1647" spans="1:6">
      <c r="A1647" s="54">
        <v>60403</v>
      </c>
      <c r="B1647" s="54" t="s">
        <v>119</v>
      </c>
      <c r="C1647" s="54">
        <v>2014</v>
      </c>
      <c r="D1647" s="54" t="s">
        <v>137</v>
      </c>
      <c r="E1647" s="54" t="s">
        <v>142</v>
      </c>
      <c r="F1647" s="55"/>
    </row>
    <row r="1648" spans="1:6">
      <c r="A1648" s="54">
        <v>60404</v>
      </c>
      <c r="B1648" s="54" t="s">
        <v>119</v>
      </c>
      <c r="C1648" s="54">
        <v>2014</v>
      </c>
      <c r="D1648" s="54" t="s">
        <v>138</v>
      </c>
      <c r="E1648" s="54" t="s">
        <v>142</v>
      </c>
      <c r="F1648" s="55"/>
    </row>
    <row r="1649" spans="1:6">
      <c r="A1649" s="54">
        <v>60405</v>
      </c>
      <c r="B1649" s="54" t="s">
        <v>119</v>
      </c>
      <c r="C1649" s="54">
        <v>2014</v>
      </c>
      <c r="D1649" s="54" t="s">
        <v>139</v>
      </c>
      <c r="E1649" s="54" t="s">
        <v>142</v>
      </c>
      <c r="F1649" s="55"/>
    </row>
    <row r="1650" spans="1:6">
      <c r="A1650" s="54">
        <v>60406</v>
      </c>
      <c r="B1650" s="54" t="s">
        <v>119</v>
      </c>
      <c r="C1650" s="54">
        <v>2014</v>
      </c>
      <c r="D1650" s="54" t="s">
        <v>140</v>
      </c>
      <c r="E1650" s="54" t="s">
        <v>142</v>
      </c>
      <c r="F1650" s="55"/>
    </row>
    <row r="1651" spans="1:6">
      <c r="A1651" s="54">
        <v>60410</v>
      </c>
      <c r="B1651" s="54" t="s">
        <v>119</v>
      </c>
      <c r="C1651" s="54">
        <v>2014</v>
      </c>
      <c r="D1651" s="54" t="s">
        <v>141</v>
      </c>
      <c r="E1651" s="54" t="s">
        <v>142</v>
      </c>
      <c r="F1651" s="55">
        <v>3047.95</v>
      </c>
    </row>
    <row r="1652" spans="1:6">
      <c r="A1652" s="54">
        <v>60422</v>
      </c>
      <c r="B1652" s="54" t="s">
        <v>119</v>
      </c>
      <c r="C1652" s="54">
        <v>2013</v>
      </c>
      <c r="D1652" s="54" t="s">
        <v>131</v>
      </c>
      <c r="E1652" s="54" t="s">
        <v>142</v>
      </c>
      <c r="F1652" s="55">
        <v>259.97000000000003</v>
      </c>
    </row>
    <row r="1653" spans="1:6">
      <c r="A1653" s="54">
        <v>60431</v>
      </c>
      <c r="B1653" s="54" t="s">
        <v>119</v>
      </c>
      <c r="C1653" s="54">
        <v>2013</v>
      </c>
      <c r="D1653" s="54" t="s">
        <v>132</v>
      </c>
      <c r="E1653" s="54" t="s">
        <v>142</v>
      </c>
      <c r="F1653" s="55">
        <v>2850.06</v>
      </c>
    </row>
    <row r="1654" spans="1:6">
      <c r="A1654" s="54">
        <v>60433</v>
      </c>
      <c r="B1654" s="54" t="s">
        <v>119</v>
      </c>
      <c r="C1654" s="54">
        <v>2013</v>
      </c>
      <c r="D1654" s="54" t="s">
        <v>133</v>
      </c>
      <c r="E1654" s="54" t="s">
        <v>142</v>
      </c>
      <c r="F1654" s="55">
        <v>700.38</v>
      </c>
    </row>
    <row r="1655" spans="1:6">
      <c r="A1655" s="54">
        <v>60434</v>
      </c>
      <c r="B1655" s="54" t="s">
        <v>119</v>
      </c>
      <c r="C1655" s="54">
        <v>2013</v>
      </c>
      <c r="D1655" s="54" t="s">
        <v>134</v>
      </c>
      <c r="E1655" s="54" t="s">
        <v>142</v>
      </c>
      <c r="F1655" s="55"/>
    </row>
    <row r="1656" spans="1:6">
      <c r="A1656" s="54">
        <v>60435</v>
      </c>
      <c r="B1656" s="54" t="s">
        <v>119</v>
      </c>
      <c r="C1656" s="54">
        <v>2013</v>
      </c>
      <c r="D1656" s="54" t="s">
        <v>135</v>
      </c>
      <c r="E1656" s="54" t="s">
        <v>142</v>
      </c>
      <c r="F1656" s="55">
        <v>700.38</v>
      </c>
    </row>
    <row r="1657" spans="1:6">
      <c r="A1657" s="54">
        <v>60437</v>
      </c>
      <c r="B1657" s="54" t="s">
        <v>119</v>
      </c>
      <c r="C1657" s="54">
        <v>2013</v>
      </c>
      <c r="D1657" s="54" t="s">
        <v>136</v>
      </c>
      <c r="E1657" s="54" t="s">
        <v>142</v>
      </c>
      <c r="F1657" s="55"/>
    </row>
    <row r="1658" spans="1:6">
      <c r="A1658" s="54">
        <v>60438</v>
      </c>
      <c r="B1658" s="54" t="s">
        <v>119</v>
      </c>
      <c r="C1658" s="54">
        <v>2013</v>
      </c>
      <c r="D1658" s="54" t="s">
        <v>137</v>
      </c>
      <c r="E1658" s="54" t="s">
        <v>142</v>
      </c>
      <c r="F1658" s="55"/>
    </row>
    <row r="1659" spans="1:6">
      <c r="A1659" s="54">
        <v>60439</v>
      </c>
      <c r="B1659" s="54" t="s">
        <v>119</v>
      </c>
      <c r="C1659" s="54">
        <v>2013</v>
      </c>
      <c r="D1659" s="54" t="s">
        <v>138</v>
      </c>
      <c r="E1659" s="54" t="s">
        <v>142</v>
      </c>
      <c r="F1659" s="55"/>
    </row>
    <row r="1660" spans="1:6">
      <c r="A1660" s="54">
        <v>60440</v>
      </c>
      <c r="B1660" s="54" t="s">
        <v>119</v>
      </c>
      <c r="C1660" s="54">
        <v>2013</v>
      </c>
      <c r="D1660" s="54" t="s">
        <v>139</v>
      </c>
      <c r="E1660" s="54" t="s">
        <v>142</v>
      </c>
      <c r="F1660" s="55"/>
    </row>
    <row r="1661" spans="1:6">
      <c r="A1661" s="54">
        <v>60441</v>
      </c>
      <c r="B1661" s="54" t="s">
        <v>119</v>
      </c>
      <c r="C1661" s="54">
        <v>2013</v>
      </c>
      <c r="D1661" s="54" t="s">
        <v>140</v>
      </c>
      <c r="E1661" s="54" t="s">
        <v>142</v>
      </c>
      <c r="F1661" s="55"/>
    </row>
    <row r="1662" spans="1:6">
      <c r="A1662" s="54">
        <v>60445</v>
      </c>
      <c r="B1662" s="54" t="s">
        <v>119</v>
      </c>
      <c r="C1662" s="54">
        <v>2013</v>
      </c>
      <c r="D1662" s="54" t="s">
        <v>141</v>
      </c>
      <c r="E1662" s="54" t="s">
        <v>142</v>
      </c>
      <c r="F1662" s="55">
        <v>3110.03</v>
      </c>
    </row>
    <row r="1663" spans="1:6">
      <c r="A1663" s="54">
        <v>60457</v>
      </c>
      <c r="B1663" s="54" t="s">
        <v>119</v>
      </c>
      <c r="C1663" s="54">
        <v>2012</v>
      </c>
      <c r="D1663" s="54" t="s">
        <v>131</v>
      </c>
      <c r="E1663" s="54" t="s">
        <v>142</v>
      </c>
      <c r="F1663" s="55">
        <v>181.67</v>
      </c>
    </row>
    <row r="1664" spans="1:6">
      <c r="A1664" s="54">
        <v>60466</v>
      </c>
      <c r="B1664" s="54" t="s">
        <v>119</v>
      </c>
      <c r="C1664" s="54">
        <v>2012</v>
      </c>
      <c r="D1664" s="54" t="s">
        <v>132</v>
      </c>
      <c r="E1664" s="54" t="s">
        <v>142</v>
      </c>
      <c r="F1664" s="55">
        <v>2176.8200000000002</v>
      </c>
    </row>
    <row r="1665" spans="1:6">
      <c r="A1665" s="54">
        <v>60468</v>
      </c>
      <c r="B1665" s="54" t="s">
        <v>119</v>
      </c>
      <c r="C1665" s="54">
        <v>2012</v>
      </c>
      <c r="D1665" s="54" t="s">
        <v>133</v>
      </c>
      <c r="E1665" s="54" t="s">
        <v>142</v>
      </c>
      <c r="F1665" s="55">
        <v>617.91999999999996</v>
      </c>
    </row>
    <row r="1666" spans="1:6">
      <c r="A1666" s="54">
        <v>60469</v>
      </c>
      <c r="B1666" s="54" t="s">
        <v>119</v>
      </c>
      <c r="C1666" s="54">
        <v>2012</v>
      </c>
      <c r="D1666" s="54" t="s">
        <v>134</v>
      </c>
      <c r="E1666" s="54" t="s">
        <v>142</v>
      </c>
      <c r="F1666" s="55"/>
    </row>
    <row r="1667" spans="1:6">
      <c r="A1667" s="54">
        <v>60470</v>
      </c>
      <c r="B1667" s="54" t="s">
        <v>119</v>
      </c>
      <c r="C1667" s="54">
        <v>2012</v>
      </c>
      <c r="D1667" s="54" t="s">
        <v>135</v>
      </c>
      <c r="E1667" s="54" t="s">
        <v>142</v>
      </c>
      <c r="F1667" s="55">
        <v>617.91999999999996</v>
      </c>
    </row>
    <row r="1668" spans="1:6">
      <c r="A1668" s="54">
        <v>60472</v>
      </c>
      <c r="B1668" s="54" t="s">
        <v>119</v>
      </c>
      <c r="C1668" s="54">
        <v>2012</v>
      </c>
      <c r="D1668" s="54" t="s">
        <v>136</v>
      </c>
      <c r="E1668" s="54" t="s">
        <v>142</v>
      </c>
      <c r="F1668" s="55"/>
    </row>
    <row r="1669" spans="1:6">
      <c r="A1669" s="54">
        <v>60473</v>
      </c>
      <c r="B1669" s="54" t="s">
        <v>119</v>
      </c>
      <c r="C1669" s="54">
        <v>2012</v>
      </c>
      <c r="D1669" s="54" t="s">
        <v>137</v>
      </c>
      <c r="E1669" s="54" t="s">
        <v>142</v>
      </c>
      <c r="F1669" s="55"/>
    </row>
    <row r="1670" spans="1:6">
      <c r="A1670" s="54">
        <v>60474</v>
      </c>
      <c r="B1670" s="54" t="s">
        <v>119</v>
      </c>
      <c r="C1670" s="54">
        <v>2012</v>
      </c>
      <c r="D1670" s="54" t="s">
        <v>138</v>
      </c>
      <c r="E1670" s="54" t="s">
        <v>142</v>
      </c>
      <c r="F1670" s="55"/>
    </row>
    <row r="1671" spans="1:6">
      <c r="A1671" s="54">
        <v>60475</v>
      </c>
      <c r="B1671" s="54" t="s">
        <v>119</v>
      </c>
      <c r="C1671" s="54">
        <v>2012</v>
      </c>
      <c r="D1671" s="54" t="s">
        <v>139</v>
      </c>
      <c r="E1671" s="54" t="s">
        <v>142</v>
      </c>
      <c r="F1671" s="55"/>
    </row>
    <row r="1672" spans="1:6">
      <c r="A1672" s="54">
        <v>60476</v>
      </c>
      <c r="B1672" s="54" t="s">
        <v>119</v>
      </c>
      <c r="C1672" s="54">
        <v>2012</v>
      </c>
      <c r="D1672" s="54" t="s">
        <v>140</v>
      </c>
      <c r="E1672" s="54" t="s">
        <v>142</v>
      </c>
      <c r="F1672" s="55"/>
    </row>
    <row r="1673" spans="1:6">
      <c r="A1673" s="54">
        <v>60480</v>
      </c>
      <c r="B1673" s="54" t="s">
        <v>119</v>
      </c>
      <c r="C1673" s="54">
        <v>2012</v>
      </c>
      <c r="D1673" s="54" t="s">
        <v>141</v>
      </c>
      <c r="E1673" s="54" t="s">
        <v>142</v>
      </c>
      <c r="F1673" s="55">
        <v>2358.4899999999998</v>
      </c>
    </row>
    <row r="1674" spans="1:6">
      <c r="A1674" s="54">
        <v>60492</v>
      </c>
      <c r="B1674" s="54" t="s">
        <v>119</v>
      </c>
      <c r="C1674" s="54">
        <v>2011</v>
      </c>
      <c r="D1674" s="54" t="s">
        <v>131</v>
      </c>
      <c r="E1674" s="54" t="s">
        <v>142</v>
      </c>
      <c r="F1674" s="55">
        <v>82.57</v>
      </c>
    </row>
    <row r="1675" spans="1:6">
      <c r="A1675" s="54">
        <v>60501</v>
      </c>
      <c r="B1675" s="54" t="s">
        <v>119</v>
      </c>
      <c r="C1675" s="54">
        <v>2011</v>
      </c>
      <c r="D1675" s="54" t="s">
        <v>132</v>
      </c>
      <c r="E1675" s="54" t="s">
        <v>142</v>
      </c>
      <c r="F1675" s="55">
        <v>1852.21</v>
      </c>
    </row>
    <row r="1676" spans="1:6">
      <c r="A1676" s="54">
        <v>60503</v>
      </c>
      <c r="B1676" s="54" t="s">
        <v>119</v>
      </c>
      <c r="C1676" s="54">
        <v>2011</v>
      </c>
      <c r="D1676" s="54" t="s">
        <v>133</v>
      </c>
      <c r="E1676" s="54" t="s">
        <v>142</v>
      </c>
      <c r="F1676" s="55">
        <v>526.13</v>
      </c>
    </row>
    <row r="1677" spans="1:6">
      <c r="A1677" s="54">
        <v>60504</v>
      </c>
      <c r="B1677" s="54" t="s">
        <v>119</v>
      </c>
      <c r="C1677" s="54">
        <v>2011</v>
      </c>
      <c r="D1677" s="54" t="s">
        <v>134</v>
      </c>
      <c r="E1677" s="54" t="s">
        <v>142</v>
      </c>
      <c r="F1677" s="55"/>
    </row>
    <row r="1678" spans="1:6">
      <c r="A1678" s="54">
        <v>60505</v>
      </c>
      <c r="B1678" s="54" t="s">
        <v>119</v>
      </c>
      <c r="C1678" s="54">
        <v>2011</v>
      </c>
      <c r="D1678" s="54" t="s">
        <v>135</v>
      </c>
      <c r="E1678" s="54" t="s">
        <v>142</v>
      </c>
      <c r="F1678" s="55">
        <v>526.13</v>
      </c>
    </row>
    <row r="1679" spans="1:6">
      <c r="A1679" s="54">
        <v>60507</v>
      </c>
      <c r="B1679" s="54" t="s">
        <v>119</v>
      </c>
      <c r="C1679" s="54">
        <v>2011</v>
      </c>
      <c r="D1679" s="54" t="s">
        <v>136</v>
      </c>
      <c r="E1679" s="54" t="s">
        <v>142</v>
      </c>
      <c r="F1679" s="55"/>
    </row>
    <row r="1680" spans="1:6">
      <c r="A1680" s="54">
        <v>60508</v>
      </c>
      <c r="B1680" s="54" t="s">
        <v>119</v>
      </c>
      <c r="C1680" s="54">
        <v>2011</v>
      </c>
      <c r="D1680" s="54" t="s">
        <v>137</v>
      </c>
      <c r="E1680" s="54" t="s">
        <v>142</v>
      </c>
      <c r="F1680" s="55"/>
    </row>
    <row r="1681" spans="1:6">
      <c r="A1681" s="54">
        <v>60509</v>
      </c>
      <c r="B1681" s="54" t="s">
        <v>119</v>
      </c>
      <c r="C1681" s="54">
        <v>2011</v>
      </c>
      <c r="D1681" s="54" t="s">
        <v>138</v>
      </c>
      <c r="E1681" s="54" t="s">
        <v>142</v>
      </c>
      <c r="F1681" s="55"/>
    </row>
    <row r="1682" spans="1:6">
      <c r="A1682" s="54">
        <v>60510</v>
      </c>
      <c r="B1682" s="54" t="s">
        <v>119</v>
      </c>
      <c r="C1682" s="54">
        <v>2011</v>
      </c>
      <c r="D1682" s="54" t="s">
        <v>139</v>
      </c>
      <c r="E1682" s="54" t="s">
        <v>142</v>
      </c>
      <c r="F1682" s="55"/>
    </row>
    <row r="1683" spans="1:6">
      <c r="A1683" s="54">
        <v>60511</v>
      </c>
      <c r="B1683" s="54" t="s">
        <v>119</v>
      </c>
      <c r="C1683" s="54">
        <v>2011</v>
      </c>
      <c r="D1683" s="54" t="s">
        <v>140</v>
      </c>
      <c r="E1683" s="54" t="s">
        <v>142</v>
      </c>
      <c r="F1683" s="55"/>
    </row>
    <row r="1684" spans="1:6">
      <c r="A1684" s="54">
        <v>60515</v>
      </c>
      <c r="B1684" s="54" t="s">
        <v>119</v>
      </c>
      <c r="C1684" s="54">
        <v>2011</v>
      </c>
      <c r="D1684" s="54" t="s">
        <v>141</v>
      </c>
      <c r="E1684" s="54" t="s">
        <v>142</v>
      </c>
      <c r="F1684" s="55">
        <v>1934.78</v>
      </c>
    </row>
    <row r="1685" spans="1:6">
      <c r="A1685" s="54">
        <v>60527</v>
      </c>
      <c r="B1685" s="54" t="s">
        <v>119</v>
      </c>
      <c r="C1685" s="54">
        <v>2010</v>
      </c>
      <c r="D1685" s="54" t="s">
        <v>131</v>
      </c>
      <c r="E1685" s="54" t="s">
        <v>142</v>
      </c>
      <c r="F1685" s="55">
        <v>131.27000000000001</v>
      </c>
    </row>
    <row r="1686" spans="1:6">
      <c r="A1686" s="54">
        <v>60536</v>
      </c>
      <c r="B1686" s="54" t="s">
        <v>119</v>
      </c>
      <c r="C1686" s="54">
        <v>2010</v>
      </c>
      <c r="D1686" s="54" t="s">
        <v>132</v>
      </c>
      <c r="E1686" s="54" t="s">
        <v>142</v>
      </c>
      <c r="F1686" s="55">
        <v>1931.9</v>
      </c>
    </row>
    <row r="1687" spans="1:6">
      <c r="A1687" s="54">
        <v>60538</v>
      </c>
      <c r="B1687" s="54" t="s">
        <v>119</v>
      </c>
      <c r="C1687" s="54">
        <v>2010</v>
      </c>
      <c r="D1687" s="54" t="s">
        <v>133</v>
      </c>
      <c r="E1687" s="54" t="s">
        <v>142</v>
      </c>
      <c r="F1687" s="55">
        <v>217.09</v>
      </c>
    </row>
    <row r="1688" spans="1:6">
      <c r="A1688" s="54">
        <v>60539</v>
      </c>
      <c r="B1688" s="54" t="s">
        <v>119</v>
      </c>
      <c r="C1688" s="54">
        <v>2010</v>
      </c>
      <c r="D1688" s="54" t="s">
        <v>134</v>
      </c>
      <c r="E1688" s="54" t="s">
        <v>142</v>
      </c>
      <c r="F1688" s="55"/>
    </row>
    <row r="1689" spans="1:6">
      <c r="A1689" s="54">
        <v>60540</v>
      </c>
      <c r="B1689" s="54" t="s">
        <v>119</v>
      </c>
      <c r="C1689" s="54">
        <v>2010</v>
      </c>
      <c r="D1689" s="54" t="s">
        <v>135</v>
      </c>
      <c r="E1689" s="54" t="s">
        <v>142</v>
      </c>
      <c r="F1689" s="55">
        <v>217.09</v>
      </c>
    </row>
    <row r="1690" spans="1:6">
      <c r="A1690" s="54">
        <v>60542</v>
      </c>
      <c r="B1690" s="54" t="s">
        <v>119</v>
      </c>
      <c r="C1690" s="54">
        <v>2010</v>
      </c>
      <c r="D1690" s="54" t="s">
        <v>136</v>
      </c>
      <c r="E1690" s="54" t="s">
        <v>142</v>
      </c>
      <c r="F1690" s="55"/>
    </row>
    <row r="1691" spans="1:6">
      <c r="A1691" s="54">
        <v>60543</v>
      </c>
      <c r="B1691" s="54" t="s">
        <v>119</v>
      </c>
      <c r="C1691" s="54">
        <v>2010</v>
      </c>
      <c r="D1691" s="54" t="s">
        <v>137</v>
      </c>
      <c r="E1691" s="54" t="s">
        <v>142</v>
      </c>
      <c r="F1691" s="55"/>
    </row>
    <row r="1692" spans="1:6">
      <c r="A1692" s="54">
        <v>60544</v>
      </c>
      <c r="B1692" s="54" t="s">
        <v>119</v>
      </c>
      <c r="C1692" s="54">
        <v>2010</v>
      </c>
      <c r="D1692" s="54" t="s">
        <v>138</v>
      </c>
      <c r="E1692" s="54" t="s">
        <v>142</v>
      </c>
      <c r="F1692" s="55"/>
    </row>
    <row r="1693" spans="1:6">
      <c r="A1693" s="54">
        <v>60545</v>
      </c>
      <c r="B1693" s="54" t="s">
        <v>119</v>
      </c>
      <c r="C1693" s="54">
        <v>2010</v>
      </c>
      <c r="D1693" s="54" t="s">
        <v>139</v>
      </c>
      <c r="E1693" s="54" t="s">
        <v>142</v>
      </c>
      <c r="F1693" s="55"/>
    </row>
    <row r="1694" spans="1:6">
      <c r="A1694" s="54">
        <v>60546</v>
      </c>
      <c r="B1694" s="54" t="s">
        <v>119</v>
      </c>
      <c r="C1694" s="54">
        <v>2010</v>
      </c>
      <c r="D1694" s="54" t="s">
        <v>140</v>
      </c>
      <c r="E1694" s="54" t="s">
        <v>142</v>
      </c>
      <c r="F1694" s="55"/>
    </row>
    <row r="1695" spans="1:6">
      <c r="A1695" s="54">
        <v>60550</v>
      </c>
      <c r="B1695" s="54" t="s">
        <v>119</v>
      </c>
      <c r="C1695" s="54">
        <v>2010</v>
      </c>
      <c r="D1695" s="54" t="s">
        <v>141</v>
      </c>
      <c r="E1695" s="54" t="s">
        <v>142</v>
      </c>
      <c r="F1695" s="55">
        <v>2063.17</v>
      </c>
    </row>
    <row r="1696" spans="1:6">
      <c r="A1696" s="54">
        <v>60562</v>
      </c>
      <c r="B1696" s="54" t="s">
        <v>119</v>
      </c>
      <c r="C1696" s="54">
        <v>2009</v>
      </c>
      <c r="D1696" s="54" t="s">
        <v>131</v>
      </c>
      <c r="E1696" s="54" t="s">
        <v>142</v>
      </c>
      <c r="F1696" s="55">
        <v>2225.1999999999998</v>
      </c>
    </row>
    <row r="1697" spans="1:6">
      <c r="A1697" s="54">
        <v>60571</v>
      </c>
      <c r="B1697" s="54" t="s">
        <v>119</v>
      </c>
      <c r="C1697" s="54">
        <v>2009</v>
      </c>
      <c r="D1697" s="54" t="s">
        <v>132</v>
      </c>
      <c r="E1697" s="54" t="s">
        <v>142</v>
      </c>
      <c r="F1697" s="55">
        <v>1375.98</v>
      </c>
    </row>
    <row r="1698" spans="1:6">
      <c r="A1698" s="54">
        <v>60573</v>
      </c>
      <c r="B1698" s="54" t="s">
        <v>119</v>
      </c>
      <c r="C1698" s="54">
        <v>2009</v>
      </c>
      <c r="D1698" s="54" t="s">
        <v>133</v>
      </c>
      <c r="E1698" s="54" t="s">
        <v>142</v>
      </c>
      <c r="F1698" s="55">
        <v>3601.18</v>
      </c>
    </row>
    <row r="1699" spans="1:6">
      <c r="A1699" s="54">
        <v>60574</v>
      </c>
      <c r="B1699" s="54" t="s">
        <v>119</v>
      </c>
      <c r="C1699" s="54">
        <v>2009</v>
      </c>
      <c r="D1699" s="54" t="s">
        <v>134</v>
      </c>
      <c r="E1699" s="54" t="s">
        <v>142</v>
      </c>
      <c r="F1699" s="55"/>
    </row>
    <row r="1700" spans="1:6">
      <c r="A1700" s="54">
        <v>60575</v>
      </c>
      <c r="B1700" s="54" t="s">
        <v>119</v>
      </c>
      <c r="C1700" s="54">
        <v>2009</v>
      </c>
      <c r="D1700" s="54" t="s">
        <v>135</v>
      </c>
      <c r="E1700" s="54" t="s">
        <v>142</v>
      </c>
      <c r="F1700" s="55">
        <v>3601.18</v>
      </c>
    </row>
    <row r="1701" spans="1:6">
      <c r="A1701" s="54">
        <v>60577</v>
      </c>
      <c r="B1701" s="54" t="s">
        <v>119</v>
      </c>
      <c r="C1701" s="54">
        <v>2009</v>
      </c>
      <c r="D1701" s="54" t="s">
        <v>136</v>
      </c>
      <c r="E1701" s="54" t="s">
        <v>142</v>
      </c>
      <c r="F1701" s="55"/>
    </row>
    <row r="1702" spans="1:6">
      <c r="A1702" s="54">
        <v>60578</v>
      </c>
      <c r="B1702" s="54" t="s">
        <v>119</v>
      </c>
      <c r="C1702" s="54">
        <v>2009</v>
      </c>
      <c r="D1702" s="54" t="s">
        <v>137</v>
      </c>
      <c r="E1702" s="54" t="s">
        <v>142</v>
      </c>
      <c r="F1702" s="55"/>
    </row>
    <row r="1703" spans="1:6">
      <c r="A1703" s="54">
        <v>60579</v>
      </c>
      <c r="B1703" s="54" t="s">
        <v>119</v>
      </c>
      <c r="C1703" s="54">
        <v>2009</v>
      </c>
      <c r="D1703" s="54" t="s">
        <v>138</v>
      </c>
      <c r="E1703" s="54" t="s">
        <v>142</v>
      </c>
      <c r="F1703" s="55"/>
    </row>
    <row r="1704" spans="1:6">
      <c r="A1704" s="54">
        <v>60580</v>
      </c>
      <c r="B1704" s="54" t="s">
        <v>119</v>
      </c>
      <c r="C1704" s="54">
        <v>2009</v>
      </c>
      <c r="D1704" s="54" t="s">
        <v>139</v>
      </c>
      <c r="E1704" s="54" t="s">
        <v>142</v>
      </c>
      <c r="F1704" s="55"/>
    </row>
    <row r="1705" spans="1:6">
      <c r="A1705" s="54">
        <v>60581</v>
      </c>
      <c r="B1705" s="54" t="s">
        <v>119</v>
      </c>
      <c r="C1705" s="54">
        <v>2009</v>
      </c>
      <c r="D1705" s="54" t="s">
        <v>140</v>
      </c>
      <c r="E1705" s="54" t="s">
        <v>142</v>
      </c>
      <c r="F1705" s="55"/>
    </row>
    <row r="1706" spans="1:6">
      <c r="A1706" s="54">
        <v>60585</v>
      </c>
      <c r="B1706" s="54" t="s">
        <v>119</v>
      </c>
      <c r="C1706" s="54">
        <v>2009</v>
      </c>
      <c r="D1706" s="54" t="s">
        <v>141</v>
      </c>
      <c r="E1706" s="54" t="s">
        <v>142</v>
      </c>
      <c r="F1706" s="55">
        <v>3601.18</v>
      </c>
    </row>
    <row r="1707" spans="1:6">
      <c r="A1707" s="54">
        <v>60597</v>
      </c>
      <c r="B1707" s="54" t="s">
        <v>119</v>
      </c>
      <c r="C1707" s="54">
        <v>2008</v>
      </c>
      <c r="D1707" s="54" t="s">
        <v>131</v>
      </c>
      <c r="E1707" s="54" t="s">
        <v>142</v>
      </c>
      <c r="F1707" s="55">
        <v>2800.38</v>
      </c>
    </row>
    <row r="1708" spans="1:6">
      <c r="A1708" s="54">
        <v>60606</v>
      </c>
      <c r="B1708" s="54" t="s">
        <v>119</v>
      </c>
      <c r="C1708" s="54">
        <v>2008</v>
      </c>
      <c r="D1708" s="54" t="s">
        <v>132</v>
      </c>
      <c r="E1708" s="54" t="s">
        <v>142</v>
      </c>
      <c r="F1708" s="55">
        <v>1436.82</v>
      </c>
    </row>
    <row r="1709" spans="1:6">
      <c r="A1709" s="54">
        <v>60608</v>
      </c>
      <c r="B1709" s="54" t="s">
        <v>119</v>
      </c>
      <c r="C1709" s="54">
        <v>2008</v>
      </c>
      <c r="D1709" s="54" t="s">
        <v>133</v>
      </c>
      <c r="E1709" s="54" t="s">
        <v>142</v>
      </c>
      <c r="F1709" s="55">
        <v>4237.2</v>
      </c>
    </row>
    <row r="1710" spans="1:6">
      <c r="A1710" s="54">
        <v>60609</v>
      </c>
      <c r="B1710" s="54" t="s">
        <v>119</v>
      </c>
      <c r="C1710" s="54">
        <v>2008</v>
      </c>
      <c r="D1710" s="54" t="s">
        <v>134</v>
      </c>
      <c r="E1710" s="54" t="s">
        <v>142</v>
      </c>
      <c r="F1710" s="55"/>
    </row>
    <row r="1711" spans="1:6">
      <c r="A1711" s="54">
        <v>60610</v>
      </c>
      <c r="B1711" s="54" t="s">
        <v>119</v>
      </c>
      <c r="C1711" s="54">
        <v>2008</v>
      </c>
      <c r="D1711" s="54" t="s">
        <v>135</v>
      </c>
      <c r="E1711" s="54" t="s">
        <v>142</v>
      </c>
      <c r="F1711" s="55">
        <v>4237.2</v>
      </c>
    </row>
    <row r="1712" spans="1:6">
      <c r="A1712" s="54">
        <v>60612</v>
      </c>
      <c r="B1712" s="54" t="s">
        <v>119</v>
      </c>
      <c r="C1712" s="54">
        <v>2008</v>
      </c>
      <c r="D1712" s="54" t="s">
        <v>136</v>
      </c>
      <c r="E1712" s="54" t="s">
        <v>142</v>
      </c>
      <c r="F1712" s="55"/>
    </row>
    <row r="1713" spans="1:6">
      <c r="A1713" s="54">
        <v>60613</v>
      </c>
      <c r="B1713" s="54" t="s">
        <v>119</v>
      </c>
      <c r="C1713" s="54">
        <v>2008</v>
      </c>
      <c r="D1713" s="54" t="s">
        <v>137</v>
      </c>
      <c r="E1713" s="54" t="s">
        <v>142</v>
      </c>
      <c r="F1713" s="55"/>
    </row>
    <row r="1714" spans="1:6">
      <c r="A1714" s="54">
        <v>60614</v>
      </c>
      <c r="B1714" s="54" t="s">
        <v>119</v>
      </c>
      <c r="C1714" s="54">
        <v>2008</v>
      </c>
      <c r="D1714" s="54" t="s">
        <v>138</v>
      </c>
      <c r="E1714" s="54" t="s">
        <v>142</v>
      </c>
      <c r="F1714" s="55"/>
    </row>
    <row r="1715" spans="1:6">
      <c r="A1715" s="54">
        <v>60615</v>
      </c>
      <c r="B1715" s="54" t="s">
        <v>119</v>
      </c>
      <c r="C1715" s="54">
        <v>2008</v>
      </c>
      <c r="D1715" s="54" t="s">
        <v>139</v>
      </c>
      <c r="E1715" s="54" t="s">
        <v>142</v>
      </c>
      <c r="F1715" s="55"/>
    </row>
    <row r="1716" spans="1:6">
      <c r="A1716" s="54">
        <v>60616</v>
      </c>
      <c r="B1716" s="54" t="s">
        <v>119</v>
      </c>
      <c r="C1716" s="54">
        <v>2008</v>
      </c>
      <c r="D1716" s="54" t="s">
        <v>140</v>
      </c>
      <c r="E1716" s="54" t="s">
        <v>142</v>
      </c>
      <c r="F1716" s="55"/>
    </row>
    <row r="1717" spans="1:6">
      <c r="A1717" s="54">
        <v>60620</v>
      </c>
      <c r="B1717" s="54" t="s">
        <v>119</v>
      </c>
      <c r="C1717" s="54">
        <v>2008</v>
      </c>
      <c r="D1717" s="54" t="s">
        <v>141</v>
      </c>
      <c r="E1717" s="54" t="s">
        <v>142</v>
      </c>
      <c r="F1717" s="55">
        <v>4237.2</v>
      </c>
    </row>
    <row r="1718" spans="1:6">
      <c r="A1718" s="54">
        <v>60632</v>
      </c>
      <c r="B1718" s="54" t="s">
        <v>119</v>
      </c>
      <c r="C1718" s="54">
        <v>2007</v>
      </c>
      <c r="D1718" s="54" t="s">
        <v>131</v>
      </c>
      <c r="E1718" s="54" t="s">
        <v>142</v>
      </c>
      <c r="F1718" s="55">
        <v>2154.08</v>
      </c>
    </row>
    <row r="1719" spans="1:6">
      <c r="A1719" s="54">
        <v>60641</v>
      </c>
      <c r="B1719" s="54" t="s">
        <v>119</v>
      </c>
      <c r="C1719" s="54">
        <v>2007</v>
      </c>
      <c r="D1719" s="54" t="s">
        <v>132</v>
      </c>
      <c r="E1719" s="54" t="s">
        <v>142</v>
      </c>
      <c r="F1719" s="55">
        <v>1463.37</v>
      </c>
    </row>
    <row r="1720" spans="1:6">
      <c r="A1720" s="54">
        <v>60643</v>
      </c>
      <c r="B1720" s="54" t="s">
        <v>119</v>
      </c>
      <c r="C1720" s="54">
        <v>2007</v>
      </c>
      <c r="D1720" s="54" t="s">
        <v>133</v>
      </c>
      <c r="E1720" s="54" t="s">
        <v>142</v>
      </c>
      <c r="F1720" s="55">
        <v>3577.45</v>
      </c>
    </row>
    <row r="1721" spans="1:6">
      <c r="A1721" s="54">
        <v>60644</v>
      </c>
      <c r="B1721" s="54" t="s">
        <v>119</v>
      </c>
      <c r="C1721" s="54">
        <v>2007</v>
      </c>
      <c r="D1721" s="54" t="s">
        <v>134</v>
      </c>
      <c r="E1721" s="54" t="s">
        <v>142</v>
      </c>
      <c r="F1721" s="55"/>
    </row>
    <row r="1722" spans="1:6">
      <c r="A1722" s="54">
        <v>60645</v>
      </c>
      <c r="B1722" s="54" t="s">
        <v>119</v>
      </c>
      <c r="C1722" s="54">
        <v>2007</v>
      </c>
      <c r="D1722" s="54" t="s">
        <v>135</v>
      </c>
      <c r="E1722" s="54" t="s">
        <v>142</v>
      </c>
      <c r="F1722" s="55">
        <v>3569.45</v>
      </c>
    </row>
    <row r="1723" spans="1:6">
      <c r="A1723" s="54">
        <v>60647</v>
      </c>
      <c r="B1723" s="54" t="s">
        <v>119</v>
      </c>
      <c r="C1723" s="54">
        <v>2007</v>
      </c>
      <c r="D1723" s="54" t="s">
        <v>136</v>
      </c>
      <c r="E1723" s="54" t="s">
        <v>142</v>
      </c>
      <c r="F1723" s="55"/>
    </row>
    <row r="1724" spans="1:6">
      <c r="A1724" s="54">
        <v>60648</v>
      </c>
      <c r="B1724" s="54" t="s">
        <v>119</v>
      </c>
      <c r="C1724" s="54">
        <v>2007</v>
      </c>
      <c r="D1724" s="54" t="s">
        <v>137</v>
      </c>
      <c r="E1724" s="54" t="s">
        <v>142</v>
      </c>
      <c r="F1724" s="55"/>
    </row>
    <row r="1725" spans="1:6">
      <c r="A1725" s="54">
        <v>60649</v>
      </c>
      <c r="B1725" s="54" t="s">
        <v>119</v>
      </c>
      <c r="C1725" s="54">
        <v>2007</v>
      </c>
      <c r="D1725" s="54" t="s">
        <v>138</v>
      </c>
      <c r="E1725" s="54" t="s">
        <v>142</v>
      </c>
      <c r="F1725" s="55"/>
    </row>
    <row r="1726" spans="1:6">
      <c r="A1726" s="54">
        <v>60650</v>
      </c>
      <c r="B1726" s="54" t="s">
        <v>119</v>
      </c>
      <c r="C1726" s="54">
        <v>2007</v>
      </c>
      <c r="D1726" s="54" t="s">
        <v>139</v>
      </c>
      <c r="E1726" s="54" t="s">
        <v>142</v>
      </c>
      <c r="F1726" s="55"/>
    </row>
    <row r="1727" spans="1:6">
      <c r="A1727" s="54">
        <v>60651</v>
      </c>
      <c r="B1727" s="54" t="s">
        <v>119</v>
      </c>
      <c r="C1727" s="54">
        <v>2007</v>
      </c>
      <c r="D1727" s="54" t="s">
        <v>140</v>
      </c>
      <c r="E1727" s="54" t="s">
        <v>142</v>
      </c>
      <c r="F1727" s="55">
        <v>8</v>
      </c>
    </row>
    <row r="1728" spans="1:6">
      <c r="A1728" s="54">
        <v>60655</v>
      </c>
      <c r="B1728" s="54" t="s">
        <v>119</v>
      </c>
      <c r="C1728" s="54">
        <v>2007</v>
      </c>
      <c r="D1728" s="54" t="s">
        <v>141</v>
      </c>
      <c r="E1728" s="54" t="s">
        <v>142</v>
      </c>
      <c r="F1728" s="55">
        <v>3617.45</v>
      </c>
    </row>
    <row r="1729" spans="1:6">
      <c r="A1729" s="54">
        <v>60667</v>
      </c>
      <c r="B1729" s="54" t="s">
        <v>119</v>
      </c>
      <c r="C1729" s="54">
        <v>2006</v>
      </c>
      <c r="D1729" s="54" t="s">
        <v>131</v>
      </c>
      <c r="E1729" s="54" t="s">
        <v>142</v>
      </c>
      <c r="F1729" s="55">
        <v>1385.96</v>
      </c>
    </row>
    <row r="1730" spans="1:6">
      <c r="A1730" s="54">
        <v>60676</v>
      </c>
      <c r="B1730" s="54" t="s">
        <v>119</v>
      </c>
      <c r="C1730" s="54">
        <v>2006</v>
      </c>
      <c r="D1730" s="54" t="s">
        <v>132</v>
      </c>
      <c r="E1730" s="54" t="s">
        <v>142</v>
      </c>
      <c r="F1730" s="55"/>
    </row>
    <row r="1731" spans="1:6">
      <c r="A1731" s="54">
        <v>60678</v>
      </c>
      <c r="B1731" s="54" t="s">
        <v>119</v>
      </c>
      <c r="C1731" s="54">
        <v>2006</v>
      </c>
      <c r="D1731" s="54" t="s">
        <v>133</v>
      </c>
      <c r="E1731" s="54" t="s">
        <v>142</v>
      </c>
      <c r="F1731" s="55">
        <v>1349.96</v>
      </c>
    </row>
    <row r="1732" spans="1:6">
      <c r="A1732" s="54">
        <v>60679</v>
      </c>
      <c r="B1732" s="54" t="s">
        <v>119</v>
      </c>
      <c r="C1732" s="54">
        <v>2006</v>
      </c>
      <c r="D1732" s="54" t="s">
        <v>134</v>
      </c>
      <c r="E1732" s="54" t="s">
        <v>142</v>
      </c>
      <c r="F1732" s="55"/>
    </row>
    <row r="1733" spans="1:6">
      <c r="A1733" s="54">
        <v>60680</v>
      </c>
      <c r="B1733" s="54" t="s">
        <v>119</v>
      </c>
      <c r="C1733" s="54">
        <v>2006</v>
      </c>
      <c r="D1733" s="54" t="s">
        <v>135</v>
      </c>
      <c r="E1733" s="54" t="s">
        <v>142</v>
      </c>
      <c r="F1733" s="55">
        <v>1343.46</v>
      </c>
    </row>
    <row r="1734" spans="1:6">
      <c r="A1734" s="54">
        <v>60682</v>
      </c>
      <c r="B1734" s="54" t="s">
        <v>119</v>
      </c>
      <c r="C1734" s="54">
        <v>2006</v>
      </c>
      <c r="D1734" s="54" t="s">
        <v>136</v>
      </c>
      <c r="E1734" s="54" t="s">
        <v>142</v>
      </c>
      <c r="F1734" s="55"/>
    </row>
    <row r="1735" spans="1:6">
      <c r="A1735" s="54">
        <v>60683</v>
      </c>
      <c r="B1735" s="54" t="s">
        <v>119</v>
      </c>
      <c r="C1735" s="54">
        <v>2006</v>
      </c>
      <c r="D1735" s="54" t="s">
        <v>137</v>
      </c>
      <c r="E1735" s="54" t="s">
        <v>142</v>
      </c>
      <c r="F1735" s="55"/>
    </row>
    <row r="1736" spans="1:6">
      <c r="A1736" s="54">
        <v>60684</v>
      </c>
      <c r="B1736" s="54" t="s">
        <v>119</v>
      </c>
      <c r="C1736" s="54">
        <v>2006</v>
      </c>
      <c r="D1736" s="54" t="s">
        <v>138</v>
      </c>
      <c r="E1736" s="54" t="s">
        <v>142</v>
      </c>
      <c r="F1736" s="55"/>
    </row>
    <row r="1737" spans="1:6">
      <c r="A1737" s="54">
        <v>60685</v>
      </c>
      <c r="B1737" s="54" t="s">
        <v>119</v>
      </c>
      <c r="C1737" s="54">
        <v>2006</v>
      </c>
      <c r="D1737" s="54" t="s">
        <v>139</v>
      </c>
      <c r="E1737" s="54" t="s">
        <v>142</v>
      </c>
      <c r="F1737" s="55"/>
    </row>
    <row r="1738" spans="1:6">
      <c r="A1738" s="54">
        <v>60686</v>
      </c>
      <c r="B1738" s="54" t="s">
        <v>119</v>
      </c>
      <c r="C1738" s="54">
        <v>2006</v>
      </c>
      <c r="D1738" s="54" t="s">
        <v>140</v>
      </c>
      <c r="E1738" s="54" t="s">
        <v>142</v>
      </c>
      <c r="F1738" s="55">
        <v>6.5</v>
      </c>
    </row>
    <row r="1739" spans="1:6">
      <c r="A1739" s="54">
        <v>60690</v>
      </c>
      <c r="B1739" s="54" t="s">
        <v>119</v>
      </c>
      <c r="C1739" s="54">
        <v>2006</v>
      </c>
      <c r="D1739" s="54" t="s">
        <v>141</v>
      </c>
      <c r="E1739" s="54" t="s">
        <v>142</v>
      </c>
      <c r="F1739" s="55">
        <v>1385.96</v>
      </c>
    </row>
    <row r="1740" spans="1:6">
      <c r="A1740" s="54">
        <v>60702</v>
      </c>
      <c r="B1740" s="54" t="s">
        <v>119</v>
      </c>
      <c r="C1740" s="54">
        <v>2005</v>
      </c>
      <c r="D1740" s="54" t="s">
        <v>131</v>
      </c>
      <c r="E1740" s="54" t="s">
        <v>142</v>
      </c>
      <c r="F1740" s="55">
        <v>523.54</v>
      </c>
    </row>
    <row r="1741" spans="1:6">
      <c r="A1741" s="54">
        <v>60711</v>
      </c>
      <c r="B1741" s="54" t="s">
        <v>119</v>
      </c>
      <c r="C1741" s="54">
        <v>2005</v>
      </c>
      <c r="D1741" s="54" t="s">
        <v>132</v>
      </c>
      <c r="E1741" s="54" t="s">
        <v>142</v>
      </c>
      <c r="F1741" s="55"/>
    </row>
    <row r="1742" spans="1:6">
      <c r="A1742" s="54">
        <v>60713</v>
      </c>
      <c r="B1742" s="54" t="s">
        <v>119</v>
      </c>
      <c r="C1742" s="54">
        <v>2005</v>
      </c>
      <c r="D1742" s="54" t="s">
        <v>133</v>
      </c>
      <c r="E1742" s="54" t="s">
        <v>142</v>
      </c>
      <c r="F1742" s="55">
        <v>520.74</v>
      </c>
    </row>
    <row r="1743" spans="1:6">
      <c r="A1743" s="54">
        <v>60714</v>
      </c>
      <c r="B1743" s="54" t="s">
        <v>119</v>
      </c>
      <c r="C1743" s="54">
        <v>2005</v>
      </c>
      <c r="D1743" s="54" t="s">
        <v>134</v>
      </c>
      <c r="E1743" s="54" t="s">
        <v>142</v>
      </c>
      <c r="F1743" s="55"/>
    </row>
    <row r="1744" spans="1:6">
      <c r="A1744" s="54">
        <v>60715</v>
      </c>
      <c r="B1744" s="54" t="s">
        <v>119</v>
      </c>
      <c r="C1744" s="54">
        <v>2005</v>
      </c>
      <c r="D1744" s="54" t="s">
        <v>135</v>
      </c>
      <c r="E1744" s="54" t="s">
        <v>142</v>
      </c>
      <c r="F1744" s="55">
        <v>515.83000000000004</v>
      </c>
    </row>
    <row r="1745" spans="1:6">
      <c r="A1745" s="54">
        <v>60717</v>
      </c>
      <c r="B1745" s="54" t="s">
        <v>119</v>
      </c>
      <c r="C1745" s="54">
        <v>2005</v>
      </c>
      <c r="D1745" s="54" t="s">
        <v>136</v>
      </c>
      <c r="E1745" s="54" t="s">
        <v>142</v>
      </c>
      <c r="F1745" s="55"/>
    </row>
    <row r="1746" spans="1:6">
      <c r="A1746" s="54">
        <v>60718</v>
      </c>
      <c r="B1746" s="54" t="s">
        <v>119</v>
      </c>
      <c r="C1746" s="54">
        <v>2005</v>
      </c>
      <c r="D1746" s="54" t="s">
        <v>137</v>
      </c>
      <c r="E1746" s="54" t="s">
        <v>142</v>
      </c>
      <c r="F1746" s="55"/>
    </row>
    <row r="1747" spans="1:6">
      <c r="A1747" s="54">
        <v>60719</v>
      </c>
      <c r="B1747" s="54" t="s">
        <v>119</v>
      </c>
      <c r="C1747" s="54">
        <v>2005</v>
      </c>
      <c r="D1747" s="54" t="s">
        <v>138</v>
      </c>
      <c r="E1747" s="54" t="s">
        <v>142</v>
      </c>
      <c r="F1747" s="55"/>
    </row>
    <row r="1748" spans="1:6">
      <c r="A1748" s="54">
        <v>60720</v>
      </c>
      <c r="B1748" s="54" t="s">
        <v>119</v>
      </c>
      <c r="C1748" s="54">
        <v>2005</v>
      </c>
      <c r="D1748" s="54" t="s">
        <v>139</v>
      </c>
      <c r="E1748" s="54" t="s">
        <v>142</v>
      </c>
      <c r="F1748" s="55"/>
    </row>
    <row r="1749" spans="1:6">
      <c r="A1749" s="54">
        <v>60721</v>
      </c>
      <c r="B1749" s="54" t="s">
        <v>119</v>
      </c>
      <c r="C1749" s="54">
        <v>2005</v>
      </c>
      <c r="D1749" s="54" t="s">
        <v>140</v>
      </c>
      <c r="E1749" s="54" t="s">
        <v>142</v>
      </c>
      <c r="F1749" s="55">
        <v>4.91</v>
      </c>
    </row>
    <row r="1750" spans="1:6">
      <c r="A1750" s="54">
        <v>60725</v>
      </c>
      <c r="B1750" s="54" t="s">
        <v>119</v>
      </c>
      <c r="C1750" s="54">
        <v>2005</v>
      </c>
      <c r="D1750" s="54" t="s">
        <v>141</v>
      </c>
      <c r="E1750" s="54" t="s">
        <v>142</v>
      </c>
      <c r="F1750" s="55">
        <v>523.54</v>
      </c>
    </row>
    <row r="1751" spans="1:6">
      <c r="A1751" s="54">
        <v>60737</v>
      </c>
      <c r="B1751" s="54" t="s">
        <v>116</v>
      </c>
      <c r="C1751" s="54">
        <v>2020</v>
      </c>
      <c r="D1751" s="54" t="s">
        <v>131</v>
      </c>
      <c r="E1751" s="54" t="s">
        <v>142</v>
      </c>
      <c r="F1751" s="55">
        <v>2647.04</v>
      </c>
    </row>
    <row r="1752" spans="1:6">
      <c r="A1752" s="54">
        <v>60746</v>
      </c>
      <c r="B1752" s="54" t="s">
        <v>116</v>
      </c>
      <c r="C1752" s="54">
        <v>2020</v>
      </c>
      <c r="D1752" s="54" t="s">
        <v>132</v>
      </c>
      <c r="E1752" s="54" t="s">
        <v>142</v>
      </c>
      <c r="F1752" s="55">
        <v>1080.6600000000001</v>
      </c>
    </row>
    <row r="1753" spans="1:6">
      <c r="A1753" s="54">
        <v>60748</v>
      </c>
      <c r="B1753" s="54" t="s">
        <v>116</v>
      </c>
      <c r="C1753" s="54">
        <v>2020</v>
      </c>
      <c r="D1753" s="54" t="s">
        <v>133</v>
      </c>
      <c r="E1753" s="54" t="s">
        <v>142</v>
      </c>
      <c r="F1753" s="55">
        <v>2647.04</v>
      </c>
    </row>
    <row r="1754" spans="1:6">
      <c r="A1754" s="54">
        <v>60749</v>
      </c>
      <c r="B1754" s="54" t="s">
        <v>116</v>
      </c>
      <c r="C1754" s="54">
        <v>2020</v>
      </c>
      <c r="D1754" s="54" t="s">
        <v>134</v>
      </c>
      <c r="E1754" s="54" t="s">
        <v>142</v>
      </c>
      <c r="F1754" s="55"/>
    </row>
    <row r="1755" spans="1:6">
      <c r="A1755" s="54">
        <v>60750</v>
      </c>
      <c r="B1755" s="54" t="s">
        <v>116</v>
      </c>
      <c r="C1755" s="54">
        <v>2020</v>
      </c>
      <c r="D1755" s="54" t="s">
        <v>135</v>
      </c>
      <c r="E1755" s="54" t="s">
        <v>142</v>
      </c>
      <c r="F1755" s="55">
        <v>2647.04</v>
      </c>
    </row>
    <row r="1756" spans="1:6">
      <c r="A1756" s="54">
        <v>60752</v>
      </c>
      <c r="B1756" s="54" t="s">
        <v>116</v>
      </c>
      <c r="C1756" s="54">
        <v>2020</v>
      </c>
      <c r="D1756" s="54" t="s">
        <v>136</v>
      </c>
      <c r="E1756" s="54" t="s">
        <v>142</v>
      </c>
      <c r="F1756" s="55"/>
    </row>
    <row r="1757" spans="1:6">
      <c r="A1757" s="54">
        <v>60753</v>
      </c>
      <c r="B1757" s="54" t="s">
        <v>116</v>
      </c>
      <c r="C1757" s="54">
        <v>2020</v>
      </c>
      <c r="D1757" s="54" t="s">
        <v>137</v>
      </c>
      <c r="E1757" s="54" t="s">
        <v>142</v>
      </c>
      <c r="F1757" s="55"/>
    </row>
    <row r="1758" spans="1:6">
      <c r="A1758" s="54">
        <v>60754</v>
      </c>
      <c r="B1758" s="54" t="s">
        <v>116</v>
      </c>
      <c r="C1758" s="54">
        <v>2020</v>
      </c>
      <c r="D1758" s="54" t="s">
        <v>138</v>
      </c>
      <c r="E1758" s="54" t="s">
        <v>142</v>
      </c>
      <c r="F1758" s="55"/>
    </row>
    <row r="1759" spans="1:6">
      <c r="A1759" s="54">
        <v>60755</v>
      </c>
      <c r="B1759" s="54" t="s">
        <v>116</v>
      </c>
      <c r="C1759" s="54">
        <v>2020</v>
      </c>
      <c r="D1759" s="54" t="s">
        <v>139</v>
      </c>
      <c r="E1759" s="54" t="s">
        <v>142</v>
      </c>
      <c r="F1759" s="55"/>
    </row>
    <row r="1760" spans="1:6">
      <c r="A1760" s="54">
        <v>60756</v>
      </c>
      <c r="B1760" s="54" t="s">
        <v>116</v>
      </c>
      <c r="C1760" s="54">
        <v>2020</v>
      </c>
      <c r="D1760" s="54" t="s">
        <v>140</v>
      </c>
      <c r="E1760" s="54" t="s">
        <v>142</v>
      </c>
      <c r="F1760" s="55"/>
    </row>
    <row r="1761" spans="1:6">
      <c r="A1761" s="54">
        <v>60760</v>
      </c>
      <c r="B1761" s="54" t="s">
        <v>116</v>
      </c>
      <c r="C1761" s="54">
        <v>2020</v>
      </c>
      <c r="D1761" s="54" t="s">
        <v>141</v>
      </c>
      <c r="E1761" s="54" t="s">
        <v>142</v>
      </c>
      <c r="F1761" s="55">
        <v>3727.7</v>
      </c>
    </row>
    <row r="1762" spans="1:6">
      <c r="A1762" s="54">
        <v>60772</v>
      </c>
      <c r="B1762" s="54" t="s">
        <v>116</v>
      </c>
      <c r="C1762" s="54">
        <v>2019</v>
      </c>
      <c r="D1762" s="54" t="s">
        <v>131</v>
      </c>
      <c r="E1762" s="54" t="s">
        <v>142</v>
      </c>
      <c r="F1762" s="55">
        <v>1484.96</v>
      </c>
    </row>
    <row r="1763" spans="1:6">
      <c r="A1763" s="54">
        <v>60781</v>
      </c>
      <c r="B1763" s="54" t="s">
        <v>116</v>
      </c>
      <c r="C1763" s="54">
        <v>2019</v>
      </c>
      <c r="D1763" s="54" t="s">
        <v>132</v>
      </c>
      <c r="E1763" s="54" t="s">
        <v>142</v>
      </c>
      <c r="F1763" s="55">
        <v>1139.55</v>
      </c>
    </row>
    <row r="1764" spans="1:6">
      <c r="A1764" s="54">
        <v>60783</v>
      </c>
      <c r="B1764" s="54" t="s">
        <v>116</v>
      </c>
      <c r="C1764" s="54">
        <v>2019</v>
      </c>
      <c r="D1764" s="54" t="s">
        <v>133</v>
      </c>
      <c r="E1764" s="54" t="s">
        <v>142</v>
      </c>
      <c r="F1764" s="55">
        <v>1484.96</v>
      </c>
    </row>
    <row r="1765" spans="1:6">
      <c r="A1765" s="54">
        <v>60784</v>
      </c>
      <c r="B1765" s="54" t="s">
        <v>116</v>
      </c>
      <c r="C1765" s="54">
        <v>2019</v>
      </c>
      <c r="D1765" s="54" t="s">
        <v>134</v>
      </c>
      <c r="E1765" s="54" t="s">
        <v>142</v>
      </c>
      <c r="F1765" s="55"/>
    </row>
    <row r="1766" spans="1:6">
      <c r="A1766" s="54">
        <v>60785</v>
      </c>
      <c r="B1766" s="54" t="s">
        <v>116</v>
      </c>
      <c r="C1766" s="54">
        <v>2019</v>
      </c>
      <c r="D1766" s="54" t="s">
        <v>135</v>
      </c>
      <c r="E1766" s="54" t="s">
        <v>142</v>
      </c>
      <c r="F1766" s="55">
        <v>1484.96</v>
      </c>
    </row>
    <row r="1767" spans="1:6">
      <c r="A1767" s="54">
        <v>60787</v>
      </c>
      <c r="B1767" s="54" t="s">
        <v>116</v>
      </c>
      <c r="C1767" s="54">
        <v>2019</v>
      </c>
      <c r="D1767" s="54" t="s">
        <v>136</v>
      </c>
      <c r="E1767" s="54" t="s">
        <v>142</v>
      </c>
      <c r="F1767" s="55"/>
    </row>
    <row r="1768" spans="1:6">
      <c r="A1768" s="54">
        <v>60788</v>
      </c>
      <c r="B1768" s="54" t="s">
        <v>116</v>
      </c>
      <c r="C1768" s="54">
        <v>2019</v>
      </c>
      <c r="D1768" s="54" t="s">
        <v>137</v>
      </c>
      <c r="E1768" s="54" t="s">
        <v>142</v>
      </c>
      <c r="F1768" s="55"/>
    </row>
    <row r="1769" spans="1:6">
      <c r="A1769" s="54">
        <v>60789</v>
      </c>
      <c r="B1769" s="54" t="s">
        <v>116</v>
      </c>
      <c r="C1769" s="54">
        <v>2019</v>
      </c>
      <c r="D1769" s="54" t="s">
        <v>138</v>
      </c>
      <c r="E1769" s="54" t="s">
        <v>142</v>
      </c>
      <c r="F1769" s="55"/>
    </row>
    <row r="1770" spans="1:6">
      <c r="A1770" s="54">
        <v>60790</v>
      </c>
      <c r="B1770" s="54" t="s">
        <v>116</v>
      </c>
      <c r="C1770" s="54">
        <v>2019</v>
      </c>
      <c r="D1770" s="54" t="s">
        <v>139</v>
      </c>
      <c r="E1770" s="54" t="s">
        <v>142</v>
      </c>
      <c r="F1770" s="55"/>
    </row>
    <row r="1771" spans="1:6">
      <c r="A1771" s="54">
        <v>60791</v>
      </c>
      <c r="B1771" s="54" t="s">
        <v>116</v>
      </c>
      <c r="C1771" s="54">
        <v>2019</v>
      </c>
      <c r="D1771" s="54" t="s">
        <v>140</v>
      </c>
      <c r="E1771" s="54" t="s">
        <v>142</v>
      </c>
      <c r="F1771" s="55"/>
    </row>
    <row r="1772" spans="1:6">
      <c r="A1772" s="54">
        <v>60795</v>
      </c>
      <c r="B1772" s="54" t="s">
        <v>116</v>
      </c>
      <c r="C1772" s="54">
        <v>2019</v>
      </c>
      <c r="D1772" s="54" t="s">
        <v>141</v>
      </c>
      <c r="E1772" s="54" t="s">
        <v>142</v>
      </c>
      <c r="F1772" s="55">
        <v>2624.51</v>
      </c>
    </row>
    <row r="1773" spans="1:6">
      <c r="A1773" s="54">
        <v>60807</v>
      </c>
      <c r="B1773" s="54" t="s">
        <v>116</v>
      </c>
      <c r="C1773" s="54">
        <v>2018</v>
      </c>
      <c r="D1773" s="54" t="s">
        <v>131</v>
      </c>
      <c r="E1773" s="54" t="s">
        <v>142</v>
      </c>
      <c r="F1773" s="55">
        <v>1094.33</v>
      </c>
    </row>
    <row r="1774" spans="1:6">
      <c r="A1774" s="54">
        <v>60816</v>
      </c>
      <c r="B1774" s="54" t="s">
        <v>116</v>
      </c>
      <c r="C1774" s="54">
        <v>2018</v>
      </c>
      <c r="D1774" s="54" t="s">
        <v>132</v>
      </c>
      <c r="E1774" s="54" t="s">
        <v>142</v>
      </c>
      <c r="F1774" s="55">
        <v>806.33</v>
      </c>
    </row>
    <row r="1775" spans="1:6">
      <c r="A1775" s="54">
        <v>60818</v>
      </c>
      <c r="B1775" s="54" t="s">
        <v>116</v>
      </c>
      <c r="C1775" s="54">
        <v>2018</v>
      </c>
      <c r="D1775" s="54" t="s">
        <v>133</v>
      </c>
      <c r="E1775" s="54" t="s">
        <v>142</v>
      </c>
      <c r="F1775" s="55">
        <v>1002.52</v>
      </c>
    </row>
    <row r="1776" spans="1:6">
      <c r="A1776" s="54">
        <v>60819</v>
      </c>
      <c r="B1776" s="54" t="s">
        <v>116</v>
      </c>
      <c r="C1776" s="54">
        <v>2018</v>
      </c>
      <c r="D1776" s="54" t="s">
        <v>134</v>
      </c>
      <c r="E1776" s="54" t="s">
        <v>142</v>
      </c>
      <c r="F1776" s="55"/>
    </row>
    <row r="1777" spans="1:6">
      <c r="A1777" s="54">
        <v>60820</v>
      </c>
      <c r="B1777" s="54" t="s">
        <v>116</v>
      </c>
      <c r="C1777" s="54">
        <v>2018</v>
      </c>
      <c r="D1777" s="54" t="s">
        <v>135</v>
      </c>
      <c r="E1777" s="54" t="s">
        <v>142</v>
      </c>
      <c r="F1777" s="55">
        <v>1002.52</v>
      </c>
    </row>
    <row r="1778" spans="1:6">
      <c r="A1778" s="54">
        <v>60822</v>
      </c>
      <c r="B1778" s="54" t="s">
        <v>116</v>
      </c>
      <c r="C1778" s="54">
        <v>2018</v>
      </c>
      <c r="D1778" s="54" t="s">
        <v>136</v>
      </c>
      <c r="E1778" s="54" t="s">
        <v>142</v>
      </c>
      <c r="F1778" s="55"/>
    </row>
    <row r="1779" spans="1:6">
      <c r="A1779" s="54">
        <v>60823</v>
      </c>
      <c r="B1779" s="54" t="s">
        <v>116</v>
      </c>
      <c r="C1779" s="54">
        <v>2018</v>
      </c>
      <c r="D1779" s="54" t="s">
        <v>137</v>
      </c>
      <c r="E1779" s="54" t="s">
        <v>142</v>
      </c>
      <c r="F1779" s="55"/>
    </row>
    <row r="1780" spans="1:6">
      <c r="A1780" s="54">
        <v>60824</v>
      </c>
      <c r="B1780" s="54" t="s">
        <v>116</v>
      </c>
      <c r="C1780" s="54">
        <v>2018</v>
      </c>
      <c r="D1780" s="54" t="s">
        <v>138</v>
      </c>
      <c r="E1780" s="54" t="s">
        <v>142</v>
      </c>
      <c r="F1780" s="55"/>
    </row>
    <row r="1781" spans="1:6">
      <c r="A1781" s="54">
        <v>60825</v>
      </c>
      <c r="B1781" s="54" t="s">
        <v>116</v>
      </c>
      <c r="C1781" s="54">
        <v>2018</v>
      </c>
      <c r="D1781" s="54" t="s">
        <v>139</v>
      </c>
      <c r="E1781" s="54" t="s">
        <v>142</v>
      </c>
      <c r="F1781" s="55"/>
    </row>
    <row r="1782" spans="1:6">
      <c r="A1782" s="54">
        <v>60826</v>
      </c>
      <c r="B1782" s="54" t="s">
        <v>116</v>
      </c>
      <c r="C1782" s="54">
        <v>2018</v>
      </c>
      <c r="D1782" s="54" t="s">
        <v>140</v>
      </c>
      <c r="E1782" s="54" t="s">
        <v>142</v>
      </c>
      <c r="F1782" s="55"/>
    </row>
    <row r="1783" spans="1:6">
      <c r="A1783" s="54">
        <v>60830</v>
      </c>
      <c r="B1783" s="54" t="s">
        <v>116</v>
      </c>
      <c r="C1783" s="54">
        <v>2018</v>
      </c>
      <c r="D1783" s="54" t="s">
        <v>141</v>
      </c>
      <c r="E1783" s="54" t="s">
        <v>142</v>
      </c>
      <c r="F1783" s="55">
        <v>1808.85</v>
      </c>
    </row>
    <row r="1784" spans="1:6">
      <c r="A1784" s="54">
        <v>60842</v>
      </c>
      <c r="B1784" s="54" t="s">
        <v>116</v>
      </c>
      <c r="C1784" s="54">
        <v>2017</v>
      </c>
      <c r="D1784" s="54" t="s">
        <v>131</v>
      </c>
      <c r="E1784" s="54" t="s">
        <v>142</v>
      </c>
      <c r="F1784" s="55">
        <v>1020.39</v>
      </c>
    </row>
    <row r="1785" spans="1:6">
      <c r="A1785" s="54">
        <v>60851</v>
      </c>
      <c r="B1785" s="54" t="s">
        <v>116</v>
      </c>
      <c r="C1785" s="54">
        <v>2017</v>
      </c>
      <c r="D1785" s="54" t="s">
        <v>132</v>
      </c>
      <c r="E1785" s="54" t="s">
        <v>142</v>
      </c>
      <c r="F1785" s="55">
        <v>351.67</v>
      </c>
    </row>
    <row r="1786" spans="1:6">
      <c r="A1786" s="54">
        <v>60853</v>
      </c>
      <c r="B1786" s="54" t="s">
        <v>116</v>
      </c>
      <c r="C1786" s="54">
        <v>2017</v>
      </c>
      <c r="D1786" s="54" t="s">
        <v>133</v>
      </c>
      <c r="E1786" s="54" t="s">
        <v>142</v>
      </c>
      <c r="F1786" s="55">
        <v>810.46</v>
      </c>
    </row>
    <row r="1787" spans="1:6">
      <c r="A1787" s="54">
        <v>60854</v>
      </c>
      <c r="B1787" s="54" t="s">
        <v>116</v>
      </c>
      <c r="C1787" s="54">
        <v>2017</v>
      </c>
      <c r="D1787" s="54" t="s">
        <v>134</v>
      </c>
      <c r="E1787" s="54" t="s">
        <v>142</v>
      </c>
      <c r="F1787" s="55"/>
    </row>
    <row r="1788" spans="1:6">
      <c r="A1788" s="54">
        <v>60855</v>
      </c>
      <c r="B1788" s="54" t="s">
        <v>116</v>
      </c>
      <c r="C1788" s="54">
        <v>2017</v>
      </c>
      <c r="D1788" s="54" t="s">
        <v>135</v>
      </c>
      <c r="E1788" s="54" t="s">
        <v>142</v>
      </c>
      <c r="F1788" s="55">
        <v>810.46</v>
      </c>
    </row>
    <row r="1789" spans="1:6">
      <c r="A1789" s="54">
        <v>60857</v>
      </c>
      <c r="B1789" s="54" t="s">
        <v>116</v>
      </c>
      <c r="C1789" s="54">
        <v>2017</v>
      </c>
      <c r="D1789" s="54" t="s">
        <v>136</v>
      </c>
      <c r="E1789" s="54" t="s">
        <v>142</v>
      </c>
      <c r="F1789" s="55"/>
    </row>
    <row r="1790" spans="1:6">
      <c r="A1790" s="54">
        <v>60858</v>
      </c>
      <c r="B1790" s="54" t="s">
        <v>116</v>
      </c>
      <c r="C1790" s="54">
        <v>2017</v>
      </c>
      <c r="D1790" s="54" t="s">
        <v>137</v>
      </c>
      <c r="E1790" s="54" t="s">
        <v>142</v>
      </c>
      <c r="F1790" s="55"/>
    </row>
    <row r="1791" spans="1:6">
      <c r="A1791" s="54">
        <v>60859</v>
      </c>
      <c r="B1791" s="54" t="s">
        <v>116</v>
      </c>
      <c r="C1791" s="54">
        <v>2017</v>
      </c>
      <c r="D1791" s="54" t="s">
        <v>138</v>
      </c>
      <c r="E1791" s="54" t="s">
        <v>142</v>
      </c>
      <c r="F1791" s="55"/>
    </row>
    <row r="1792" spans="1:6">
      <c r="A1792" s="54">
        <v>60860</v>
      </c>
      <c r="B1792" s="54" t="s">
        <v>116</v>
      </c>
      <c r="C1792" s="54">
        <v>2017</v>
      </c>
      <c r="D1792" s="54" t="s">
        <v>139</v>
      </c>
      <c r="E1792" s="54" t="s">
        <v>142</v>
      </c>
      <c r="F1792" s="55"/>
    </row>
    <row r="1793" spans="1:6">
      <c r="A1793" s="54">
        <v>60861</v>
      </c>
      <c r="B1793" s="54" t="s">
        <v>116</v>
      </c>
      <c r="C1793" s="54">
        <v>2017</v>
      </c>
      <c r="D1793" s="54" t="s">
        <v>140</v>
      </c>
      <c r="E1793" s="54" t="s">
        <v>142</v>
      </c>
      <c r="F1793" s="55"/>
    </row>
    <row r="1794" spans="1:6">
      <c r="A1794" s="54">
        <v>60865</v>
      </c>
      <c r="B1794" s="54" t="s">
        <v>116</v>
      </c>
      <c r="C1794" s="54">
        <v>2017</v>
      </c>
      <c r="D1794" s="54" t="s">
        <v>141</v>
      </c>
      <c r="E1794" s="54" t="s">
        <v>142</v>
      </c>
      <c r="F1794" s="55">
        <v>1372.06</v>
      </c>
    </row>
    <row r="1795" spans="1:6">
      <c r="A1795" s="54">
        <v>60877</v>
      </c>
      <c r="B1795" s="54" t="s">
        <v>116</v>
      </c>
      <c r="C1795" s="54">
        <v>2016</v>
      </c>
      <c r="D1795" s="54" t="s">
        <v>131</v>
      </c>
      <c r="E1795" s="54" t="s">
        <v>142</v>
      </c>
      <c r="F1795" s="55">
        <v>1024.46</v>
      </c>
    </row>
    <row r="1796" spans="1:6">
      <c r="A1796" s="54">
        <v>60886</v>
      </c>
      <c r="B1796" s="54" t="s">
        <v>116</v>
      </c>
      <c r="C1796" s="54">
        <v>2016</v>
      </c>
      <c r="D1796" s="54" t="s">
        <v>132</v>
      </c>
      <c r="E1796" s="54" t="s">
        <v>142</v>
      </c>
      <c r="F1796" s="55">
        <v>331.84</v>
      </c>
    </row>
    <row r="1797" spans="1:6">
      <c r="A1797" s="54">
        <v>60888</v>
      </c>
      <c r="B1797" s="54" t="s">
        <v>116</v>
      </c>
      <c r="C1797" s="54">
        <v>2016</v>
      </c>
      <c r="D1797" s="54" t="s">
        <v>133</v>
      </c>
      <c r="E1797" s="54" t="s">
        <v>142</v>
      </c>
      <c r="F1797" s="55">
        <v>787.14</v>
      </c>
    </row>
    <row r="1798" spans="1:6">
      <c r="A1798" s="54">
        <v>60889</v>
      </c>
      <c r="B1798" s="54" t="s">
        <v>116</v>
      </c>
      <c r="C1798" s="54">
        <v>2016</v>
      </c>
      <c r="D1798" s="54" t="s">
        <v>134</v>
      </c>
      <c r="E1798" s="54" t="s">
        <v>142</v>
      </c>
      <c r="F1798" s="55"/>
    </row>
    <row r="1799" spans="1:6">
      <c r="A1799" s="54">
        <v>60890</v>
      </c>
      <c r="B1799" s="54" t="s">
        <v>116</v>
      </c>
      <c r="C1799" s="54">
        <v>2016</v>
      </c>
      <c r="D1799" s="54" t="s">
        <v>135</v>
      </c>
      <c r="E1799" s="54" t="s">
        <v>142</v>
      </c>
      <c r="F1799" s="55">
        <v>787.14</v>
      </c>
    </row>
    <row r="1800" spans="1:6">
      <c r="A1800" s="54">
        <v>60892</v>
      </c>
      <c r="B1800" s="54" t="s">
        <v>116</v>
      </c>
      <c r="C1800" s="54">
        <v>2016</v>
      </c>
      <c r="D1800" s="54" t="s">
        <v>136</v>
      </c>
      <c r="E1800" s="54" t="s">
        <v>142</v>
      </c>
      <c r="F1800" s="55"/>
    </row>
    <row r="1801" spans="1:6">
      <c r="A1801" s="54">
        <v>60893</v>
      </c>
      <c r="B1801" s="54" t="s">
        <v>116</v>
      </c>
      <c r="C1801" s="54">
        <v>2016</v>
      </c>
      <c r="D1801" s="54" t="s">
        <v>137</v>
      </c>
      <c r="E1801" s="54" t="s">
        <v>142</v>
      </c>
      <c r="F1801" s="55"/>
    </row>
    <row r="1802" spans="1:6">
      <c r="A1802" s="54">
        <v>60894</v>
      </c>
      <c r="B1802" s="54" t="s">
        <v>116</v>
      </c>
      <c r="C1802" s="54">
        <v>2016</v>
      </c>
      <c r="D1802" s="54" t="s">
        <v>138</v>
      </c>
      <c r="E1802" s="54" t="s">
        <v>142</v>
      </c>
      <c r="F1802" s="55"/>
    </row>
    <row r="1803" spans="1:6">
      <c r="A1803" s="54">
        <v>60895</v>
      </c>
      <c r="B1803" s="54" t="s">
        <v>116</v>
      </c>
      <c r="C1803" s="54">
        <v>2016</v>
      </c>
      <c r="D1803" s="54" t="s">
        <v>139</v>
      </c>
      <c r="E1803" s="54" t="s">
        <v>142</v>
      </c>
      <c r="F1803" s="55"/>
    </row>
    <row r="1804" spans="1:6">
      <c r="A1804" s="54">
        <v>60896</v>
      </c>
      <c r="B1804" s="54" t="s">
        <v>116</v>
      </c>
      <c r="C1804" s="54">
        <v>2016</v>
      </c>
      <c r="D1804" s="54" t="s">
        <v>140</v>
      </c>
      <c r="E1804" s="54" t="s">
        <v>142</v>
      </c>
      <c r="F1804" s="55"/>
    </row>
    <row r="1805" spans="1:6">
      <c r="A1805" s="54">
        <v>60900</v>
      </c>
      <c r="B1805" s="54" t="s">
        <v>116</v>
      </c>
      <c r="C1805" s="54">
        <v>2016</v>
      </c>
      <c r="D1805" s="54" t="s">
        <v>141</v>
      </c>
      <c r="E1805" s="54" t="s">
        <v>142</v>
      </c>
      <c r="F1805" s="55">
        <v>1356.3</v>
      </c>
    </row>
    <row r="1806" spans="1:6">
      <c r="A1806" s="54">
        <v>60912</v>
      </c>
      <c r="B1806" s="54" t="s">
        <v>116</v>
      </c>
      <c r="C1806" s="54">
        <v>2015</v>
      </c>
      <c r="D1806" s="54" t="s">
        <v>131</v>
      </c>
      <c r="E1806" s="54" t="s">
        <v>142</v>
      </c>
      <c r="F1806" s="55">
        <v>966.14</v>
      </c>
    </row>
    <row r="1807" spans="1:6">
      <c r="A1807" s="54">
        <v>60921</v>
      </c>
      <c r="B1807" s="54" t="s">
        <v>116</v>
      </c>
      <c r="C1807" s="54">
        <v>2015</v>
      </c>
      <c r="D1807" s="54" t="s">
        <v>132</v>
      </c>
      <c r="E1807" s="54" t="s">
        <v>142</v>
      </c>
      <c r="F1807" s="55">
        <v>131.47</v>
      </c>
    </row>
    <row r="1808" spans="1:6">
      <c r="A1808" s="54">
        <v>60923</v>
      </c>
      <c r="B1808" s="54" t="s">
        <v>116</v>
      </c>
      <c r="C1808" s="54">
        <v>2015</v>
      </c>
      <c r="D1808" s="54" t="s">
        <v>133</v>
      </c>
      <c r="E1808" s="54" t="s">
        <v>142</v>
      </c>
      <c r="F1808" s="55">
        <v>608.92999999999995</v>
      </c>
    </row>
    <row r="1809" spans="1:6">
      <c r="A1809" s="54">
        <v>60924</v>
      </c>
      <c r="B1809" s="54" t="s">
        <v>116</v>
      </c>
      <c r="C1809" s="54">
        <v>2015</v>
      </c>
      <c r="D1809" s="54" t="s">
        <v>134</v>
      </c>
      <c r="E1809" s="54" t="s">
        <v>142</v>
      </c>
      <c r="F1809" s="55"/>
    </row>
    <row r="1810" spans="1:6">
      <c r="A1810" s="54">
        <v>60925</v>
      </c>
      <c r="B1810" s="54" t="s">
        <v>116</v>
      </c>
      <c r="C1810" s="54">
        <v>2015</v>
      </c>
      <c r="D1810" s="54" t="s">
        <v>135</v>
      </c>
      <c r="E1810" s="54" t="s">
        <v>142</v>
      </c>
      <c r="F1810" s="55">
        <v>608.92999999999995</v>
      </c>
    </row>
    <row r="1811" spans="1:6">
      <c r="A1811" s="54">
        <v>60927</v>
      </c>
      <c r="B1811" s="54" t="s">
        <v>116</v>
      </c>
      <c r="C1811" s="54">
        <v>2015</v>
      </c>
      <c r="D1811" s="54" t="s">
        <v>136</v>
      </c>
      <c r="E1811" s="54" t="s">
        <v>142</v>
      </c>
      <c r="F1811" s="55"/>
    </row>
    <row r="1812" spans="1:6">
      <c r="A1812" s="54">
        <v>60928</v>
      </c>
      <c r="B1812" s="54" t="s">
        <v>116</v>
      </c>
      <c r="C1812" s="54">
        <v>2015</v>
      </c>
      <c r="D1812" s="54" t="s">
        <v>137</v>
      </c>
      <c r="E1812" s="54" t="s">
        <v>142</v>
      </c>
      <c r="F1812" s="55"/>
    </row>
    <row r="1813" spans="1:6">
      <c r="A1813" s="54">
        <v>60929</v>
      </c>
      <c r="B1813" s="54" t="s">
        <v>116</v>
      </c>
      <c r="C1813" s="54">
        <v>2015</v>
      </c>
      <c r="D1813" s="54" t="s">
        <v>138</v>
      </c>
      <c r="E1813" s="54" t="s">
        <v>142</v>
      </c>
      <c r="F1813" s="55"/>
    </row>
    <row r="1814" spans="1:6">
      <c r="A1814" s="54">
        <v>60930</v>
      </c>
      <c r="B1814" s="54" t="s">
        <v>116</v>
      </c>
      <c r="C1814" s="54">
        <v>2015</v>
      </c>
      <c r="D1814" s="54" t="s">
        <v>139</v>
      </c>
      <c r="E1814" s="54" t="s">
        <v>142</v>
      </c>
      <c r="F1814" s="55"/>
    </row>
    <row r="1815" spans="1:6">
      <c r="A1815" s="54">
        <v>60931</v>
      </c>
      <c r="B1815" s="54" t="s">
        <v>116</v>
      </c>
      <c r="C1815" s="54">
        <v>2015</v>
      </c>
      <c r="D1815" s="54" t="s">
        <v>140</v>
      </c>
      <c r="E1815" s="54" t="s">
        <v>142</v>
      </c>
      <c r="F1815" s="55"/>
    </row>
    <row r="1816" spans="1:6">
      <c r="A1816" s="54">
        <v>60935</v>
      </c>
      <c r="B1816" s="54" t="s">
        <v>116</v>
      </c>
      <c r="C1816" s="54">
        <v>2015</v>
      </c>
      <c r="D1816" s="54" t="s">
        <v>141</v>
      </c>
      <c r="E1816" s="54" t="s">
        <v>142</v>
      </c>
      <c r="F1816" s="55">
        <v>1097.6099999999999</v>
      </c>
    </row>
    <row r="1817" spans="1:6">
      <c r="A1817" s="54">
        <v>60947</v>
      </c>
      <c r="B1817" s="54" t="s">
        <v>116</v>
      </c>
      <c r="C1817" s="54">
        <v>2014</v>
      </c>
      <c r="D1817" s="54" t="s">
        <v>131</v>
      </c>
      <c r="E1817" s="54" t="s">
        <v>142</v>
      </c>
      <c r="F1817" s="55">
        <v>757.61</v>
      </c>
    </row>
    <row r="1818" spans="1:6">
      <c r="A1818" s="54">
        <v>60956</v>
      </c>
      <c r="B1818" s="54" t="s">
        <v>116</v>
      </c>
      <c r="C1818" s="54">
        <v>2014</v>
      </c>
      <c r="D1818" s="54" t="s">
        <v>132</v>
      </c>
      <c r="E1818" s="54" t="s">
        <v>142</v>
      </c>
      <c r="F1818" s="55">
        <v>216.67</v>
      </c>
    </row>
    <row r="1819" spans="1:6">
      <c r="A1819" s="54">
        <v>60958</v>
      </c>
      <c r="B1819" s="54" t="s">
        <v>116</v>
      </c>
      <c r="C1819" s="54">
        <v>2014</v>
      </c>
      <c r="D1819" s="54" t="s">
        <v>133</v>
      </c>
      <c r="E1819" s="54" t="s">
        <v>142</v>
      </c>
      <c r="F1819" s="55">
        <v>440.27</v>
      </c>
    </row>
    <row r="1820" spans="1:6">
      <c r="A1820" s="54">
        <v>60959</v>
      </c>
      <c r="B1820" s="54" t="s">
        <v>116</v>
      </c>
      <c r="C1820" s="54">
        <v>2014</v>
      </c>
      <c r="D1820" s="54" t="s">
        <v>134</v>
      </c>
      <c r="E1820" s="54" t="s">
        <v>142</v>
      </c>
      <c r="F1820" s="55"/>
    </row>
    <row r="1821" spans="1:6">
      <c r="A1821" s="54">
        <v>60960</v>
      </c>
      <c r="B1821" s="54" t="s">
        <v>116</v>
      </c>
      <c r="C1821" s="54">
        <v>2014</v>
      </c>
      <c r="D1821" s="54" t="s">
        <v>135</v>
      </c>
      <c r="E1821" s="54" t="s">
        <v>142</v>
      </c>
      <c r="F1821" s="55">
        <v>440.27</v>
      </c>
    </row>
    <row r="1822" spans="1:6">
      <c r="A1822" s="54">
        <v>60962</v>
      </c>
      <c r="B1822" s="54" t="s">
        <v>116</v>
      </c>
      <c r="C1822" s="54">
        <v>2014</v>
      </c>
      <c r="D1822" s="54" t="s">
        <v>136</v>
      </c>
      <c r="E1822" s="54" t="s">
        <v>142</v>
      </c>
      <c r="F1822" s="55"/>
    </row>
    <row r="1823" spans="1:6">
      <c r="A1823" s="54">
        <v>60963</v>
      </c>
      <c r="B1823" s="54" t="s">
        <v>116</v>
      </c>
      <c r="C1823" s="54">
        <v>2014</v>
      </c>
      <c r="D1823" s="54" t="s">
        <v>137</v>
      </c>
      <c r="E1823" s="54" t="s">
        <v>142</v>
      </c>
      <c r="F1823" s="55"/>
    </row>
    <row r="1824" spans="1:6">
      <c r="A1824" s="54">
        <v>60964</v>
      </c>
      <c r="B1824" s="54" t="s">
        <v>116</v>
      </c>
      <c r="C1824" s="54">
        <v>2014</v>
      </c>
      <c r="D1824" s="54" t="s">
        <v>138</v>
      </c>
      <c r="E1824" s="54" t="s">
        <v>142</v>
      </c>
      <c r="F1824" s="55"/>
    </row>
    <row r="1825" spans="1:6">
      <c r="A1825" s="54">
        <v>60965</v>
      </c>
      <c r="B1825" s="54" t="s">
        <v>116</v>
      </c>
      <c r="C1825" s="54">
        <v>2014</v>
      </c>
      <c r="D1825" s="54" t="s">
        <v>139</v>
      </c>
      <c r="E1825" s="54" t="s">
        <v>142</v>
      </c>
      <c r="F1825" s="55"/>
    </row>
    <row r="1826" spans="1:6">
      <c r="A1826" s="54">
        <v>60966</v>
      </c>
      <c r="B1826" s="54" t="s">
        <v>116</v>
      </c>
      <c r="C1826" s="54">
        <v>2014</v>
      </c>
      <c r="D1826" s="54" t="s">
        <v>140</v>
      </c>
      <c r="E1826" s="54" t="s">
        <v>142</v>
      </c>
      <c r="F1826" s="55"/>
    </row>
    <row r="1827" spans="1:6">
      <c r="A1827" s="54">
        <v>60970</v>
      </c>
      <c r="B1827" s="54" t="s">
        <v>116</v>
      </c>
      <c r="C1827" s="54">
        <v>2014</v>
      </c>
      <c r="D1827" s="54" t="s">
        <v>141</v>
      </c>
      <c r="E1827" s="54" t="s">
        <v>142</v>
      </c>
      <c r="F1827" s="55">
        <v>974.28</v>
      </c>
    </row>
    <row r="1828" spans="1:6">
      <c r="A1828" s="54">
        <v>60982</v>
      </c>
      <c r="B1828" s="54" t="s">
        <v>116</v>
      </c>
      <c r="C1828" s="54">
        <v>2013</v>
      </c>
      <c r="D1828" s="54" t="s">
        <v>131</v>
      </c>
      <c r="E1828" s="54" t="s">
        <v>142</v>
      </c>
      <c r="F1828" s="55">
        <v>284.32</v>
      </c>
    </row>
    <row r="1829" spans="1:6">
      <c r="A1829" s="54">
        <v>60991</v>
      </c>
      <c r="B1829" s="54" t="s">
        <v>116</v>
      </c>
      <c r="C1829" s="54">
        <v>2013</v>
      </c>
      <c r="D1829" s="54" t="s">
        <v>132</v>
      </c>
      <c r="E1829" s="54" t="s">
        <v>142</v>
      </c>
      <c r="F1829" s="55">
        <v>323.88</v>
      </c>
    </row>
    <row r="1830" spans="1:6">
      <c r="A1830" s="54">
        <v>60993</v>
      </c>
      <c r="B1830" s="54" t="s">
        <v>116</v>
      </c>
      <c r="C1830" s="54">
        <v>2013</v>
      </c>
      <c r="D1830" s="54" t="s">
        <v>133</v>
      </c>
      <c r="E1830" s="54" t="s">
        <v>142</v>
      </c>
      <c r="F1830" s="55">
        <v>234.47</v>
      </c>
    </row>
    <row r="1831" spans="1:6">
      <c r="A1831" s="54">
        <v>60994</v>
      </c>
      <c r="B1831" s="54" t="s">
        <v>116</v>
      </c>
      <c r="C1831" s="54">
        <v>2013</v>
      </c>
      <c r="D1831" s="54" t="s">
        <v>134</v>
      </c>
      <c r="E1831" s="54" t="s">
        <v>142</v>
      </c>
      <c r="F1831" s="55"/>
    </row>
    <row r="1832" spans="1:6">
      <c r="A1832" s="54">
        <v>60995</v>
      </c>
      <c r="B1832" s="54" t="s">
        <v>116</v>
      </c>
      <c r="C1832" s="54">
        <v>2013</v>
      </c>
      <c r="D1832" s="54" t="s">
        <v>135</v>
      </c>
      <c r="E1832" s="54" t="s">
        <v>142</v>
      </c>
      <c r="F1832" s="55">
        <v>234.47</v>
      </c>
    </row>
    <row r="1833" spans="1:6">
      <c r="A1833" s="54">
        <v>60997</v>
      </c>
      <c r="B1833" s="54" t="s">
        <v>116</v>
      </c>
      <c r="C1833" s="54">
        <v>2013</v>
      </c>
      <c r="D1833" s="54" t="s">
        <v>136</v>
      </c>
      <c r="E1833" s="54" t="s">
        <v>142</v>
      </c>
      <c r="F1833" s="55"/>
    </row>
    <row r="1834" spans="1:6">
      <c r="A1834" s="54">
        <v>60998</v>
      </c>
      <c r="B1834" s="54" t="s">
        <v>116</v>
      </c>
      <c r="C1834" s="54">
        <v>2013</v>
      </c>
      <c r="D1834" s="54" t="s">
        <v>137</v>
      </c>
      <c r="E1834" s="54" t="s">
        <v>142</v>
      </c>
      <c r="F1834" s="55"/>
    </row>
    <row r="1835" spans="1:6">
      <c r="A1835" s="54">
        <v>60999</v>
      </c>
      <c r="B1835" s="54" t="s">
        <v>116</v>
      </c>
      <c r="C1835" s="54">
        <v>2013</v>
      </c>
      <c r="D1835" s="54" t="s">
        <v>138</v>
      </c>
      <c r="E1835" s="54" t="s">
        <v>142</v>
      </c>
      <c r="F1835" s="55"/>
    </row>
    <row r="1836" spans="1:6">
      <c r="A1836" s="54">
        <v>61000</v>
      </c>
      <c r="B1836" s="54" t="s">
        <v>116</v>
      </c>
      <c r="C1836" s="54">
        <v>2013</v>
      </c>
      <c r="D1836" s="54" t="s">
        <v>139</v>
      </c>
      <c r="E1836" s="54" t="s">
        <v>142</v>
      </c>
      <c r="F1836" s="55"/>
    </row>
    <row r="1837" spans="1:6">
      <c r="A1837" s="54">
        <v>61001</v>
      </c>
      <c r="B1837" s="54" t="s">
        <v>116</v>
      </c>
      <c r="C1837" s="54">
        <v>2013</v>
      </c>
      <c r="D1837" s="54" t="s">
        <v>140</v>
      </c>
      <c r="E1837" s="54" t="s">
        <v>142</v>
      </c>
      <c r="F1837" s="55"/>
    </row>
    <row r="1838" spans="1:6">
      <c r="A1838" s="54">
        <v>61005</v>
      </c>
      <c r="B1838" s="54" t="s">
        <v>116</v>
      </c>
      <c r="C1838" s="54">
        <v>2013</v>
      </c>
      <c r="D1838" s="54" t="s">
        <v>141</v>
      </c>
      <c r="E1838" s="54" t="s">
        <v>142</v>
      </c>
      <c r="F1838" s="55">
        <v>608.20000000000005</v>
      </c>
    </row>
    <row r="1839" spans="1:6">
      <c r="A1839" s="54">
        <v>61017</v>
      </c>
      <c r="B1839" s="54" t="s">
        <v>116</v>
      </c>
      <c r="C1839" s="54">
        <v>2012</v>
      </c>
      <c r="D1839" s="54" t="s">
        <v>131</v>
      </c>
      <c r="E1839" s="54" t="s">
        <v>142</v>
      </c>
      <c r="F1839" s="55">
        <v>278.27999999999997</v>
      </c>
    </row>
    <row r="1840" spans="1:6">
      <c r="A1840" s="54">
        <v>61026</v>
      </c>
      <c r="B1840" s="54" t="s">
        <v>116</v>
      </c>
      <c r="C1840" s="54">
        <v>2012</v>
      </c>
      <c r="D1840" s="54" t="s">
        <v>132</v>
      </c>
      <c r="E1840" s="54" t="s">
        <v>142</v>
      </c>
      <c r="F1840" s="55">
        <v>221.46</v>
      </c>
    </row>
    <row r="1841" spans="1:6">
      <c r="A1841" s="54">
        <v>61028</v>
      </c>
      <c r="B1841" s="54" t="s">
        <v>116</v>
      </c>
      <c r="C1841" s="54">
        <v>2012</v>
      </c>
      <c r="D1841" s="54" t="s">
        <v>133</v>
      </c>
      <c r="E1841" s="54" t="s">
        <v>142</v>
      </c>
      <c r="F1841" s="55">
        <v>267.74</v>
      </c>
    </row>
    <row r="1842" spans="1:6">
      <c r="A1842" s="54">
        <v>61029</v>
      </c>
      <c r="B1842" s="54" t="s">
        <v>116</v>
      </c>
      <c r="C1842" s="54">
        <v>2012</v>
      </c>
      <c r="D1842" s="54" t="s">
        <v>134</v>
      </c>
      <c r="E1842" s="54" t="s">
        <v>142</v>
      </c>
      <c r="F1842" s="55"/>
    </row>
    <row r="1843" spans="1:6">
      <c r="A1843" s="54">
        <v>61030</v>
      </c>
      <c r="B1843" s="54" t="s">
        <v>116</v>
      </c>
      <c r="C1843" s="54">
        <v>2012</v>
      </c>
      <c r="D1843" s="54" t="s">
        <v>135</v>
      </c>
      <c r="E1843" s="54" t="s">
        <v>142</v>
      </c>
      <c r="F1843" s="55">
        <v>267.74</v>
      </c>
    </row>
    <row r="1844" spans="1:6">
      <c r="A1844" s="54">
        <v>61032</v>
      </c>
      <c r="B1844" s="54" t="s">
        <v>116</v>
      </c>
      <c r="C1844" s="54">
        <v>2012</v>
      </c>
      <c r="D1844" s="54" t="s">
        <v>136</v>
      </c>
      <c r="E1844" s="54" t="s">
        <v>142</v>
      </c>
      <c r="F1844" s="55"/>
    </row>
    <row r="1845" spans="1:6">
      <c r="A1845" s="54">
        <v>61033</v>
      </c>
      <c r="B1845" s="54" t="s">
        <v>116</v>
      </c>
      <c r="C1845" s="54">
        <v>2012</v>
      </c>
      <c r="D1845" s="54" t="s">
        <v>137</v>
      </c>
      <c r="E1845" s="54" t="s">
        <v>142</v>
      </c>
      <c r="F1845" s="55"/>
    </row>
    <row r="1846" spans="1:6">
      <c r="A1846" s="54">
        <v>61034</v>
      </c>
      <c r="B1846" s="54" t="s">
        <v>116</v>
      </c>
      <c r="C1846" s="54">
        <v>2012</v>
      </c>
      <c r="D1846" s="54" t="s">
        <v>138</v>
      </c>
      <c r="E1846" s="54" t="s">
        <v>142</v>
      </c>
      <c r="F1846" s="55"/>
    </row>
    <row r="1847" spans="1:6">
      <c r="A1847" s="54">
        <v>61035</v>
      </c>
      <c r="B1847" s="54" t="s">
        <v>116</v>
      </c>
      <c r="C1847" s="54">
        <v>2012</v>
      </c>
      <c r="D1847" s="54" t="s">
        <v>139</v>
      </c>
      <c r="E1847" s="54" t="s">
        <v>142</v>
      </c>
      <c r="F1847" s="55"/>
    </row>
    <row r="1848" spans="1:6">
      <c r="A1848" s="54">
        <v>61036</v>
      </c>
      <c r="B1848" s="54" t="s">
        <v>116</v>
      </c>
      <c r="C1848" s="54">
        <v>2012</v>
      </c>
      <c r="D1848" s="54" t="s">
        <v>140</v>
      </c>
      <c r="E1848" s="54" t="s">
        <v>142</v>
      </c>
      <c r="F1848" s="55"/>
    </row>
    <row r="1849" spans="1:6">
      <c r="A1849" s="54">
        <v>61040</v>
      </c>
      <c r="B1849" s="54" t="s">
        <v>116</v>
      </c>
      <c r="C1849" s="54">
        <v>2012</v>
      </c>
      <c r="D1849" s="54" t="s">
        <v>141</v>
      </c>
      <c r="E1849" s="54" t="s">
        <v>142</v>
      </c>
      <c r="F1849" s="55">
        <v>499.74</v>
      </c>
    </row>
    <row r="1850" spans="1:6">
      <c r="A1850" s="54">
        <v>61052</v>
      </c>
      <c r="B1850" s="54" t="s">
        <v>116</v>
      </c>
      <c r="C1850" s="54">
        <v>2011</v>
      </c>
      <c r="D1850" s="54" t="s">
        <v>131</v>
      </c>
      <c r="E1850" s="54" t="s">
        <v>142</v>
      </c>
      <c r="F1850" s="55">
        <v>260.56</v>
      </c>
    </row>
    <row r="1851" spans="1:6">
      <c r="A1851" s="54">
        <v>61061</v>
      </c>
      <c r="B1851" s="54" t="s">
        <v>116</v>
      </c>
      <c r="C1851" s="54">
        <v>2011</v>
      </c>
      <c r="D1851" s="54" t="s">
        <v>132</v>
      </c>
      <c r="E1851" s="54" t="s">
        <v>142</v>
      </c>
      <c r="F1851" s="55"/>
    </row>
    <row r="1852" spans="1:6">
      <c r="A1852" s="54">
        <v>61063</v>
      </c>
      <c r="B1852" s="54" t="s">
        <v>116</v>
      </c>
      <c r="C1852" s="54">
        <v>2011</v>
      </c>
      <c r="D1852" s="54" t="s">
        <v>133</v>
      </c>
      <c r="E1852" s="54" t="s">
        <v>142</v>
      </c>
      <c r="F1852" s="55">
        <v>263.98</v>
      </c>
    </row>
    <row r="1853" spans="1:6">
      <c r="A1853" s="54">
        <v>61064</v>
      </c>
      <c r="B1853" s="54" t="s">
        <v>116</v>
      </c>
      <c r="C1853" s="54">
        <v>2011</v>
      </c>
      <c r="D1853" s="54" t="s">
        <v>134</v>
      </c>
      <c r="E1853" s="54" t="s">
        <v>142</v>
      </c>
      <c r="F1853" s="55"/>
    </row>
    <row r="1854" spans="1:6">
      <c r="A1854" s="54">
        <v>61065</v>
      </c>
      <c r="B1854" s="54" t="s">
        <v>116</v>
      </c>
      <c r="C1854" s="54">
        <v>2011</v>
      </c>
      <c r="D1854" s="54" t="s">
        <v>135</v>
      </c>
      <c r="E1854" s="54" t="s">
        <v>142</v>
      </c>
      <c r="F1854" s="55">
        <v>263.98</v>
      </c>
    </row>
    <row r="1855" spans="1:6">
      <c r="A1855" s="54">
        <v>61067</v>
      </c>
      <c r="B1855" s="54" t="s">
        <v>116</v>
      </c>
      <c r="C1855" s="54">
        <v>2011</v>
      </c>
      <c r="D1855" s="54" t="s">
        <v>136</v>
      </c>
      <c r="E1855" s="54" t="s">
        <v>142</v>
      </c>
      <c r="F1855" s="55"/>
    </row>
    <row r="1856" spans="1:6">
      <c r="A1856" s="54">
        <v>61068</v>
      </c>
      <c r="B1856" s="54" t="s">
        <v>116</v>
      </c>
      <c r="C1856" s="54">
        <v>2011</v>
      </c>
      <c r="D1856" s="54" t="s">
        <v>137</v>
      </c>
      <c r="E1856" s="54" t="s">
        <v>142</v>
      </c>
      <c r="F1856" s="55"/>
    </row>
    <row r="1857" spans="1:6">
      <c r="A1857" s="54">
        <v>61069</v>
      </c>
      <c r="B1857" s="54" t="s">
        <v>116</v>
      </c>
      <c r="C1857" s="54">
        <v>2011</v>
      </c>
      <c r="D1857" s="54" t="s">
        <v>138</v>
      </c>
      <c r="E1857" s="54" t="s">
        <v>142</v>
      </c>
      <c r="F1857" s="55"/>
    </row>
    <row r="1858" spans="1:6">
      <c r="A1858" s="54">
        <v>61070</v>
      </c>
      <c r="B1858" s="54" t="s">
        <v>116</v>
      </c>
      <c r="C1858" s="54">
        <v>2011</v>
      </c>
      <c r="D1858" s="54" t="s">
        <v>139</v>
      </c>
      <c r="E1858" s="54" t="s">
        <v>142</v>
      </c>
      <c r="F1858" s="55"/>
    </row>
    <row r="1859" spans="1:6">
      <c r="A1859" s="54">
        <v>61071</v>
      </c>
      <c r="B1859" s="54" t="s">
        <v>116</v>
      </c>
      <c r="C1859" s="54">
        <v>2011</v>
      </c>
      <c r="D1859" s="54" t="s">
        <v>140</v>
      </c>
      <c r="E1859" s="54" t="s">
        <v>142</v>
      </c>
      <c r="F1859" s="55"/>
    </row>
    <row r="1860" spans="1:6">
      <c r="A1860" s="54">
        <v>61075</v>
      </c>
      <c r="B1860" s="54" t="s">
        <v>116</v>
      </c>
      <c r="C1860" s="54">
        <v>2011</v>
      </c>
      <c r="D1860" s="54" t="s">
        <v>141</v>
      </c>
      <c r="E1860" s="54" t="s">
        <v>142</v>
      </c>
      <c r="F1860" s="55">
        <v>263.98</v>
      </c>
    </row>
    <row r="1861" spans="1:6">
      <c r="A1861" s="54">
        <v>61087</v>
      </c>
      <c r="B1861" s="54" t="s">
        <v>116</v>
      </c>
      <c r="C1861" s="54">
        <v>2010</v>
      </c>
      <c r="D1861" s="54" t="s">
        <v>131</v>
      </c>
      <c r="E1861" s="54" t="s">
        <v>142</v>
      </c>
      <c r="F1861" s="55">
        <v>330.83</v>
      </c>
    </row>
    <row r="1862" spans="1:6">
      <c r="A1862" s="54">
        <v>61096</v>
      </c>
      <c r="B1862" s="54" t="s">
        <v>116</v>
      </c>
      <c r="C1862" s="54">
        <v>2010</v>
      </c>
      <c r="D1862" s="54" t="s">
        <v>132</v>
      </c>
      <c r="E1862" s="54" t="s">
        <v>142</v>
      </c>
      <c r="F1862" s="55"/>
    </row>
    <row r="1863" spans="1:6">
      <c r="A1863" s="54">
        <v>61098</v>
      </c>
      <c r="B1863" s="54" t="s">
        <v>116</v>
      </c>
      <c r="C1863" s="54">
        <v>2010</v>
      </c>
      <c r="D1863" s="54" t="s">
        <v>133</v>
      </c>
      <c r="E1863" s="54" t="s">
        <v>142</v>
      </c>
      <c r="F1863" s="55">
        <v>232.74</v>
      </c>
    </row>
    <row r="1864" spans="1:6">
      <c r="A1864" s="54">
        <v>61099</v>
      </c>
      <c r="B1864" s="54" t="s">
        <v>116</v>
      </c>
      <c r="C1864" s="54">
        <v>2010</v>
      </c>
      <c r="D1864" s="54" t="s">
        <v>134</v>
      </c>
      <c r="E1864" s="54" t="s">
        <v>142</v>
      </c>
      <c r="F1864" s="55"/>
    </row>
    <row r="1865" spans="1:6">
      <c r="A1865" s="54">
        <v>61100</v>
      </c>
      <c r="B1865" s="54" t="s">
        <v>116</v>
      </c>
      <c r="C1865" s="54">
        <v>2010</v>
      </c>
      <c r="D1865" s="54" t="s">
        <v>135</v>
      </c>
      <c r="E1865" s="54" t="s">
        <v>142</v>
      </c>
      <c r="F1865" s="55">
        <v>232.74</v>
      </c>
    </row>
    <row r="1866" spans="1:6">
      <c r="A1866" s="54">
        <v>61102</v>
      </c>
      <c r="B1866" s="54" t="s">
        <v>116</v>
      </c>
      <c r="C1866" s="54">
        <v>2010</v>
      </c>
      <c r="D1866" s="54" t="s">
        <v>136</v>
      </c>
      <c r="E1866" s="54" t="s">
        <v>142</v>
      </c>
      <c r="F1866" s="55"/>
    </row>
    <row r="1867" spans="1:6">
      <c r="A1867" s="54">
        <v>61103</v>
      </c>
      <c r="B1867" s="54" t="s">
        <v>116</v>
      </c>
      <c r="C1867" s="54">
        <v>2010</v>
      </c>
      <c r="D1867" s="54" t="s">
        <v>137</v>
      </c>
      <c r="E1867" s="54" t="s">
        <v>142</v>
      </c>
      <c r="F1867" s="55"/>
    </row>
    <row r="1868" spans="1:6">
      <c r="A1868" s="54">
        <v>61104</v>
      </c>
      <c r="B1868" s="54" t="s">
        <v>116</v>
      </c>
      <c r="C1868" s="54">
        <v>2010</v>
      </c>
      <c r="D1868" s="54" t="s">
        <v>138</v>
      </c>
      <c r="E1868" s="54" t="s">
        <v>142</v>
      </c>
      <c r="F1868" s="55"/>
    </row>
    <row r="1869" spans="1:6">
      <c r="A1869" s="54">
        <v>61105</v>
      </c>
      <c r="B1869" s="54" t="s">
        <v>116</v>
      </c>
      <c r="C1869" s="54">
        <v>2010</v>
      </c>
      <c r="D1869" s="54" t="s">
        <v>139</v>
      </c>
      <c r="E1869" s="54" t="s">
        <v>142</v>
      </c>
      <c r="F1869" s="55"/>
    </row>
    <row r="1870" spans="1:6">
      <c r="A1870" s="54">
        <v>61106</v>
      </c>
      <c r="B1870" s="54" t="s">
        <v>116</v>
      </c>
      <c r="C1870" s="54">
        <v>2010</v>
      </c>
      <c r="D1870" s="54" t="s">
        <v>140</v>
      </c>
      <c r="E1870" s="54" t="s">
        <v>142</v>
      </c>
      <c r="F1870" s="55"/>
    </row>
    <row r="1871" spans="1:6">
      <c r="A1871" s="54">
        <v>61110</v>
      </c>
      <c r="B1871" s="54" t="s">
        <v>116</v>
      </c>
      <c r="C1871" s="54">
        <v>2010</v>
      </c>
      <c r="D1871" s="54" t="s">
        <v>141</v>
      </c>
      <c r="E1871" s="54" t="s">
        <v>142</v>
      </c>
      <c r="F1871" s="55">
        <v>232.74</v>
      </c>
    </row>
    <row r="1872" spans="1:6">
      <c r="A1872" s="54">
        <v>61122</v>
      </c>
      <c r="B1872" s="54" t="s">
        <v>116</v>
      </c>
      <c r="C1872" s="54">
        <v>2009</v>
      </c>
      <c r="D1872" s="54" t="s">
        <v>131</v>
      </c>
      <c r="E1872" s="54" t="s">
        <v>142</v>
      </c>
      <c r="F1872" s="55">
        <v>117.99</v>
      </c>
    </row>
    <row r="1873" spans="1:6">
      <c r="A1873" s="54">
        <v>61131</v>
      </c>
      <c r="B1873" s="54" t="s">
        <v>116</v>
      </c>
      <c r="C1873" s="54">
        <v>2009</v>
      </c>
      <c r="D1873" s="54" t="s">
        <v>132</v>
      </c>
      <c r="E1873" s="54" t="s">
        <v>142</v>
      </c>
      <c r="F1873" s="55"/>
    </row>
    <row r="1874" spans="1:6">
      <c r="A1874" s="54">
        <v>61133</v>
      </c>
      <c r="B1874" s="54" t="s">
        <v>116</v>
      </c>
      <c r="C1874" s="54">
        <v>2009</v>
      </c>
      <c r="D1874" s="54" t="s">
        <v>133</v>
      </c>
      <c r="E1874" s="54" t="s">
        <v>142</v>
      </c>
      <c r="F1874" s="55">
        <v>177.42</v>
      </c>
    </row>
    <row r="1875" spans="1:6">
      <c r="A1875" s="54">
        <v>61134</v>
      </c>
      <c r="B1875" s="54" t="s">
        <v>116</v>
      </c>
      <c r="C1875" s="54">
        <v>2009</v>
      </c>
      <c r="D1875" s="54" t="s">
        <v>134</v>
      </c>
      <c r="E1875" s="54" t="s">
        <v>142</v>
      </c>
      <c r="F1875" s="55"/>
    </row>
    <row r="1876" spans="1:6">
      <c r="A1876" s="54">
        <v>61135</v>
      </c>
      <c r="B1876" s="54" t="s">
        <v>116</v>
      </c>
      <c r="C1876" s="54">
        <v>2009</v>
      </c>
      <c r="D1876" s="54" t="s">
        <v>135</v>
      </c>
      <c r="E1876" s="54" t="s">
        <v>142</v>
      </c>
      <c r="F1876" s="55">
        <v>177.42</v>
      </c>
    </row>
    <row r="1877" spans="1:6">
      <c r="A1877" s="54">
        <v>61137</v>
      </c>
      <c r="B1877" s="54" t="s">
        <v>116</v>
      </c>
      <c r="C1877" s="54">
        <v>2009</v>
      </c>
      <c r="D1877" s="54" t="s">
        <v>136</v>
      </c>
      <c r="E1877" s="54" t="s">
        <v>142</v>
      </c>
      <c r="F1877" s="55"/>
    </row>
    <row r="1878" spans="1:6">
      <c r="A1878" s="54">
        <v>61138</v>
      </c>
      <c r="B1878" s="54" t="s">
        <v>116</v>
      </c>
      <c r="C1878" s="54">
        <v>2009</v>
      </c>
      <c r="D1878" s="54" t="s">
        <v>137</v>
      </c>
      <c r="E1878" s="54" t="s">
        <v>142</v>
      </c>
      <c r="F1878" s="55"/>
    </row>
    <row r="1879" spans="1:6">
      <c r="A1879" s="54">
        <v>61139</v>
      </c>
      <c r="B1879" s="54" t="s">
        <v>116</v>
      </c>
      <c r="C1879" s="54">
        <v>2009</v>
      </c>
      <c r="D1879" s="54" t="s">
        <v>138</v>
      </c>
      <c r="E1879" s="54" t="s">
        <v>142</v>
      </c>
      <c r="F1879" s="55"/>
    </row>
    <row r="1880" spans="1:6">
      <c r="A1880" s="54">
        <v>61140</v>
      </c>
      <c r="B1880" s="54" t="s">
        <v>116</v>
      </c>
      <c r="C1880" s="54">
        <v>2009</v>
      </c>
      <c r="D1880" s="54" t="s">
        <v>139</v>
      </c>
      <c r="E1880" s="54" t="s">
        <v>142</v>
      </c>
      <c r="F1880" s="55"/>
    </row>
    <row r="1881" spans="1:6">
      <c r="A1881" s="54">
        <v>61141</v>
      </c>
      <c r="B1881" s="54" t="s">
        <v>116</v>
      </c>
      <c r="C1881" s="54">
        <v>2009</v>
      </c>
      <c r="D1881" s="54" t="s">
        <v>140</v>
      </c>
      <c r="E1881" s="54" t="s">
        <v>142</v>
      </c>
      <c r="F1881" s="55"/>
    </row>
    <row r="1882" spans="1:6">
      <c r="A1882" s="54">
        <v>61145</v>
      </c>
      <c r="B1882" s="54" t="s">
        <v>116</v>
      </c>
      <c r="C1882" s="54">
        <v>2009</v>
      </c>
      <c r="D1882" s="54" t="s">
        <v>141</v>
      </c>
      <c r="E1882" s="54" t="s">
        <v>142</v>
      </c>
      <c r="F1882" s="55">
        <v>177.42</v>
      </c>
    </row>
    <row r="1883" spans="1:6">
      <c r="A1883" s="54">
        <v>61157</v>
      </c>
      <c r="B1883" s="54" t="s">
        <v>116</v>
      </c>
      <c r="C1883" s="54">
        <v>2008</v>
      </c>
      <c r="D1883" s="54" t="s">
        <v>131</v>
      </c>
      <c r="E1883" s="54" t="s">
        <v>142</v>
      </c>
      <c r="F1883" s="55">
        <v>154.63999999999999</v>
      </c>
    </row>
    <row r="1884" spans="1:6">
      <c r="A1884" s="54">
        <v>61166</v>
      </c>
      <c r="B1884" s="54" t="s">
        <v>116</v>
      </c>
      <c r="C1884" s="54">
        <v>2008</v>
      </c>
      <c r="D1884" s="54" t="s">
        <v>132</v>
      </c>
      <c r="E1884" s="54" t="s">
        <v>142</v>
      </c>
      <c r="F1884" s="55"/>
    </row>
    <row r="1885" spans="1:6">
      <c r="A1885" s="54">
        <v>61168</v>
      </c>
      <c r="B1885" s="54" t="s">
        <v>116</v>
      </c>
      <c r="C1885" s="54">
        <v>2008</v>
      </c>
      <c r="D1885" s="54" t="s">
        <v>133</v>
      </c>
      <c r="E1885" s="54" t="s">
        <v>142</v>
      </c>
      <c r="F1885" s="55">
        <v>184.11</v>
      </c>
    </row>
    <row r="1886" spans="1:6">
      <c r="A1886" s="54">
        <v>61169</v>
      </c>
      <c r="B1886" s="54" t="s">
        <v>116</v>
      </c>
      <c r="C1886" s="54">
        <v>2008</v>
      </c>
      <c r="D1886" s="54" t="s">
        <v>134</v>
      </c>
      <c r="E1886" s="54" t="s">
        <v>142</v>
      </c>
      <c r="F1886" s="55"/>
    </row>
    <row r="1887" spans="1:6">
      <c r="A1887" s="54">
        <v>61170</v>
      </c>
      <c r="B1887" s="54" t="s">
        <v>116</v>
      </c>
      <c r="C1887" s="54">
        <v>2008</v>
      </c>
      <c r="D1887" s="54" t="s">
        <v>135</v>
      </c>
      <c r="E1887" s="54" t="s">
        <v>142</v>
      </c>
      <c r="F1887" s="55">
        <v>184.11</v>
      </c>
    </row>
    <row r="1888" spans="1:6">
      <c r="A1888" s="54">
        <v>61172</v>
      </c>
      <c r="B1888" s="54" t="s">
        <v>116</v>
      </c>
      <c r="C1888" s="54">
        <v>2008</v>
      </c>
      <c r="D1888" s="54" t="s">
        <v>136</v>
      </c>
      <c r="E1888" s="54" t="s">
        <v>142</v>
      </c>
      <c r="F1888" s="55"/>
    </row>
    <row r="1889" spans="1:6">
      <c r="A1889" s="54">
        <v>61173</v>
      </c>
      <c r="B1889" s="54" t="s">
        <v>116</v>
      </c>
      <c r="C1889" s="54">
        <v>2008</v>
      </c>
      <c r="D1889" s="54" t="s">
        <v>137</v>
      </c>
      <c r="E1889" s="54" t="s">
        <v>142</v>
      </c>
      <c r="F1889" s="55"/>
    </row>
    <row r="1890" spans="1:6">
      <c r="A1890" s="54">
        <v>61174</v>
      </c>
      <c r="B1890" s="54" t="s">
        <v>116</v>
      </c>
      <c r="C1890" s="54">
        <v>2008</v>
      </c>
      <c r="D1890" s="54" t="s">
        <v>138</v>
      </c>
      <c r="E1890" s="54" t="s">
        <v>142</v>
      </c>
      <c r="F1890" s="55"/>
    </row>
    <row r="1891" spans="1:6">
      <c r="A1891" s="54">
        <v>61175</v>
      </c>
      <c r="B1891" s="54" t="s">
        <v>116</v>
      </c>
      <c r="C1891" s="54">
        <v>2008</v>
      </c>
      <c r="D1891" s="54" t="s">
        <v>139</v>
      </c>
      <c r="E1891" s="54" t="s">
        <v>142</v>
      </c>
      <c r="F1891" s="55"/>
    </row>
    <row r="1892" spans="1:6">
      <c r="A1892" s="54">
        <v>61176</v>
      </c>
      <c r="B1892" s="54" t="s">
        <v>116</v>
      </c>
      <c r="C1892" s="54">
        <v>2008</v>
      </c>
      <c r="D1892" s="54" t="s">
        <v>140</v>
      </c>
      <c r="E1892" s="54" t="s">
        <v>142</v>
      </c>
      <c r="F1892" s="55"/>
    </row>
    <row r="1893" spans="1:6">
      <c r="A1893" s="54">
        <v>61180</v>
      </c>
      <c r="B1893" s="54" t="s">
        <v>116</v>
      </c>
      <c r="C1893" s="54">
        <v>2008</v>
      </c>
      <c r="D1893" s="54" t="s">
        <v>141</v>
      </c>
      <c r="E1893" s="54" t="s">
        <v>142</v>
      </c>
      <c r="F1893" s="55">
        <v>184.11</v>
      </c>
    </row>
    <row r="1894" spans="1:6">
      <c r="A1894" s="54">
        <v>61192</v>
      </c>
      <c r="B1894" s="54" t="s">
        <v>116</v>
      </c>
      <c r="C1894" s="54">
        <v>2007</v>
      </c>
      <c r="D1894" s="54" t="s">
        <v>131</v>
      </c>
      <c r="E1894" s="54" t="s">
        <v>142</v>
      </c>
      <c r="F1894" s="55">
        <v>269.57</v>
      </c>
    </row>
    <row r="1895" spans="1:6">
      <c r="A1895" s="54">
        <v>61201</v>
      </c>
      <c r="B1895" s="54" t="s">
        <v>116</v>
      </c>
      <c r="C1895" s="54">
        <v>2007</v>
      </c>
      <c r="D1895" s="54" t="s">
        <v>132</v>
      </c>
      <c r="E1895" s="54" t="s">
        <v>142</v>
      </c>
      <c r="F1895" s="55"/>
    </row>
    <row r="1896" spans="1:6">
      <c r="A1896" s="54">
        <v>61203</v>
      </c>
      <c r="B1896" s="54" t="s">
        <v>116</v>
      </c>
      <c r="C1896" s="54">
        <v>2007</v>
      </c>
      <c r="D1896" s="54" t="s">
        <v>133</v>
      </c>
      <c r="E1896" s="54" t="s">
        <v>142</v>
      </c>
      <c r="F1896" s="55">
        <v>269</v>
      </c>
    </row>
    <row r="1897" spans="1:6">
      <c r="A1897" s="54">
        <v>61204</v>
      </c>
      <c r="B1897" s="54" t="s">
        <v>116</v>
      </c>
      <c r="C1897" s="54">
        <v>2007</v>
      </c>
      <c r="D1897" s="54" t="s">
        <v>134</v>
      </c>
      <c r="E1897" s="54" t="s">
        <v>142</v>
      </c>
      <c r="F1897" s="55"/>
    </row>
    <row r="1898" spans="1:6">
      <c r="A1898" s="54">
        <v>61205</v>
      </c>
      <c r="B1898" s="54" t="s">
        <v>116</v>
      </c>
      <c r="C1898" s="54">
        <v>2007</v>
      </c>
      <c r="D1898" s="54" t="s">
        <v>135</v>
      </c>
      <c r="E1898" s="54" t="s">
        <v>142</v>
      </c>
      <c r="F1898" s="55">
        <v>269</v>
      </c>
    </row>
    <row r="1899" spans="1:6">
      <c r="A1899" s="54">
        <v>61207</v>
      </c>
      <c r="B1899" s="54" t="s">
        <v>116</v>
      </c>
      <c r="C1899" s="54">
        <v>2007</v>
      </c>
      <c r="D1899" s="54" t="s">
        <v>136</v>
      </c>
      <c r="E1899" s="54" t="s">
        <v>142</v>
      </c>
      <c r="F1899" s="55"/>
    </row>
    <row r="1900" spans="1:6">
      <c r="A1900" s="54">
        <v>61208</v>
      </c>
      <c r="B1900" s="54" t="s">
        <v>116</v>
      </c>
      <c r="C1900" s="54">
        <v>2007</v>
      </c>
      <c r="D1900" s="54" t="s">
        <v>137</v>
      </c>
      <c r="E1900" s="54" t="s">
        <v>142</v>
      </c>
      <c r="F1900" s="55"/>
    </row>
    <row r="1901" spans="1:6">
      <c r="A1901" s="54">
        <v>61209</v>
      </c>
      <c r="B1901" s="54" t="s">
        <v>116</v>
      </c>
      <c r="C1901" s="54">
        <v>2007</v>
      </c>
      <c r="D1901" s="54" t="s">
        <v>138</v>
      </c>
      <c r="E1901" s="54" t="s">
        <v>142</v>
      </c>
      <c r="F1901" s="55"/>
    </row>
    <row r="1902" spans="1:6">
      <c r="A1902" s="54">
        <v>61210</v>
      </c>
      <c r="B1902" s="54" t="s">
        <v>116</v>
      </c>
      <c r="C1902" s="54">
        <v>2007</v>
      </c>
      <c r="D1902" s="54" t="s">
        <v>139</v>
      </c>
      <c r="E1902" s="54" t="s">
        <v>142</v>
      </c>
      <c r="F1902" s="55"/>
    </row>
    <row r="1903" spans="1:6">
      <c r="A1903" s="54">
        <v>61211</v>
      </c>
      <c r="B1903" s="54" t="s">
        <v>116</v>
      </c>
      <c r="C1903" s="54">
        <v>2007</v>
      </c>
      <c r="D1903" s="54" t="s">
        <v>140</v>
      </c>
      <c r="E1903" s="54" t="s">
        <v>142</v>
      </c>
      <c r="F1903" s="55"/>
    </row>
    <row r="1904" spans="1:6">
      <c r="A1904" s="54">
        <v>61215</v>
      </c>
      <c r="B1904" s="54" t="s">
        <v>116</v>
      </c>
      <c r="C1904" s="54">
        <v>2007</v>
      </c>
      <c r="D1904" s="54" t="s">
        <v>141</v>
      </c>
      <c r="E1904" s="54" t="s">
        <v>142</v>
      </c>
      <c r="F1904" s="55">
        <v>269</v>
      </c>
    </row>
    <row r="1905" spans="1:6">
      <c r="A1905" s="54">
        <v>61227</v>
      </c>
      <c r="B1905" s="54" t="s">
        <v>116</v>
      </c>
      <c r="C1905" s="54">
        <v>2006</v>
      </c>
      <c r="D1905" s="54" t="s">
        <v>131</v>
      </c>
      <c r="E1905" s="54" t="s">
        <v>142</v>
      </c>
      <c r="F1905" s="55">
        <v>203.54</v>
      </c>
    </row>
    <row r="1906" spans="1:6">
      <c r="A1906" s="54">
        <v>61236</v>
      </c>
      <c r="B1906" s="54" t="s">
        <v>116</v>
      </c>
      <c r="C1906" s="54">
        <v>2006</v>
      </c>
      <c r="D1906" s="54" t="s">
        <v>132</v>
      </c>
      <c r="E1906" s="54" t="s">
        <v>142</v>
      </c>
      <c r="F1906" s="55"/>
    </row>
    <row r="1907" spans="1:6">
      <c r="A1907" s="54">
        <v>61238</v>
      </c>
      <c r="B1907" s="54" t="s">
        <v>116</v>
      </c>
      <c r="C1907" s="54">
        <v>2006</v>
      </c>
      <c r="D1907" s="54" t="s">
        <v>133</v>
      </c>
      <c r="E1907" s="54" t="s">
        <v>142</v>
      </c>
      <c r="F1907" s="55">
        <v>187.66</v>
      </c>
    </row>
    <row r="1908" spans="1:6">
      <c r="A1908" s="54">
        <v>61239</v>
      </c>
      <c r="B1908" s="54" t="s">
        <v>116</v>
      </c>
      <c r="C1908" s="54">
        <v>2006</v>
      </c>
      <c r="D1908" s="54" t="s">
        <v>134</v>
      </c>
      <c r="E1908" s="54" t="s">
        <v>142</v>
      </c>
      <c r="F1908" s="55"/>
    </row>
    <row r="1909" spans="1:6">
      <c r="A1909" s="54">
        <v>61240</v>
      </c>
      <c r="B1909" s="54" t="s">
        <v>116</v>
      </c>
      <c r="C1909" s="54">
        <v>2006</v>
      </c>
      <c r="D1909" s="54" t="s">
        <v>135</v>
      </c>
      <c r="E1909" s="54" t="s">
        <v>142</v>
      </c>
      <c r="F1909" s="55">
        <v>187.66</v>
      </c>
    </row>
    <row r="1910" spans="1:6">
      <c r="A1910" s="54">
        <v>61242</v>
      </c>
      <c r="B1910" s="54" t="s">
        <v>116</v>
      </c>
      <c r="C1910" s="54">
        <v>2006</v>
      </c>
      <c r="D1910" s="54" t="s">
        <v>136</v>
      </c>
      <c r="E1910" s="54" t="s">
        <v>142</v>
      </c>
      <c r="F1910" s="55"/>
    </row>
    <row r="1911" spans="1:6">
      <c r="A1911" s="54">
        <v>61243</v>
      </c>
      <c r="B1911" s="54" t="s">
        <v>116</v>
      </c>
      <c r="C1911" s="54">
        <v>2006</v>
      </c>
      <c r="D1911" s="54" t="s">
        <v>137</v>
      </c>
      <c r="E1911" s="54" t="s">
        <v>142</v>
      </c>
      <c r="F1911" s="55"/>
    </row>
    <row r="1912" spans="1:6">
      <c r="A1912" s="54">
        <v>61244</v>
      </c>
      <c r="B1912" s="54" t="s">
        <v>116</v>
      </c>
      <c r="C1912" s="54">
        <v>2006</v>
      </c>
      <c r="D1912" s="54" t="s">
        <v>138</v>
      </c>
      <c r="E1912" s="54" t="s">
        <v>142</v>
      </c>
      <c r="F1912" s="55"/>
    </row>
    <row r="1913" spans="1:6">
      <c r="A1913" s="54">
        <v>61245</v>
      </c>
      <c r="B1913" s="54" t="s">
        <v>116</v>
      </c>
      <c r="C1913" s="54">
        <v>2006</v>
      </c>
      <c r="D1913" s="54" t="s">
        <v>139</v>
      </c>
      <c r="E1913" s="54" t="s">
        <v>142</v>
      </c>
      <c r="F1913" s="55"/>
    </row>
    <row r="1914" spans="1:6">
      <c r="A1914" s="54">
        <v>61246</v>
      </c>
      <c r="B1914" s="54" t="s">
        <v>116</v>
      </c>
      <c r="C1914" s="54">
        <v>2006</v>
      </c>
      <c r="D1914" s="54" t="s">
        <v>140</v>
      </c>
      <c r="E1914" s="54" t="s">
        <v>142</v>
      </c>
      <c r="F1914" s="55"/>
    </row>
    <row r="1915" spans="1:6">
      <c r="A1915" s="54">
        <v>61250</v>
      </c>
      <c r="B1915" s="54" t="s">
        <v>116</v>
      </c>
      <c r="C1915" s="54">
        <v>2006</v>
      </c>
      <c r="D1915" s="54" t="s">
        <v>141</v>
      </c>
      <c r="E1915" s="54" t="s">
        <v>142</v>
      </c>
      <c r="F1915" s="55">
        <v>187.66</v>
      </c>
    </row>
    <row r="1916" spans="1:6">
      <c r="A1916" s="54">
        <v>61262</v>
      </c>
      <c r="B1916" s="54" t="s">
        <v>116</v>
      </c>
      <c r="C1916" s="54">
        <v>2005</v>
      </c>
      <c r="D1916" s="54" t="s">
        <v>131</v>
      </c>
      <c r="E1916" s="54" t="s">
        <v>142</v>
      </c>
      <c r="F1916" s="55"/>
    </row>
    <row r="1917" spans="1:6">
      <c r="A1917" s="54">
        <v>61271</v>
      </c>
      <c r="B1917" s="54" t="s">
        <v>116</v>
      </c>
      <c r="C1917" s="54">
        <v>2005</v>
      </c>
      <c r="D1917" s="54" t="s">
        <v>132</v>
      </c>
      <c r="E1917" s="54" t="s">
        <v>142</v>
      </c>
      <c r="F1917" s="55"/>
    </row>
    <row r="1918" spans="1:6">
      <c r="A1918" s="54">
        <v>61273</v>
      </c>
      <c r="B1918" s="54" t="s">
        <v>116</v>
      </c>
      <c r="C1918" s="54">
        <v>2005</v>
      </c>
      <c r="D1918" s="54" t="s">
        <v>133</v>
      </c>
      <c r="E1918" s="54" t="s">
        <v>142</v>
      </c>
      <c r="F1918" s="55"/>
    </row>
    <row r="1919" spans="1:6">
      <c r="A1919" s="54">
        <v>61274</v>
      </c>
      <c r="B1919" s="54" t="s">
        <v>116</v>
      </c>
      <c r="C1919" s="54">
        <v>2005</v>
      </c>
      <c r="D1919" s="54" t="s">
        <v>134</v>
      </c>
      <c r="E1919" s="54" t="s">
        <v>142</v>
      </c>
      <c r="F1919" s="55"/>
    </row>
    <row r="1920" spans="1:6">
      <c r="A1920" s="54">
        <v>61275</v>
      </c>
      <c r="B1920" s="54" t="s">
        <v>116</v>
      </c>
      <c r="C1920" s="54">
        <v>2005</v>
      </c>
      <c r="D1920" s="54" t="s">
        <v>135</v>
      </c>
      <c r="E1920" s="54" t="s">
        <v>142</v>
      </c>
      <c r="F1920" s="55"/>
    </row>
    <row r="1921" spans="1:6">
      <c r="A1921" s="54">
        <v>61277</v>
      </c>
      <c r="B1921" s="54" t="s">
        <v>116</v>
      </c>
      <c r="C1921" s="54">
        <v>2005</v>
      </c>
      <c r="D1921" s="54" t="s">
        <v>136</v>
      </c>
      <c r="E1921" s="54" t="s">
        <v>142</v>
      </c>
      <c r="F1921" s="55"/>
    </row>
    <row r="1922" spans="1:6">
      <c r="A1922" s="54">
        <v>61278</v>
      </c>
      <c r="B1922" s="54" t="s">
        <v>116</v>
      </c>
      <c r="C1922" s="54">
        <v>2005</v>
      </c>
      <c r="D1922" s="54" t="s">
        <v>137</v>
      </c>
      <c r="E1922" s="54" t="s">
        <v>142</v>
      </c>
      <c r="F1922" s="55"/>
    </row>
    <row r="1923" spans="1:6">
      <c r="A1923" s="54">
        <v>61279</v>
      </c>
      <c r="B1923" s="54" t="s">
        <v>116</v>
      </c>
      <c r="C1923" s="54">
        <v>2005</v>
      </c>
      <c r="D1923" s="54" t="s">
        <v>138</v>
      </c>
      <c r="E1923" s="54" t="s">
        <v>142</v>
      </c>
      <c r="F1923" s="55"/>
    </row>
    <row r="1924" spans="1:6">
      <c r="A1924" s="54">
        <v>61280</v>
      </c>
      <c r="B1924" s="54" t="s">
        <v>116</v>
      </c>
      <c r="C1924" s="54">
        <v>2005</v>
      </c>
      <c r="D1924" s="54" t="s">
        <v>139</v>
      </c>
      <c r="E1924" s="54" t="s">
        <v>142</v>
      </c>
      <c r="F1924" s="55"/>
    </row>
    <row r="1925" spans="1:6">
      <c r="A1925" s="54">
        <v>61281</v>
      </c>
      <c r="B1925" s="54" t="s">
        <v>116</v>
      </c>
      <c r="C1925" s="54">
        <v>2005</v>
      </c>
      <c r="D1925" s="54" t="s">
        <v>140</v>
      </c>
      <c r="E1925" s="54" t="s">
        <v>142</v>
      </c>
      <c r="F1925" s="55"/>
    </row>
    <row r="1926" spans="1:6">
      <c r="A1926" s="54">
        <v>61285</v>
      </c>
      <c r="B1926" s="54" t="s">
        <v>116</v>
      </c>
      <c r="C1926" s="54">
        <v>2005</v>
      </c>
      <c r="D1926" s="54" t="s">
        <v>141</v>
      </c>
      <c r="E1926" s="54" t="s">
        <v>142</v>
      </c>
      <c r="F1926" s="55"/>
    </row>
    <row r="1927" spans="1:6">
      <c r="A1927" s="54">
        <v>61297</v>
      </c>
      <c r="B1927" s="54" t="s">
        <v>98</v>
      </c>
      <c r="C1927" s="54">
        <v>2020</v>
      </c>
      <c r="D1927" s="54" t="s">
        <v>131</v>
      </c>
      <c r="E1927" s="54" t="s">
        <v>142</v>
      </c>
      <c r="F1927" s="55">
        <v>53110.78</v>
      </c>
    </row>
    <row r="1928" spans="1:6">
      <c r="A1928" s="54">
        <v>61306</v>
      </c>
      <c r="B1928" s="54" t="s">
        <v>98</v>
      </c>
      <c r="C1928" s="54">
        <v>2020</v>
      </c>
      <c r="D1928" s="54" t="s">
        <v>132</v>
      </c>
      <c r="E1928" s="54" t="s">
        <v>142</v>
      </c>
      <c r="F1928" s="55">
        <v>22083.53</v>
      </c>
    </row>
    <row r="1929" spans="1:6">
      <c r="A1929" s="54">
        <v>61308</v>
      </c>
      <c r="B1929" s="54" t="s">
        <v>98</v>
      </c>
      <c r="C1929" s="54">
        <v>2020</v>
      </c>
      <c r="D1929" s="54" t="s">
        <v>133</v>
      </c>
      <c r="E1929" s="54" t="s">
        <v>142</v>
      </c>
      <c r="F1929" s="55">
        <v>58799.61</v>
      </c>
    </row>
    <row r="1930" spans="1:6">
      <c r="A1930" s="54">
        <v>61309</v>
      </c>
      <c r="B1930" s="54" t="s">
        <v>98</v>
      </c>
      <c r="C1930" s="54">
        <v>2020</v>
      </c>
      <c r="D1930" s="54" t="s">
        <v>134</v>
      </c>
      <c r="E1930" s="54" t="s">
        <v>142</v>
      </c>
      <c r="F1930" s="55"/>
    </row>
    <row r="1931" spans="1:6">
      <c r="A1931" s="54">
        <v>61310</v>
      </c>
      <c r="B1931" s="54" t="s">
        <v>98</v>
      </c>
      <c r="C1931" s="54">
        <v>2020</v>
      </c>
      <c r="D1931" s="54" t="s">
        <v>135</v>
      </c>
      <c r="E1931" s="54" t="s">
        <v>142</v>
      </c>
      <c r="F1931" s="55">
        <v>25823.25</v>
      </c>
    </row>
    <row r="1932" spans="1:6">
      <c r="A1932" s="54">
        <v>61312</v>
      </c>
      <c r="B1932" s="54" t="s">
        <v>98</v>
      </c>
      <c r="C1932" s="54">
        <v>2020</v>
      </c>
      <c r="D1932" s="54" t="s">
        <v>136</v>
      </c>
      <c r="E1932" s="54" t="s">
        <v>142</v>
      </c>
      <c r="F1932" s="55">
        <v>56.9</v>
      </c>
    </row>
    <row r="1933" spans="1:6">
      <c r="A1933" s="54">
        <v>61313</v>
      </c>
      <c r="B1933" s="54" t="s">
        <v>98</v>
      </c>
      <c r="C1933" s="54">
        <v>2020</v>
      </c>
      <c r="D1933" s="54" t="s">
        <v>137</v>
      </c>
      <c r="E1933" s="54" t="s">
        <v>142</v>
      </c>
      <c r="F1933" s="55">
        <v>970.23</v>
      </c>
    </row>
    <row r="1934" spans="1:6">
      <c r="A1934" s="54">
        <v>61314</v>
      </c>
      <c r="B1934" s="54" t="s">
        <v>98</v>
      </c>
      <c r="C1934" s="54">
        <v>2020</v>
      </c>
      <c r="D1934" s="54" t="s">
        <v>138</v>
      </c>
      <c r="E1934" s="54" t="s">
        <v>142</v>
      </c>
      <c r="F1934" s="55">
        <v>3227.58</v>
      </c>
    </row>
    <row r="1935" spans="1:6">
      <c r="A1935" s="54">
        <v>61315</v>
      </c>
      <c r="B1935" s="54" t="s">
        <v>98</v>
      </c>
      <c r="C1935" s="54">
        <v>2020</v>
      </c>
      <c r="D1935" s="54" t="s">
        <v>139</v>
      </c>
      <c r="E1935" s="54" t="s">
        <v>142</v>
      </c>
      <c r="F1935" s="55">
        <v>6499</v>
      </c>
    </row>
    <row r="1936" spans="1:6">
      <c r="A1936" s="54">
        <v>61316</v>
      </c>
      <c r="B1936" s="54" t="s">
        <v>98</v>
      </c>
      <c r="C1936" s="54">
        <v>2020</v>
      </c>
      <c r="D1936" s="54" t="s">
        <v>140</v>
      </c>
      <c r="E1936" s="54" t="s">
        <v>142</v>
      </c>
      <c r="F1936" s="55">
        <v>22222.65</v>
      </c>
    </row>
    <row r="1937" spans="1:6">
      <c r="A1937" s="54">
        <v>61320</v>
      </c>
      <c r="B1937" s="54" t="s">
        <v>98</v>
      </c>
      <c r="C1937" s="54">
        <v>2020</v>
      </c>
      <c r="D1937" s="54" t="s">
        <v>141</v>
      </c>
      <c r="E1937" s="54" t="s">
        <v>142</v>
      </c>
      <c r="F1937" s="55">
        <v>73600.84</v>
      </c>
    </row>
    <row r="1938" spans="1:6">
      <c r="A1938" s="54">
        <v>61332</v>
      </c>
      <c r="B1938" s="54" t="s">
        <v>98</v>
      </c>
      <c r="C1938" s="54">
        <v>2019</v>
      </c>
      <c r="D1938" s="54" t="s">
        <v>131</v>
      </c>
      <c r="E1938" s="54" t="s">
        <v>142</v>
      </c>
      <c r="F1938" s="55">
        <v>48758.28</v>
      </c>
    </row>
    <row r="1939" spans="1:6">
      <c r="A1939" s="54">
        <v>61341</v>
      </c>
      <c r="B1939" s="54" t="s">
        <v>98</v>
      </c>
      <c r="C1939" s="54">
        <v>2019</v>
      </c>
      <c r="D1939" s="54" t="s">
        <v>132</v>
      </c>
      <c r="E1939" s="54" t="s">
        <v>142</v>
      </c>
      <c r="F1939" s="55">
        <v>17863.919999999998</v>
      </c>
    </row>
    <row r="1940" spans="1:6">
      <c r="A1940" s="54">
        <v>61343</v>
      </c>
      <c r="B1940" s="54" t="s">
        <v>98</v>
      </c>
      <c r="C1940" s="54">
        <v>2019</v>
      </c>
      <c r="D1940" s="54" t="s">
        <v>133</v>
      </c>
      <c r="E1940" s="54" t="s">
        <v>142</v>
      </c>
      <c r="F1940" s="55">
        <v>53557.14</v>
      </c>
    </row>
    <row r="1941" spans="1:6">
      <c r="A1941" s="54">
        <v>61344</v>
      </c>
      <c r="B1941" s="54" t="s">
        <v>98</v>
      </c>
      <c r="C1941" s="54">
        <v>2019</v>
      </c>
      <c r="D1941" s="54" t="s">
        <v>134</v>
      </c>
      <c r="E1941" s="54" t="s">
        <v>142</v>
      </c>
      <c r="F1941" s="55"/>
    </row>
    <row r="1942" spans="1:6">
      <c r="A1942" s="54">
        <v>61345</v>
      </c>
      <c r="B1942" s="54" t="s">
        <v>98</v>
      </c>
      <c r="C1942" s="54">
        <v>2019</v>
      </c>
      <c r="D1942" s="54" t="s">
        <v>135</v>
      </c>
      <c r="E1942" s="54" t="s">
        <v>142</v>
      </c>
      <c r="F1942" s="55">
        <v>30641.77</v>
      </c>
    </row>
    <row r="1943" spans="1:6">
      <c r="A1943" s="54">
        <v>61347</v>
      </c>
      <c r="B1943" s="54" t="s">
        <v>98</v>
      </c>
      <c r="C1943" s="54">
        <v>2019</v>
      </c>
      <c r="D1943" s="54" t="s">
        <v>136</v>
      </c>
      <c r="E1943" s="54" t="s">
        <v>142</v>
      </c>
      <c r="F1943" s="55">
        <v>2664.35</v>
      </c>
    </row>
    <row r="1944" spans="1:6">
      <c r="A1944" s="54">
        <v>61348</v>
      </c>
      <c r="B1944" s="54" t="s">
        <v>98</v>
      </c>
      <c r="C1944" s="54">
        <v>2019</v>
      </c>
      <c r="D1944" s="54" t="s">
        <v>137</v>
      </c>
      <c r="E1944" s="54" t="s">
        <v>142</v>
      </c>
      <c r="F1944" s="55">
        <v>717.5</v>
      </c>
    </row>
    <row r="1945" spans="1:6">
      <c r="A1945" s="54">
        <v>61349</v>
      </c>
      <c r="B1945" s="54" t="s">
        <v>98</v>
      </c>
      <c r="C1945" s="54">
        <v>2019</v>
      </c>
      <c r="D1945" s="54" t="s">
        <v>138</v>
      </c>
      <c r="E1945" s="54" t="s">
        <v>142</v>
      </c>
      <c r="F1945" s="55">
        <v>2766.26</v>
      </c>
    </row>
    <row r="1946" spans="1:6">
      <c r="A1946" s="54">
        <v>61350</v>
      </c>
      <c r="B1946" s="54" t="s">
        <v>98</v>
      </c>
      <c r="C1946" s="54">
        <v>2019</v>
      </c>
      <c r="D1946" s="54" t="s">
        <v>139</v>
      </c>
      <c r="E1946" s="54" t="s">
        <v>142</v>
      </c>
      <c r="F1946" s="55">
        <v>5410.23</v>
      </c>
    </row>
    <row r="1947" spans="1:6">
      <c r="A1947" s="54">
        <v>61351</v>
      </c>
      <c r="B1947" s="54" t="s">
        <v>98</v>
      </c>
      <c r="C1947" s="54">
        <v>2019</v>
      </c>
      <c r="D1947" s="54" t="s">
        <v>140</v>
      </c>
      <c r="E1947" s="54" t="s">
        <v>142</v>
      </c>
      <c r="F1947" s="55">
        <v>11357.02</v>
      </c>
    </row>
    <row r="1948" spans="1:6">
      <c r="A1948" s="54">
        <v>61355</v>
      </c>
      <c r="B1948" s="54" t="s">
        <v>98</v>
      </c>
      <c r="C1948" s="54">
        <v>2019</v>
      </c>
      <c r="D1948" s="54" t="s">
        <v>141</v>
      </c>
      <c r="E1948" s="54" t="s">
        <v>142</v>
      </c>
      <c r="F1948" s="55">
        <v>65779.12</v>
      </c>
    </row>
    <row r="1949" spans="1:6">
      <c r="A1949" s="54">
        <v>61367</v>
      </c>
      <c r="B1949" s="54" t="s">
        <v>98</v>
      </c>
      <c r="C1949" s="54">
        <v>2018</v>
      </c>
      <c r="D1949" s="54" t="s">
        <v>131</v>
      </c>
      <c r="E1949" s="54" t="s">
        <v>142</v>
      </c>
      <c r="F1949" s="55">
        <v>42229.22</v>
      </c>
    </row>
    <row r="1950" spans="1:6">
      <c r="A1950" s="54">
        <v>61376</v>
      </c>
      <c r="B1950" s="54" t="s">
        <v>98</v>
      </c>
      <c r="C1950" s="54">
        <v>2018</v>
      </c>
      <c r="D1950" s="54" t="s">
        <v>132</v>
      </c>
      <c r="E1950" s="54" t="s">
        <v>142</v>
      </c>
      <c r="F1950" s="55">
        <v>45834.35</v>
      </c>
    </row>
    <row r="1951" spans="1:6">
      <c r="A1951" s="54">
        <v>61378</v>
      </c>
      <c r="B1951" s="54" t="s">
        <v>98</v>
      </c>
      <c r="C1951" s="54">
        <v>2018</v>
      </c>
      <c r="D1951" s="54" t="s">
        <v>133</v>
      </c>
      <c r="E1951" s="54" t="s">
        <v>142</v>
      </c>
      <c r="F1951" s="55">
        <v>75993.279999999999</v>
      </c>
    </row>
    <row r="1952" spans="1:6">
      <c r="A1952" s="54">
        <v>61379</v>
      </c>
      <c r="B1952" s="54" t="s">
        <v>98</v>
      </c>
      <c r="C1952" s="54">
        <v>2018</v>
      </c>
      <c r="D1952" s="54" t="s">
        <v>134</v>
      </c>
      <c r="E1952" s="54" t="s">
        <v>142</v>
      </c>
      <c r="F1952" s="55"/>
    </row>
    <row r="1953" spans="1:6">
      <c r="A1953" s="54">
        <v>61380</v>
      </c>
      <c r="B1953" s="54" t="s">
        <v>98</v>
      </c>
      <c r="C1953" s="54">
        <v>2018</v>
      </c>
      <c r="D1953" s="54" t="s">
        <v>135</v>
      </c>
      <c r="E1953" s="54" t="s">
        <v>142</v>
      </c>
      <c r="F1953" s="55">
        <v>53740.69</v>
      </c>
    </row>
    <row r="1954" spans="1:6">
      <c r="A1954" s="54">
        <v>61382</v>
      </c>
      <c r="B1954" s="54" t="s">
        <v>98</v>
      </c>
      <c r="C1954" s="54">
        <v>2018</v>
      </c>
      <c r="D1954" s="54" t="s">
        <v>136</v>
      </c>
      <c r="E1954" s="54" t="s">
        <v>142</v>
      </c>
      <c r="F1954" s="55">
        <v>2664.35</v>
      </c>
    </row>
    <row r="1955" spans="1:6">
      <c r="A1955" s="54">
        <v>61383</v>
      </c>
      <c r="B1955" s="54" t="s">
        <v>98</v>
      </c>
      <c r="C1955" s="54">
        <v>2018</v>
      </c>
      <c r="D1955" s="54" t="s">
        <v>137</v>
      </c>
      <c r="E1955" s="54" t="s">
        <v>142</v>
      </c>
      <c r="F1955" s="55">
        <v>694.97</v>
      </c>
    </row>
    <row r="1956" spans="1:6">
      <c r="A1956" s="54">
        <v>61384</v>
      </c>
      <c r="B1956" s="54" t="s">
        <v>98</v>
      </c>
      <c r="C1956" s="54">
        <v>2018</v>
      </c>
      <c r="D1956" s="54" t="s">
        <v>138</v>
      </c>
      <c r="E1956" s="54" t="s">
        <v>142</v>
      </c>
      <c r="F1956" s="55">
        <v>2679.4</v>
      </c>
    </row>
    <row r="1957" spans="1:6">
      <c r="A1957" s="54">
        <v>61385</v>
      </c>
      <c r="B1957" s="54" t="s">
        <v>98</v>
      </c>
      <c r="C1957" s="54">
        <v>2018</v>
      </c>
      <c r="D1957" s="54" t="s">
        <v>139</v>
      </c>
      <c r="E1957" s="54" t="s">
        <v>142</v>
      </c>
      <c r="F1957" s="55">
        <v>5240.3599999999997</v>
      </c>
    </row>
    <row r="1958" spans="1:6">
      <c r="A1958" s="54">
        <v>61386</v>
      </c>
      <c r="B1958" s="54" t="s">
        <v>98</v>
      </c>
      <c r="C1958" s="54">
        <v>2018</v>
      </c>
      <c r="D1958" s="54" t="s">
        <v>140</v>
      </c>
      <c r="E1958" s="54" t="s">
        <v>142</v>
      </c>
      <c r="F1958" s="55">
        <v>10973.5</v>
      </c>
    </row>
    <row r="1959" spans="1:6">
      <c r="A1959" s="54">
        <v>61390</v>
      </c>
      <c r="B1959" s="54" t="s">
        <v>98</v>
      </c>
      <c r="C1959" s="54">
        <v>2018</v>
      </c>
      <c r="D1959" s="54" t="s">
        <v>141</v>
      </c>
      <c r="E1959" s="54" t="s">
        <v>142</v>
      </c>
      <c r="F1959" s="55">
        <v>88078.31</v>
      </c>
    </row>
    <row r="1960" spans="1:6">
      <c r="A1960" s="54">
        <v>61402</v>
      </c>
      <c r="B1960" s="54" t="s">
        <v>98</v>
      </c>
      <c r="C1960" s="54">
        <v>2017</v>
      </c>
      <c r="D1960" s="54" t="s">
        <v>131</v>
      </c>
      <c r="E1960" s="54" t="s">
        <v>142</v>
      </c>
      <c r="F1960" s="55">
        <v>35203.269999999997</v>
      </c>
    </row>
    <row r="1961" spans="1:6">
      <c r="A1961" s="54">
        <v>61411</v>
      </c>
      <c r="B1961" s="54" t="s">
        <v>98</v>
      </c>
      <c r="C1961" s="54">
        <v>2017</v>
      </c>
      <c r="D1961" s="54" t="s">
        <v>132</v>
      </c>
      <c r="E1961" s="54" t="s">
        <v>142</v>
      </c>
      <c r="F1961" s="55">
        <v>9883.84</v>
      </c>
    </row>
    <row r="1962" spans="1:6">
      <c r="A1962" s="54">
        <v>61413</v>
      </c>
      <c r="B1962" s="54" t="s">
        <v>98</v>
      </c>
      <c r="C1962" s="54">
        <v>2017</v>
      </c>
      <c r="D1962" s="54" t="s">
        <v>133</v>
      </c>
      <c r="E1962" s="54" t="s">
        <v>142</v>
      </c>
      <c r="F1962" s="55">
        <v>40029.050000000003</v>
      </c>
    </row>
    <row r="1963" spans="1:6">
      <c r="A1963" s="54">
        <v>61414</v>
      </c>
      <c r="B1963" s="54" t="s">
        <v>98</v>
      </c>
      <c r="C1963" s="54">
        <v>2017</v>
      </c>
      <c r="D1963" s="54" t="s">
        <v>134</v>
      </c>
      <c r="E1963" s="54" t="s">
        <v>142</v>
      </c>
      <c r="F1963" s="55">
        <v>206.84</v>
      </c>
    </row>
    <row r="1964" spans="1:6">
      <c r="A1964" s="54">
        <v>61415</v>
      </c>
      <c r="B1964" s="54" t="s">
        <v>98</v>
      </c>
      <c r="C1964" s="54">
        <v>2017</v>
      </c>
      <c r="D1964" s="54" t="s">
        <v>135</v>
      </c>
      <c r="E1964" s="54" t="s">
        <v>142</v>
      </c>
      <c r="F1964" s="55">
        <v>24406.3</v>
      </c>
    </row>
    <row r="1965" spans="1:6">
      <c r="A1965" s="54">
        <v>61417</v>
      </c>
      <c r="B1965" s="54" t="s">
        <v>98</v>
      </c>
      <c r="C1965" s="54">
        <v>2017</v>
      </c>
      <c r="D1965" s="54" t="s">
        <v>136</v>
      </c>
      <c r="E1965" s="54" t="s">
        <v>142</v>
      </c>
      <c r="F1965" s="55">
        <v>82.31</v>
      </c>
    </row>
    <row r="1966" spans="1:6">
      <c r="A1966" s="54">
        <v>61418</v>
      </c>
      <c r="B1966" s="54" t="s">
        <v>98</v>
      </c>
      <c r="C1966" s="54">
        <v>2017</v>
      </c>
      <c r="D1966" s="54" t="s">
        <v>137</v>
      </c>
      <c r="E1966" s="54" t="s">
        <v>142</v>
      </c>
      <c r="F1966" s="55">
        <v>587.6</v>
      </c>
    </row>
    <row r="1967" spans="1:6">
      <c r="A1967" s="54">
        <v>61419</v>
      </c>
      <c r="B1967" s="54" t="s">
        <v>98</v>
      </c>
      <c r="C1967" s="54">
        <v>2017</v>
      </c>
      <c r="D1967" s="54" t="s">
        <v>138</v>
      </c>
      <c r="E1967" s="54" t="s">
        <v>142</v>
      </c>
      <c r="F1967" s="55">
        <v>2959.66</v>
      </c>
    </row>
    <row r="1968" spans="1:6">
      <c r="A1968" s="54">
        <v>61420</v>
      </c>
      <c r="B1968" s="54" t="s">
        <v>98</v>
      </c>
      <c r="C1968" s="54">
        <v>2017</v>
      </c>
      <c r="D1968" s="54" t="s">
        <v>139</v>
      </c>
      <c r="E1968" s="54" t="s">
        <v>142</v>
      </c>
      <c r="F1968" s="55"/>
    </row>
    <row r="1969" spans="1:6">
      <c r="A1969" s="54">
        <v>61421</v>
      </c>
      <c r="B1969" s="54" t="s">
        <v>98</v>
      </c>
      <c r="C1969" s="54">
        <v>2017</v>
      </c>
      <c r="D1969" s="54" t="s">
        <v>140</v>
      </c>
      <c r="E1969" s="54" t="s">
        <v>142</v>
      </c>
      <c r="F1969" s="55">
        <v>11786.34</v>
      </c>
    </row>
    <row r="1970" spans="1:6">
      <c r="A1970" s="54">
        <v>61425</v>
      </c>
      <c r="B1970" s="54" t="s">
        <v>98</v>
      </c>
      <c r="C1970" s="54">
        <v>2017</v>
      </c>
      <c r="D1970" s="54" t="s">
        <v>141</v>
      </c>
      <c r="E1970" s="54" t="s">
        <v>142</v>
      </c>
      <c r="F1970" s="55">
        <v>45087.1</v>
      </c>
    </row>
    <row r="1971" spans="1:6">
      <c r="A1971" s="54">
        <v>61437</v>
      </c>
      <c r="B1971" s="54" t="s">
        <v>98</v>
      </c>
      <c r="C1971" s="54">
        <v>2016</v>
      </c>
      <c r="D1971" s="54" t="s">
        <v>131</v>
      </c>
      <c r="E1971" s="54" t="s">
        <v>142</v>
      </c>
      <c r="F1971" s="55">
        <v>33923.49</v>
      </c>
    </row>
    <row r="1972" spans="1:6">
      <c r="A1972" s="54">
        <v>61446</v>
      </c>
      <c r="B1972" s="54" t="s">
        <v>98</v>
      </c>
      <c r="C1972" s="54">
        <v>2016</v>
      </c>
      <c r="D1972" s="54" t="s">
        <v>132</v>
      </c>
      <c r="E1972" s="54" t="s">
        <v>142</v>
      </c>
      <c r="F1972" s="55">
        <v>9226.66</v>
      </c>
    </row>
    <row r="1973" spans="1:6">
      <c r="A1973" s="54">
        <v>61448</v>
      </c>
      <c r="B1973" s="54" t="s">
        <v>98</v>
      </c>
      <c r="C1973" s="54">
        <v>2016</v>
      </c>
      <c r="D1973" s="54" t="s">
        <v>133</v>
      </c>
      <c r="E1973" s="54" t="s">
        <v>142</v>
      </c>
      <c r="F1973" s="55">
        <v>38481.910000000003</v>
      </c>
    </row>
    <row r="1974" spans="1:6">
      <c r="A1974" s="54">
        <v>61449</v>
      </c>
      <c r="B1974" s="54" t="s">
        <v>98</v>
      </c>
      <c r="C1974" s="54">
        <v>2016</v>
      </c>
      <c r="D1974" s="54" t="s">
        <v>134</v>
      </c>
      <c r="E1974" s="54" t="s">
        <v>142</v>
      </c>
      <c r="F1974" s="55">
        <v>104.8</v>
      </c>
    </row>
    <row r="1975" spans="1:6">
      <c r="A1975" s="54">
        <v>61450</v>
      </c>
      <c r="B1975" s="54" t="s">
        <v>98</v>
      </c>
      <c r="C1975" s="54">
        <v>2016</v>
      </c>
      <c r="D1975" s="54" t="s">
        <v>135</v>
      </c>
      <c r="E1975" s="54" t="s">
        <v>142</v>
      </c>
      <c r="F1975" s="55">
        <v>22247</v>
      </c>
    </row>
    <row r="1976" spans="1:6">
      <c r="A1976" s="54">
        <v>61452</v>
      </c>
      <c r="B1976" s="54" t="s">
        <v>98</v>
      </c>
      <c r="C1976" s="54">
        <v>2016</v>
      </c>
      <c r="D1976" s="54" t="s">
        <v>136</v>
      </c>
      <c r="E1976" s="54" t="s">
        <v>142</v>
      </c>
      <c r="F1976" s="55">
        <v>78.19</v>
      </c>
    </row>
    <row r="1977" spans="1:6">
      <c r="A1977" s="54">
        <v>61453</v>
      </c>
      <c r="B1977" s="54" t="s">
        <v>98</v>
      </c>
      <c r="C1977" s="54">
        <v>2016</v>
      </c>
      <c r="D1977" s="54" t="s">
        <v>137</v>
      </c>
      <c r="E1977" s="54" t="s">
        <v>142</v>
      </c>
      <c r="F1977" s="55">
        <v>551.74</v>
      </c>
    </row>
    <row r="1978" spans="1:6">
      <c r="A1978" s="54">
        <v>61454</v>
      </c>
      <c r="B1978" s="54" t="s">
        <v>98</v>
      </c>
      <c r="C1978" s="54">
        <v>2016</v>
      </c>
      <c r="D1978" s="54" t="s">
        <v>138</v>
      </c>
      <c r="E1978" s="54" t="s">
        <v>142</v>
      </c>
      <c r="F1978" s="55">
        <v>2187.1799999999998</v>
      </c>
    </row>
    <row r="1979" spans="1:6">
      <c r="A1979" s="54">
        <v>61455</v>
      </c>
      <c r="B1979" s="54" t="s">
        <v>98</v>
      </c>
      <c r="C1979" s="54">
        <v>2016</v>
      </c>
      <c r="D1979" s="54" t="s">
        <v>139</v>
      </c>
      <c r="E1979" s="54" t="s">
        <v>142</v>
      </c>
      <c r="F1979" s="55">
        <v>4360.32</v>
      </c>
    </row>
    <row r="1980" spans="1:6">
      <c r="A1980" s="54">
        <v>61456</v>
      </c>
      <c r="B1980" s="54" t="s">
        <v>98</v>
      </c>
      <c r="C1980" s="54">
        <v>2016</v>
      </c>
      <c r="D1980" s="54" t="s">
        <v>140</v>
      </c>
      <c r="E1980" s="54" t="s">
        <v>142</v>
      </c>
      <c r="F1980" s="55">
        <v>8952.68</v>
      </c>
    </row>
    <row r="1981" spans="1:6">
      <c r="A1981" s="54">
        <v>61460</v>
      </c>
      <c r="B1981" s="54" t="s">
        <v>98</v>
      </c>
      <c r="C1981" s="54">
        <v>2016</v>
      </c>
      <c r="D1981" s="54" t="s">
        <v>141</v>
      </c>
      <c r="E1981" s="54" t="s">
        <v>142</v>
      </c>
      <c r="F1981" s="55">
        <v>43150.15</v>
      </c>
    </row>
    <row r="1982" spans="1:6">
      <c r="A1982" s="54">
        <v>61472</v>
      </c>
      <c r="B1982" s="54" t="s">
        <v>98</v>
      </c>
      <c r="C1982" s="54">
        <v>2015</v>
      </c>
      <c r="D1982" s="54" t="s">
        <v>131</v>
      </c>
      <c r="E1982" s="54" t="s">
        <v>142</v>
      </c>
      <c r="F1982" s="55">
        <v>33725.730000000003</v>
      </c>
    </row>
    <row r="1983" spans="1:6">
      <c r="A1983" s="54">
        <v>61481</v>
      </c>
      <c r="B1983" s="54" t="s">
        <v>98</v>
      </c>
      <c r="C1983" s="54">
        <v>2015</v>
      </c>
      <c r="D1983" s="54" t="s">
        <v>132</v>
      </c>
      <c r="E1983" s="54" t="s">
        <v>142</v>
      </c>
      <c r="F1983" s="55">
        <v>8516.82</v>
      </c>
    </row>
    <row r="1984" spans="1:6">
      <c r="A1984" s="54">
        <v>61483</v>
      </c>
      <c r="B1984" s="54" t="s">
        <v>98</v>
      </c>
      <c r="C1984" s="54">
        <v>2015</v>
      </c>
      <c r="D1984" s="54" t="s">
        <v>133</v>
      </c>
      <c r="E1984" s="54" t="s">
        <v>142</v>
      </c>
      <c r="F1984" s="55">
        <v>37793.96</v>
      </c>
    </row>
    <row r="1985" spans="1:6">
      <c r="A1985" s="54">
        <v>61484</v>
      </c>
      <c r="B1985" s="54" t="s">
        <v>98</v>
      </c>
      <c r="C1985" s="54">
        <v>2015</v>
      </c>
      <c r="D1985" s="54" t="s">
        <v>134</v>
      </c>
      <c r="E1985" s="54" t="s">
        <v>142</v>
      </c>
      <c r="F1985" s="55">
        <v>94.8</v>
      </c>
    </row>
    <row r="1986" spans="1:6">
      <c r="A1986" s="54">
        <v>61485</v>
      </c>
      <c r="B1986" s="54" t="s">
        <v>98</v>
      </c>
      <c r="C1986" s="54">
        <v>2015</v>
      </c>
      <c r="D1986" s="54" t="s">
        <v>135</v>
      </c>
      <c r="E1986" s="54" t="s">
        <v>142</v>
      </c>
      <c r="F1986" s="55">
        <v>22930.22</v>
      </c>
    </row>
    <row r="1987" spans="1:6">
      <c r="A1987" s="54">
        <v>61487</v>
      </c>
      <c r="B1987" s="54" t="s">
        <v>98</v>
      </c>
      <c r="C1987" s="54">
        <v>2015</v>
      </c>
      <c r="D1987" s="54" t="s">
        <v>136</v>
      </c>
      <c r="E1987" s="54" t="s">
        <v>142</v>
      </c>
      <c r="F1987" s="55">
        <v>68.19</v>
      </c>
    </row>
    <row r="1988" spans="1:6">
      <c r="A1988" s="54">
        <v>61488</v>
      </c>
      <c r="B1988" s="54" t="s">
        <v>98</v>
      </c>
      <c r="C1988" s="54">
        <v>2015</v>
      </c>
      <c r="D1988" s="54" t="s">
        <v>137</v>
      </c>
      <c r="E1988" s="54" t="s">
        <v>142</v>
      </c>
      <c r="F1988" s="55">
        <v>551.74</v>
      </c>
    </row>
    <row r="1989" spans="1:6">
      <c r="A1989" s="54">
        <v>61489</v>
      </c>
      <c r="B1989" s="54" t="s">
        <v>98</v>
      </c>
      <c r="C1989" s="54">
        <v>2015</v>
      </c>
      <c r="D1989" s="54" t="s">
        <v>138</v>
      </c>
      <c r="E1989" s="54" t="s">
        <v>142</v>
      </c>
      <c r="F1989" s="55">
        <v>2127.1799999999998</v>
      </c>
    </row>
    <row r="1990" spans="1:6">
      <c r="A1990" s="54">
        <v>61490</v>
      </c>
      <c r="B1990" s="54" t="s">
        <v>98</v>
      </c>
      <c r="C1990" s="54">
        <v>2015</v>
      </c>
      <c r="D1990" s="54" t="s">
        <v>139</v>
      </c>
      <c r="E1990" s="54" t="s">
        <v>142</v>
      </c>
      <c r="F1990" s="55">
        <v>4160.32</v>
      </c>
    </row>
    <row r="1991" spans="1:6">
      <c r="A1991" s="54">
        <v>61491</v>
      </c>
      <c r="B1991" s="54" t="s">
        <v>98</v>
      </c>
      <c r="C1991" s="54">
        <v>2015</v>
      </c>
      <c r="D1991" s="54" t="s">
        <v>140</v>
      </c>
      <c r="E1991" s="54" t="s">
        <v>142</v>
      </c>
      <c r="F1991" s="55">
        <v>7861.51</v>
      </c>
    </row>
    <row r="1992" spans="1:6">
      <c r="A1992" s="54">
        <v>61495</v>
      </c>
      <c r="B1992" s="54" t="s">
        <v>98</v>
      </c>
      <c r="C1992" s="54">
        <v>2015</v>
      </c>
      <c r="D1992" s="54" t="s">
        <v>141</v>
      </c>
      <c r="E1992" s="54" t="s">
        <v>142</v>
      </c>
      <c r="F1992" s="55">
        <v>42242.55</v>
      </c>
    </row>
    <row r="1993" spans="1:6">
      <c r="A1993" s="54">
        <v>61507</v>
      </c>
      <c r="B1993" s="54" t="s">
        <v>98</v>
      </c>
      <c r="C1993" s="54">
        <v>2014</v>
      </c>
      <c r="D1993" s="54" t="s">
        <v>131</v>
      </c>
      <c r="E1993" s="54" t="s">
        <v>142</v>
      </c>
      <c r="F1993" s="55">
        <v>30464.96444</v>
      </c>
    </row>
    <row r="1994" spans="1:6">
      <c r="A1994" s="54">
        <v>61516</v>
      </c>
      <c r="B1994" s="54" t="s">
        <v>98</v>
      </c>
      <c r="C1994" s="54">
        <v>2014</v>
      </c>
      <c r="D1994" s="54" t="s">
        <v>132</v>
      </c>
      <c r="E1994" s="54" t="s">
        <v>142</v>
      </c>
      <c r="F1994" s="55">
        <v>8962.7900000000009</v>
      </c>
    </row>
    <row r="1995" spans="1:6">
      <c r="A1995" s="54">
        <v>61518</v>
      </c>
      <c r="B1995" s="54" t="s">
        <v>98</v>
      </c>
      <c r="C1995" s="54">
        <v>2014</v>
      </c>
      <c r="D1995" s="54" t="s">
        <v>133</v>
      </c>
      <c r="E1995" s="54" t="s">
        <v>142</v>
      </c>
      <c r="F1995" s="55">
        <v>33918.250650000002</v>
      </c>
    </row>
    <row r="1996" spans="1:6">
      <c r="A1996" s="54">
        <v>61519</v>
      </c>
      <c r="B1996" s="54" t="s">
        <v>98</v>
      </c>
      <c r="C1996" s="54">
        <v>2014</v>
      </c>
      <c r="D1996" s="54" t="s">
        <v>134</v>
      </c>
      <c r="E1996" s="54" t="s">
        <v>142</v>
      </c>
      <c r="F1996" s="55"/>
    </row>
    <row r="1997" spans="1:6">
      <c r="A1997" s="54">
        <v>61520</v>
      </c>
      <c r="B1997" s="54" t="s">
        <v>98</v>
      </c>
      <c r="C1997" s="54">
        <v>2014</v>
      </c>
      <c r="D1997" s="54" t="s">
        <v>135</v>
      </c>
      <c r="E1997" s="54" t="s">
        <v>142</v>
      </c>
      <c r="F1997" s="55">
        <v>21962.790649999999</v>
      </c>
    </row>
    <row r="1998" spans="1:6">
      <c r="A1998" s="54">
        <v>61522</v>
      </c>
      <c r="B1998" s="54" t="s">
        <v>98</v>
      </c>
      <c r="C1998" s="54">
        <v>2014</v>
      </c>
      <c r="D1998" s="54" t="s">
        <v>136</v>
      </c>
      <c r="E1998" s="54" t="s">
        <v>142</v>
      </c>
      <c r="F1998" s="55">
        <v>79.400000000000006</v>
      </c>
    </row>
    <row r="1999" spans="1:6">
      <c r="A1999" s="54">
        <v>61523</v>
      </c>
      <c r="B1999" s="54" t="s">
        <v>98</v>
      </c>
      <c r="C1999" s="54">
        <v>2014</v>
      </c>
      <c r="D1999" s="54" t="s">
        <v>137</v>
      </c>
      <c r="E1999" s="54" t="s">
        <v>142</v>
      </c>
      <c r="F1999" s="55">
        <v>102.08</v>
      </c>
    </row>
    <row r="2000" spans="1:6">
      <c r="A2000" s="54">
        <v>61524</v>
      </c>
      <c r="B2000" s="54" t="s">
        <v>98</v>
      </c>
      <c r="C2000" s="54">
        <v>2014</v>
      </c>
      <c r="D2000" s="54" t="s">
        <v>138</v>
      </c>
      <c r="E2000" s="54" t="s">
        <v>142</v>
      </c>
      <c r="F2000" s="55">
        <v>1863.38</v>
      </c>
    </row>
    <row r="2001" spans="1:6">
      <c r="A2001" s="54">
        <v>61525</v>
      </c>
      <c r="B2001" s="54" t="s">
        <v>98</v>
      </c>
      <c r="C2001" s="54">
        <v>2014</v>
      </c>
      <c r="D2001" s="54" t="s">
        <v>139</v>
      </c>
      <c r="E2001" s="54" t="s">
        <v>142</v>
      </c>
      <c r="F2001" s="55">
        <v>2885.3</v>
      </c>
    </row>
    <row r="2002" spans="1:6">
      <c r="A2002" s="54">
        <v>61526</v>
      </c>
      <c r="B2002" s="54" t="s">
        <v>98</v>
      </c>
      <c r="C2002" s="54">
        <v>2014</v>
      </c>
      <c r="D2002" s="54" t="s">
        <v>140</v>
      </c>
      <c r="E2002" s="54" t="s">
        <v>142</v>
      </c>
      <c r="F2002" s="55">
        <v>7025.3</v>
      </c>
    </row>
    <row r="2003" spans="1:6">
      <c r="A2003" s="54">
        <v>61530</v>
      </c>
      <c r="B2003" s="54" t="s">
        <v>98</v>
      </c>
      <c r="C2003" s="54">
        <v>2014</v>
      </c>
      <c r="D2003" s="54" t="s">
        <v>141</v>
      </c>
      <c r="E2003" s="54" t="s">
        <v>142</v>
      </c>
      <c r="F2003" s="55">
        <v>39427.750650000002</v>
      </c>
    </row>
    <row r="2004" spans="1:6">
      <c r="A2004" s="54">
        <v>61542</v>
      </c>
      <c r="B2004" s="54" t="s">
        <v>98</v>
      </c>
      <c r="C2004" s="54">
        <v>2013</v>
      </c>
      <c r="D2004" s="54" t="s">
        <v>131</v>
      </c>
      <c r="E2004" s="54" t="s">
        <v>142</v>
      </c>
      <c r="F2004" s="55">
        <v>32536.45</v>
      </c>
    </row>
    <row r="2005" spans="1:6">
      <c r="A2005" s="54">
        <v>61551</v>
      </c>
      <c r="B2005" s="54" t="s">
        <v>98</v>
      </c>
      <c r="C2005" s="54">
        <v>2013</v>
      </c>
      <c r="D2005" s="54" t="s">
        <v>132</v>
      </c>
      <c r="E2005" s="54" t="s">
        <v>142</v>
      </c>
      <c r="F2005" s="55">
        <v>7755.46</v>
      </c>
    </row>
    <row r="2006" spans="1:6">
      <c r="A2006" s="54">
        <v>61553</v>
      </c>
      <c r="B2006" s="54" t="s">
        <v>98</v>
      </c>
      <c r="C2006" s="54">
        <v>2013</v>
      </c>
      <c r="D2006" s="54" t="s">
        <v>133</v>
      </c>
      <c r="E2006" s="54" t="s">
        <v>142</v>
      </c>
      <c r="F2006" s="55">
        <v>38925.11</v>
      </c>
    </row>
    <row r="2007" spans="1:6">
      <c r="A2007" s="54">
        <v>61554</v>
      </c>
      <c r="B2007" s="54" t="s">
        <v>98</v>
      </c>
      <c r="C2007" s="54">
        <v>2013</v>
      </c>
      <c r="D2007" s="54" t="s">
        <v>134</v>
      </c>
      <c r="E2007" s="54" t="s">
        <v>142</v>
      </c>
      <c r="F2007" s="55"/>
    </row>
    <row r="2008" spans="1:6">
      <c r="A2008" s="54">
        <v>61555</v>
      </c>
      <c r="B2008" s="54" t="s">
        <v>98</v>
      </c>
      <c r="C2008" s="54">
        <v>2013</v>
      </c>
      <c r="D2008" s="54" t="s">
        <v>135</v>
      </c>
      <c r="E2008" s="54" t="s">
        <v>142</v>
      </c>
      <c r="F2008" s="55">
        <v>30009.69</v>
      </c>
    </row>
    <row r="2009" spans="1:6">
      <c r="A2009" s="54">
        <v>61557</v>
      </c>
      <c r="B2009" s="54" t="s">
        <v>98</v>
      </c>
      <c r="C2009" s="54">
        <v>2013</v>
      </c>
      <c r="D2009" s="54" t="s">
        <v>136</v>
      </c>
      <c r="E2009" s="54" t="s">
        <v>142</v>
      </c>
      <c r="F2009" s="55">
        <v>69.400000000000006</v>
      </c>
    </row>
    <row r="2010" spans="1:6">
      <c r="A2010" s="54">
        <v>61558</v>
      </c>
      <c r="B2010" s="54" t="s">
        <v>98</v>
      </c>
      <c r="C2010" s="54">
        <v>2013</v>
      </c>
      <c r="D2010" s="54" t="s">
        <v>137</v>
      </c>
      <c r="E2010" s="54" t="s">
        <v>142</v>
      </c>
      <c r="F2010" s="55">
        <v>72.040000000000006</v>
      </c>
    </row>
    <row r="2011" spans="1:6">
      <c r="A2011" s="54">
        <v>61559</v>
      </c>
      <c r="B2011" s="54" t="s">
        <v>98</v>
      </c>
      <c r="C2011" s="54">
        <v>2013</v>
      </c>
      <c r="D2011" s="54" t="s">
        <v>138</v>
      </c>
      <c r="E2011" s="54" t="s">
        <v>142</v>
      </c>
      <c r="F2011" s="55">
        <v>1263.3800000000001</v>
      </c>
    </row>
    <row r="2012" spans="1:6">
      <c r="A2012" s="54">
        <v>61560</v>
      </c>
      <c r="B2012" s="54" t="s">
        <v>98</v>
      </c>
      <c r="C2012" s="54">
        <v>2013</v>
      </c>
      <c r="D2012" s="54" t="s">
        <v>139</v>
      </c>
      <c r="E2012" s="54" t="s">
        <v>142</v>
      </c>
      <c r="F2012" s="55">
        <v>1685.3</v>
      </c>
    </row>
    <row r="2013" spans="1:6">
      <c r="A2013" s="54">
        <v>61561</v>
      </c>
      <c r="B2013" s="54" t="s">
        <v>98</v>
      </c>
      <c r="C2013" s="54">
        <v>2013</v>
      </c>
      <c r="D2013" s="54" t="s">
        <v>140</v>
      </c>
      <c r="E2013" s="54" t="s">
        <v>142</v>
      </c>
      <c r="F2013" s="55">
        <v>5825.3</v>
      </c>
    </row>
    <row r="2014" spans="1:6">
      <c r="A2014" s="54">
        <v>61565</v>
      </c>
      <c r="B2014" s="54" t="s">
        <v>98</v>
      </c>
      <c r="C2014" s="54">
        <v>2013</v>
      </c>
      <c r="D2014" s="54" t="s">
        <v>141</v>
      </c>
      <c r="E2014" s="54" t="s">
        <v>142</v>
      </c>
      <c r="F2014" s="55">
        <v>40291.910000000003</v>
      </c>
    </row>
    <row r="2015" spans="1:6">
      <c r="A2015" s="54">
        <v>61577</v>
      </c>
      <c r="B2015" s="54" t="s">
        <v>98</v>
      </c>
      <c r="C2015" s="54">
        <v>2012</v>
      </c>
      <c r="D2015" s="54" t="s">
        <v>131</v>
      </c>
      <c r="E2015" s="54" t="s">
        <v>142</v>
      </c>
      <c r="F2015" s="55">
        <v>29576.07</v>
      </c>
    </row>
    <row r="2016" spans="1:6">
      <c r="A2016" s="54">
        <v>61586</v>
      </c>
      <c r="B2016" s="54" t="s">
        <v>98</v>
      </c>
      <c r="C2016" s="54">
        <v>2012</v>
      </c>
      <c r="D2016" s="54" t="s">
        <v>132</v>
      </c>
      <c r="E2016" s="54" t="s">
        <v>142</v>
      </c>
      <c r="F2016" s="55">
        <v>3546.12</v>
      </c>
    </row>
    <row r="2017" spans="1:6">
      <c r="A2017" s="54">
        <v>61588</v>
      </c>
      <c r="B2017" s="54" t="s">
        <v>98</v>
      </c>
      <c r="C2017" s="54">
        <v>2012</v>
      </c>
      <c r="D2017" s="54" t="s">
        <v>133</v>
      </c>
      <c r="E2017" s="54" t="s">
        <v>142</v>
      </c>
      <c r="F2017" s="55">
        <v>30297.29</v>
      </c>
    </row>
    <row r="2018" spans="1:6">
      <c r="A2018" s="54">
        <v>61589</v>
      </c>
      <c r="B2018" s="54" t="s">
        <v>98</v>
      </c>
      <c r="C2018" s="54">
        <v>2012</v>
      </c>
      <c r="D2018" s="54" t="s">
        <v>134</v>
      </c>
      <c r="E2018" s="54" t="s">
        <v>142</v>
      </c>
      <c r="F2018" s="55"/>
    </row>
    <row r="2019" spans="1:6">
      <c r="A2019" s="54">
        <v>61590</v>
      </c>
      <c r="B2019" s="54" t="s">
        <v>98</v>
      </c>
      <c r="C2019" s="54">
        <v>2012</v>
      </c>
      <c r="D2019" s="54" t="s">
        <v>135</v>
      </c>
      <c r="E2019" s="54" t="s">
        <v>142</v>
      </c>
      <c r="F2019" s="55">
        <v>22816.68</v>
      </c>
    </row>
    <row r="2020" spans="1:6">
      <c r="A2020" s="54">
        <v>61592</v>
      </c>
      <c r="B2020" s="54" t="s">
        <v>98</v>
      </c>
      <c r="C2020" s="54">
        <v>2012</v>
      </c>
      <c r="D2020" s="54" t="s">
        <v>136</v>
      </c>
      <c r="E2020" s="54" t="s">
        <v>142</v>
      </c>
      <c r="F2020" s="55">
        <v>64.34</v>
      </c>
    </row>
    <row r="2021" spans="1:6">
      <c r="A2021" s="54">
        <v>61593</v>
      </c>
      <c r="B2021" s="54" t="s">
        <v>98</v>
      </c>
      <c r="C2021" s="54">
        <v>2012</v>
      </c>
      <c r="D2021" s="54" t="s">
        <v>137</v>
      </c>
      <c r="E2021" s="54" t="s">
        <v>142</v>
      </c>
      <c r="F2021" s="55">
        <v>95.75</v>
      </c>
    </row>
    <row r="2022" spans="1:6">
      <c r="A2022" s="54">
        <v>61594</v>
      </c>
      <c r="B2022" s="54" t="s">
        <v>98</v>
      </c>
      <c r="C2022" s="54">
        <v>2012</v>
      </c>
      <c r="D2022" s="54" t="s">
        <v>138</v>
      </c>
      <c r="E2022" s="54" t="s">
        <v>142</v>
      </c>
      <c r="F2022" s="55">
        <v>419.77</v>
      </c>
    </row>
    <row r="2023" spans="1:6">
      <c r="A2023" s="54">
        <v>61595</v>
      </c>
      <c r="B2023" s="54" t="s">
        <v>98</v>
      </c>
      <c r="C2023" s="54">
        <v>2012</v>
      </c>
      <c r="D2023" s="54" t="s">
        <v>139</v>
      </c>
      <c r="E2023" s="54" t="s">
        <v>142</v>
      </c>
      <c r="F2023" s="55">
        <v>1605.05</v>
      </c>
    </row>
    <row r="2024" spans="1:6">
      <c r="A2024" s="54">
        <v>61596</v>
      </c>
      <c r="B2024" s="54" t="s">
        <v>98</v>
      </c>
      <c r="C2024" s="54">
        <v>2012</v>
      </c>
      <c r="D2024" s="54" t="s">
        <v>140</v>
      </c>
      <c r="E2024" s="54" t="s">
        <v>142</v>
      </c>
      <c r="F2024" s="55">
        <v>5295.7</v>
      </c>
    </row>
    <row r="2025" spans="1:6">
      <c r="A2025" s="54">
        <v>61600</v>
      </c>
      <c r="B2025" s="54" t="s">
        <v>98</v>
      </c>
      <c r="C2025" s="54">
        <v>2012</v>
      </c>
      <c r="D2025" s="54" t="s">
        <v>141</v>
      </c>
      <c r="E2025" s="54" t="s">
        <v>142</v>
      </c>
      <c r="F2025" s="55">
        <v>33122.19</v>
      </c>
    </row>
    <row r="2026" spans="1:6">
      <c r="A2026" s="54">
        <v>61612</v>
      </c>
      <c r="B2026" s="54" t="s">
        <v>98</v>
      </c>
      <c r="C2026" s="54">
        <v>2011</v>
      </c>
      <c r="D2026" s="54" t="s">
        <v>131</v>
      </c>
      <c r="E2026" s="54" t="s">
        <v>142</v>
      </c>
      <c r="F2026" s="55">
        <v>26374.23</v>
      </c>
    </row>
    <row r="2027" spans="1:6">
      <c r="A2027" s="54">
        <v>61621</v>
      </c>
      <c r="B2027" s="54" t="s">
        <v>98</v>
      </c>
      <c r="C2027" s="54">
        <v>2011</v>
      </c>
      <c r="D2027" s="54" t="s">
        <v>132</v>
      </c>
      <c r="E2027" s="54" t="s">
        <v>142</v>
      </c>
      <c r="F2027" s="55">
        <v>2884.88</v>
      </c>
    </row>
    <row r="2028" spans="1:6">
      <c r="A2028" s="54">
        <v>61623</v>
      </c>
      <c r="B2028" s="54" t="s">
        <v>98</v>
      </c>
      <c r="C2028" s="54">
        <v>2011</v>
      </c>
      <c r="D2028" s="54" t="s">
        <v>133</v>
      </c>
      <c r="E2028" s="54" t="s">
        <v>142</v>
      </c>
      <c r="F2028" s="55">
        <v>26937.02</v>
      </c>
    </row>
    <row r="2029" spans="1:6">
      <c r="A2029" s="54">
        <v>61624</v>
      </c>
      <c r="B2029" s="54" t="s">
        <v>98</v>
      </c>
      <c r="C2029" s="54">
        <v>2011</v>
      </c>
      <c r="D2029" s="54" t="s">
        <v>134</v>
      </c>
      <c r="E2029" s="54" t="s">
        <v>142</v>
      </c>
      <c r="F2029" s="55"/>
    </row>
    <row r="2030" spans="1:6">
      <c r="A2030" s="54">
        <v>61625</v>
      </c>
      <c r="B2030" s="54" t="s">
        <v>98</v>
      </c>
      <c r="C2030" s="54">
        <v>2011</v>
      </c>
      <c r="D2030" s="54" t="s">
        <v>135</v>
      </c>
      <c r="E2030" s="54" t="s">
        <v>142</v>
      </c>
      <c r="F2030" s="55">
        <v>19889.05</v>
      </c>
    </row>
    <row r="2031" spans="1:6">
      <c r="A2031" s="54">
        <v>61627</v>
      </c>
      <c r="B2031" s="54" t="s">
        <v>98</v>
      </c>
      <c r="C2031" s="54">
        <v>2011</v>
      </c>
      <c r="D2031" s="54" t="s">
        <v>136</v>
      </c>
      <c r="E2031" s="54" t="s">
        <v>142</v>
      </c>
      <c r="F2031" s="55">
        <v>63.7</v>
      </c>
    </row>
    <row r="2032" spans="1:6">
      <c r="A2032" s="54">
        <v>61628</v>
      </c>
      <c r="B2032" s="54" t="s">
        <v>98</v>
      </c>
      <c r="C2032" s="54">
        <v>2011</v>
      </c>
      <c r="D2032" s="54" t="s">
        <v>137</v>
      </c>
      <c r="E2032" s="54" t="s">
        <v>142</v>
      </c>
      <c r="F2032" s="55">
        <v>92.51</v>
      </c>
    </row>
    <row r="2033" spans="1:6">
      <c r="A2033" s="54">
        <v>61629</v>
      </c>
      <c r="B2033" s="54" t="s">
        <v>98</v>
      </c>
      <c r="C2033" s="54">
        <v>2011</v>
      </c>
      <c r="D2033" s="54" t="s">
        <v>138</v>
      </c>
      <c r="E2033" s="54" t="s">
        <v>142</v>
      </c>
      <c r="F2033" s="55">
        <v>396.01</v>
      </c>
    </row>
    <row r="2034" spans="1:6">
      <c r="A2034" s="54">
        <v>61630</v>
      </c>
      <c r="B2034" s="54" t="s">
        <v>98</v>
      </c>
      <c r="C2034" s="54">
        <v>2011</v>
      </c>
      <c r="D2034" s="54" t="s">
        <v>139</v>
      </c>
      <c r="E2034" s="54" t="s">
        <v>142</v>
      </c>
      <c r="F2034" s="55">
        <v>1500.05</v>
      </c>
    </row>
    <row r="2035" spans="1:6">
      <c r="A2035" s="54">
        <v>61631</v>
      </c>
      <c r="B2035" s="54" t="s">
        <v>98</v>
      </c>
      <c r="C2035" s="54">
        <v>2011</v>
      </c>
      <c r="D2035" s="54" t="s">
        <v>140</v>
      </c>
      <c r="E2035" s="54" t="s">
        <v>142</v>
      </c>
      <c r="F2035" s="55">
        <v>4995.7</v>
      </c>
    </row>
    <row r="2036" spans="1:6">
      <c r="A2036" s="54">
        <v>61635</v>
      </c>
      <c r="B2036" s="54" t="s">
        <v>98</v>
      </c>
      <c r="C2036" s="54">
        <v>2011</v>
      </c>
      <c r="D2036" s="54" t="s">
        <v>141</v>
      </c>
      <c r="E2036" s="54" t="s">
        <v>142</v>
      </c>
      <c r="F2036" s="55">
        <v>29259.11</v>
      </c>
    </row>
    <row r="2037" spans="1:6">
      <c r="A2037" s="54">
        <v>61647</v>
      </c>
      <c r="B2037" s="54" t="s">
        <v>98</v>
      </c>
      <c r="C2037" s="54">
        <v>2010</v>
      </c>
      <c r="D2037" s="54" t="s">
        <v>131</v>
      </c>
      <c r="E2037" s="54" t="s">
        <v>142</v>
      </c>
      <c r="F2037" s="55">
        <v>22473.919999999998</v>
      </c>
    </row>
    <row r="2038" spans="1:6">
      <c r="A2038" s="54">
        <v>61656</v>
      </c>
      <c r="B2038" s="54" t="s">
        <v>98</v>
      </c>
      <c r="C2038" s="54">
        <v>2010</v>
      </c>
      <c r="D2038" s="54" t="s">
        <v>132</v>
      </c>
      <c r="E2038" s="54" t="s">
        <v>142</v>
      </c>
      <c r="F2038" s="55">
        <v>1757.18</v>
      </c>
    </row>
    <row r="2039" spans="1:6">
      <c r="A2039" s="54">
        <v>61658</v>
      </c>
      <c r="B2039" s="54" t="s">
        <v>98</v>
      </c>
      <c r="C2039" s="54">
        <v>2010</v>
      </c>
      <c r="D2039" s="54" t="s">
        <v>133</v>
      </c>
      <c r="E2039" s="54" t="s">
        <v>142</v>
      </c>
      <c r="F2039" s="55">
        <v>21816.48214</v>
      </c>
    </row>
    <row r="2040" spans="1:6">
      <c r="A2040" s="54">
        <v>61659</v>
      </c>
      <c r="B2040" s="54" t="s">
        <v>98</v>
      </c>
      <c r="C2040" s="54">
        <v>2010</v>
      </c>
      <c r="D2040" s="54" t="s">
        <v>134</v>
      </c>
      <c r="E2040" s="54" t="s">
        <v>142</v>
      </c>
      <c r="F2040" s="55"/>
    </row>
    <row r="2041" spans="1:6">
      <c r="A2041" s="54">
        <v>61660</v>
      </c>
      <c r="B2041" s="54" t="s">
        <v>98</v>
      </c>
      <c r="C2041" s="54">
        <v>2010</v>
      </c>
      <c r="D2041" s="54" t="s">
        <v>135</v>
      </c>
      <c r="E2041" s="54" t="s">
        <v>142</v>
      </c>
      <c r="F2041" s="55">
        <v>15143.32</v>
      </c>
    </row>
    <row r="2042" spans="1:6">
      <c r="A2042" s="54">
        <v>61662</v>
      </c>
      <c r="B2042" s="54" t="s">
        <v>98</v>
      </c>
      <c r="C2042" s="54">
        <v>2010</v>
      </c>
      <c r="D2042" s="54" t="s">
        <v>136</v>
      </c>
      <c r="E2042" s="54" t="s">
        <v>142</v>
      </c>
      <c r="F2042" s="55">
        <v>57.123494999999998</v>
      </c>
    </row>
    <row r="2043" spans="1:6">
      <c r="A2043" s="54">
        <v>61663</v>
      </c>
      <c r="B2043" s="54" t="s">
        <v>98</v>
      </c>
      <c r="C2043" s="54">
        <v>2010</v>
      </c>
      <c r="D2043" s="54" t="s">
        <v>137</v>
      </c>
      <c r="E2043" s="54" t="s">
        <v>142</v>
      </c>
      <c r="F2043" s="55">
        <v>86.307407999999995</v>
      </c>
    </row>
    <row r="2044" spans="1:6">
      <c r="A2044" s="54">
        <v>61664</v>
      </c>
      <c r="B2044" s="54" t="s">
        <v>98</v>
      </c>
      <c r="C2044" s="54">
        <v>2010</v>
      </c>
      <c r="D2044" s="54" t="s">
        <v>138</v>
      </c>
      <c r="E2044" s="54" t="s">
        <v>142</v>
      </c>
      <c r="F2044" s="55">
        <v>335.81685199999998</v>
      </c>
    </row>
    <row r="2045" spans="1:6">
      <c r="A2045" s="54">
        <v>61665</v>
      </c>
      <c r="B2045" s="54" t="s">
        <v>98</v>
      </c>
      <c r="C2045" s="54">
        <v>2010</v>
      </c>
      <c r="D2045" s="54" t="s">
        <v>139</v>
      </c>
      <c r="E2045" s="54" t="s">
        <v>142</v>
      </c>
      <c r="F2045" s="55">
        <v>1260.0243800000001</v>
      </c>
    </row>
    <row r="2046" spans="1:6">
      <c r="A2046" s="54">
        <v>61666</v>
      </c>
      <c r="B2046" s="54" t="s">
        <v>98</v>
      </c>
      <c r="C2046" s="54">
        <v>2010</v>
      </c>
      <c r="D2046" s="54" t="s">
        <v>140</v>
      </c>
      <c r="E2046" s="54" t="s">
        <v>142</v>
      </c>
      <c r="F2046" s="55">
        <v>4933.8900000000003</v>
      </c>
    </row>
    <row r="2047" spans="1:6">
      <c r="A2047" s="54">
        <v>61670</v>
      </c>
      <c r="B2047" s="54" t="s">
        <v>98</v>
      </c>
      <c r="C2047" s="54">
        <v>2010</v>
      </c>
      <c r="D2047" s="54" t="s">
        <v>141</v>
      </c>
      <c r="E2047" s="54" t="s">
        <v>142</v>
      </c>
      <c r="F2047" s="55">
        <v>24231.102139999999</v>
      </c>
    </row>
    <row r="2048" spans="1:6">
      <c r="A2048" s="54">
        <v>61682</v>
      </c>
      <c r="B2048" s="54" t="s">
        <v>98</v>
      </c>
      <c r="C2048" s="54">
        <v>2009</v>
      </c>
      <c r="D2048" s="54" t="s">
        <v>131</v>
      </c>
      <c r="E2048" s="54" t="s">
        <v>142</v>
      </c>
      <c r="F2048" s="55">
        <v>18498.89</v>
      </c>
    </row>
    <row r="2049" spans="1:6">
      <c r="A2049" s="54">
        <v>61691</v>
      </c>
      <c r="B2049" s="54" t="s">
        <v>98</v>
      </c>
      <c r="C2049" s="54">
        <v>2009</v>
      </c>
      <c r="D2049" s="54" t="s">
        <v>132</v>
      </c>
      <c r="E2049" s="54" t="s">
        <v>142</v>
      </c>
      <c r="F2049" s="55">
        <v>193.65</v>
      </c>
    </row>
    <row r="2050" spans="1:6">
      <c r="A2050" s="54">
        <v>61693</v>
      </c>
      <c r="B2050" s="54" t="s">
        <v>98</v>
      </c>
      <c r="C2050" s="54">
        <v>2009</v>
      </c>
      <c r="D2050" s="54" t="s">
        <v>133</v>
      </c>
      <c r="E2050" s="54" t="s">
        <v>142</v>
      </c>
      <c r="F2050" s="55">
        <v>15628.281199999999</v>
      </c>
    </row>
    <row r="2051" spans="1:6">
      <c r="A2051" s="54">
        <v>61694</v>
      </c>
      <c r="B2051" s="54" t="s">
        <v>98</v>
      </c>
      <c r="C2051" s="54">
        <v>2009</v>
      </c>
      <c r="D2051" s="54" t="s">
        <v>134</v>
      </c>
      <c r="E2051" s="54" t="s">
        <v>142</v>
      </c>
      <c r="F2051" s="55"/>
    </row>
    <row r="2052" spans="1:6">
      <c r="A2052" s="54">
        <v>61695</v>
      </c>
      <c r="B2052" s="54" t="s">
        <v>98</v>
      </c>
      <c r="C2052" s="54">
        <v>2009</v>
      </c>
      <c r="D2052" s="54" t="s">
        <v>135</v>
      </c>
      <c r="E2052" s="54" t="s">
        <v>142</v>
      </c>
      <c r="F2052" s="55">
        <v>10309.25</v>
      </c>
    </row>
    <row r="2053" spans="1:6">
      <c r="A2053" s="54">
        <v>61697</v>
      </c>
      <c r="B2053" s="54" t="s">
        <v>98</v>
      </c>
      <c r="C2053" s="54">
        <v>2009</v>
      </c>
      <c r="D2053" s="54" t="s">
        <v>136</v>
      </c>
      <c r="E2053" s="54" t="s">
        <v>142</v>
      </c>
      <c r="F2053" s="55">
        <v>47.191200000000002</v>
      </c>
    </row>
    <row r="2054" spans="1:6">
      <c r="A2054" s="54">
        <v>61698</v>
      </c>
      <c r="B2054" s="54" t="s">
        <v>98</v>
      </c>
      <c r="C2054" s="54">
        <v>2009</v>
      </c>
      <c r="D2054" s="54" t="s">
        <v>137</v>
      </c>
      <c r="E2054" s="54" t="s">
        <v>142</v>
      </c>
      <c r="F2054" s="55">
        <v>74.16</v>
      </c>
    </row>
    <row r="2055" spans="1:6">
      <c r="A2055" s="54">
        <v>61699</v>
      </c>
      <c r="B2055" s="54" t="s">
        <v>98</v>
      </c>
      <c r="C2055" s="54">
        <v>2009</v>
      </c>
      <c r="D2055" s="54" t="s">
        <v>138</v>
      </c>
      <c r="E2055" s="54" t="s">
        <v>142</v>
      </c>
      <c r="F2055" s="55">
        <v>212.18</v>
      </c>
    </row>
    <row r="2056" spans="1:6">
      <c r="A2056" s="54">
        <v>61700</v>
      </c>
      <c r="B2056" s="54" t="s">
        <v>98</v>
      </c>
      <c r="C2056" s="54">
        <v>2009</v>
      </c>
      <c r="D2056" s="54" t="s">
        <v>139</v>
      </c>
      <c r="E2056" s="54" t="s">
        <v>142</v>
      </c>
      <c r="F2056" s="55">
        <v>729.39</v>
      </c>
    </row>
    <row r="2057" spans="1:6">
      <c r="A2057" s="54">
        <v>61701</v>
      </c>
      <c r="B2057" s="54" t="s">
        <v>98</v>
      </c>
      <c r="C2057" s="54">
        <v>2009</v>
      </c>
      <c r="D2057" s="54" t="s">
        <v>140</v>
      </c>
      <c r="E2057" s="54" t="s">
        <v>142</v>
      </c>
      <c r="F2057" s="55">
        <v>4256.1099999999997</v>
      </c>
    </row>
    <row r="2058" spans="1:6">
      <c r="A2058" s="54">
        <v>61705</v>
      </c>
      <c r="B2058" s="54" t="s">
        <v>98</v>
      </c>
      <c r="C2058" s="54">
        <v>2009</v>
      </c>
      <c r="D2058" s="54" t="s">
        <v>141</v>
      </c>
      <c r="E2058" s="54" t="s">
        <v>142</v>
      </c>
      <c r="F2058" s="55">
        <v>15628.281199999999</v>
      </c>
    </row>
    <row r="2059" spans="1:6">
      <c r="A2059" s="54">
        <v>61717</v>
      </c>
      <c r="B2059" s="54" t="s">
        <v>98</v>
      </c>
      <c r="C2059" s="54">
        <v>2008</v>
      </c>
      <c r="D2059" s="54" t="s">
        <v>131</v>
      </c>
      <c r="E2059" s="54" t="s">
        <v>142</v>
      </c>
      <c r="F2059" s="55">
        <v>17948.52</v>
      </c>
    </row>
    <row r="2060" spans="1:6">
      <c r="A2060" s="54">
        <v>61726</v>
      </c>
      <c r="B2060" s="54" t="s">
        <v>98</v>
      </c>
      <c r="C2060" s="54">
        <v>2008</v>
      </c>
      <c r="D2060" s="54" t="s">
        <v>132</v>
      </c>
      <c r="E2060" s="54" t="s">
        <v>142</v>
      </c>
      <c r="F2060" s="55">
        <v>193.65</v>
      </c>
    </row>
    <row r="2061" spans="1:6">
      <c r="A2061" s="54">
        <v>61728</v>
      </c>
      <c r="B2061" s="54" t="s">
        <v>98</v>
      </c>
      <c r="C2061" s="54">
        <v>2008</v>
      </c>
      <c r="D2061" s="54" t="s">
        <v>133</v>
      </c>
      <c r="E2061" s="54" t="s">
        <v>142</v>
      </c>
      <c r="F2061" s="55">
        <v>15004.418879999999</v>
      </c>
    </row>
    <row r="2062" spans="1:6">
      <c r="A2062" s="54">
        <v>61729</v>
      </c>
      <c r="B2062" s="54" t="s">
        <v>98</v>
      </c>
      <c r="C2062" s="54">
        <v>2008</v>
      </c>
      <c r="D2062" s="54" t="s">
        <v>134</v>
      </c>
      <c r="E2062" s="54" t="s">
        <v>142</v>
      </c>
      <c r="F2062" s="55"/>
    </row>
    <row r="2063" spans="1:6">
      <c r="A2063" s="54">
        <v>61730</v>
      </c>
      <c r="B2063" s="54" t="s">
        <v>98</v>
      </c>
      <c r="C2063" s="54">
        <v>2008</v>
      </c>
      <c r="D2063" s="54" t="s">
        <v>135</v>
      </c>
      <c r="E2063" s="54" t="s">
        <v>142</v>
      </c>
      <c r="F2063" s="55">
        <v>9732.99</v>
      </c>
    </row>
    <row r="2064" spans="1:6">
      <c r="A2064" s="54">
        <v>61732</v>
      </c>
      <c r="B2064" s="54" t="s">
        <v>98</v>
      </c>
      <c r="C2064" s="54">
        <v>2008</v>
      </c>
      <c r="D2064" s="54" t="s">
        <v>136</v>
      </c>
      <c r="E2064" s="54" t="s">
        <v>142</v>
      </c>
      <c r="F2064" s="55">
        <v>44.52</v>
      </c>
    </row>
    <row r="2065" spans="1:6">
      <c r="A2065" s="54">
        <v>61733</v>
      </c>
      <c r="B2065" s="54" t="s">
        <v>98</v>
      </c>
      <c r="C2065" s="54">
        <v>2008</v>
      </c>
      <c r="D2065" s="54" t="s">
        <v>137</v>
      </c>
      <c r="E2065" s="54" t="s">
        <v>142</v>
      </c>
      <c r="F2065" s="55">
        <v>67.415999999999997</v>
      </c>
    </row>
    <row r="2066" spans="1:6">
      <c r="A2066" s="54">
        <v>61734</v>
      </c>
      <c r="B2066" s="54" t="s">
        <v>98</v>
      </c>
      <c r="C2066" s="54">
        <v>2008</v>
      </c>
      <c r="D2066" s="54" t="s">
        <v>138</v>
      </c>
      <c r="E2066" s="54" t="s">
        <v>142</v>
      </c>
      <c r="F2066" s="55">
        <v>191.98400000000001</v>
      </c>
    </row>
    <row r="2067" spans="1:6">
      <c r="A2067" s="54">
        <v>61735</v>
      </c>
      <c r="B2067" s="54" t="s">
        <v>98</v>
      </c>
      <c r="C2067" s="54">
        <v>2008</v>
      </c>
      <c r="D2067" s="54" t="s">
        <v>139</v>
      </c>
      <c r="E2067" s="54" t="s">
        <v>142</v>
      </c>
      <c r="F2067" s="55">
        <v>715.09</v>
      </c>
    </row>
    <row r="2068" spans="1:6">
      <c r="A2068" s="54">
        <v>61736</v>
      </c>
      <c r="B2068" s="54" t="s">
        <v>98</v>
      </c>
      <c r="C2068" s="54">
        <v>2008</v>
      </c>
      <c r="D2068" s="54" t="s">
        <v>140</v>
      </c>
      <c r="E2068" s="54" t="s">
        <v>142</v>
      </c>
      <c r="F2068" s="55">
        <v>4252.4188800000002</v>
      </c>
    </row>
    <row r="2069" spans="1:6">
      <c r="A2069" s="54">
        <v>61740</v>
      </c>
      <c r="B2069" s="54" t="s">
        <v>98</v>
      </c>
      <c r="C2069" s="54">
        <v>2008</v>
      </c>
      <c r="D2069" s="54" t="s">
        <v>141</v>
      </c>
      <c r="E2069" s="54" t="s">
        <v>142</v>
      </c>
      <c r="F2069" s="55">
        <v>15384.21888</v>
      </c>
    </row>
    <row r="2070" spans="1:6">
      <c r="A2070" s="54">
        <v>61752</v>
      </c>
      <c r="B2070" s="54" t="s">
        <v>98</v>
      </c>
      <c r="C2070" s="54">
        <v>2007</v>
      </c>
      <c r="D2070" s="54" t="s">
        <v>131</v>
      </c>
      <c r="E2070" s="54" t="s">
        <v>142</v>
      </c>
      <c r="F2070" s="55">
        <v>18337.439999999999</v>
      </c>
    </row>
    <row r="2071" spans="1:6">
      <c r="A2071" s="54">
        <v>61761</v>
      </c>
      <c r="B2071" s="54" t="s">
        <v>98</v>
      </c>
      <c r="C2071" s="54">
        <v>2007</v>
      </c>
      <c r="D2071" s="54" t="s">
        <v>132</v>
      </c>
      <c r="E2071" s="54" t="s">
        <v>142</v>
      </c>
      <c r="F2071" s="55">
        <v>193.65</v>
      </c>
    </row>
    <row r="2072" spans="1:6">
      <c r="A2072" s="54">
        <v>61763</v>
      </c>
      <c r="B2072" s="54" t="s">
        <v>98</v>
      </c>
      <c r="C2072" s="54">
        <v>2007</v>
      </c>
      <c r="D2072" s="54" t="s">
        <v>133</v>
      </c>
      <c r="E2072" s="54" t="s">
        <v>142</v>
      </c>
      <c r="F2072" s="55">
        <v>15472.7</v>
      </c>
    </row>
    <row r="2073" spans="1:6">
      <c r="A2073" s="54">
        <v>61764</v>
      </c>
      <c r="B2073" s="54" t="s">
        <v>98</v>
      </c>
      <c r="C2073" s="54">
        <v>2007</v>
      </c>
      <c r="D2073" s="54" t="s">
        <v>134</v>
      </c>
      <c r="E2073" s="54" t="s">
        <v>142</v>
      </c>
      <c r="F2073" s="55"/>
    </row>
    <row r="2074" spans="1:6">
      <c r="A2074" s="54">
        <v>61765</v>
      </c>
      <c r="B2074" s="54" t="s">
        <v>98</v>
      </c>
      <c r="C2074" s="54">
        <v>2007</v>
      </c>
      <c r="D2074" s="54" t="s">
        <v>135</v>
      </c>
      <c r="E2074" s="54" t="s">
        <v>142</v>
      </c>
      <c r="F2074" s="55">
        <v>11083.36</v>
      </c>
    </row>
    <row r="2075" spans="1:6">
      <c r="A2075" s="54">
        <v>61767</v>
      </c>
      <c r="B2075" s="54" t="s">
        <v>98</v>
      </c>
      <c r="C2075" s="54">
        <v>2007</v>
      </c>
      <c r="D2075" s="54" t="s">
        <v>136</v>
      </c>
      <c r="E2075" s="54" t="s">
        <v>142</v>
      </c>
      <c r="F2075" s="55">
        <v>44.52</v>
      </c>
    </row>
    <row r="2076" spans="1:6">
      <c r="A2076" s="54">
        <v>61768</v>
      </c>
      <c r="B2076" s="54" t="s">
        <v>98</v>
      </c>
      <c r="C2076" s="54">
        <v>2007</v>
      </c>
      <c r="D2076" s="54" t="s">
        <v>137</v>
      </c>
      <c r="E2076" s="54" t="s">
        <v>142</v>
      </c>
      <c r="F2076" s="55">
        <v>67.42</v>
      </c>
    </row>
    <row r="2077" spans="1:6">
      <c r="A2077" s="54">
        <v>61769</v>
      </c>
      <c r="B2077" s="54" t="s">
        <v>98</v>
      </c>
      <c r="C2077" s="54">
        <v>2007</v>
      </c>
      <c r="D2077" s="54" t="s">
        <v>138</v>
      </c>
      <c r="E2077" s="54" t="s">
        <v>142</v>
      </c>
      <c r="F2077" s="55">
        <v>191.98</v>
      </c>
    </row>
    <row r="2078" spans="1:6">
      <c r="A2078" s="54">
        <v>61770</v>
      </c>
      <c r="B2078" s="54" t="s">
        <v>98</v>
      </c>
      <c r="C2078" s="54">
        <v>2007</v>
      </c>
      <c r="D2078" s="54" t="s">
        <v>139</v>
      </c>
      <c r="E2078" s="54" t="s">
        <v>142</v>
      </c>
      <c r="F2078" s="55">
        <v>429.25</v>
      </c>
    </row>
    <row r="2079" spans="1:6">
      <c r="A2079" s="54">
        <v>61771</v>
      </c>
      <c r="B2079" s="54" t="s">
        <v>98</v>
      </c>
      <c r="C2079" s="54">
        <v>2007</v>
      </c>
      <c r="D2079" s="54" t="s">
        <v>140</v>
      </c>
      <c r="E2079" s="54" t="s">
        <v>142</v>
      </c>
      <c r="F2079" s="55">
        <v>3656.17</v>
      </c>
    </row>
    <row r="2080" spans="1:6">
      <c r="A2080" s="54">
        <v>61775</v>
      </c>
      <c r="B2080" s="54" t="s">
        <v>98</v>
      </c>
      <c r="C2080" s="54">
        <v>2007</v>
      </c>
      <c r="D2080" s="54" t="s">
        <v>141</v>
      </c>
      <c r="E2080" s="54" t="s">
        <v>142</v>
      </c>
      <c r="F2080" s="55">
        <v>15773.14</v>
      </c>
    </row>
    <row r="2081" spans="1:6">
      <c r="A2081" s="54">
        <v>61787</v>
      </c>
      <c r="B2081" s="54" t="s">
        <v>98</v>
      </c>
      <c r="C2081" s="54">
        <v>2006</v>
      </c>
      <c r="D2081" s="54" t="s">
        <v>131</v>
      </c>
      <c r="E2081" s="54" t="s">
        <v>142</v>
      </c>
      <c r="F2081" s="55">
        <v>12467.8</v>
      </c>
    </row>
    <row r="2082" spans="1:6">
      <c r="A2082" s="54">
        <v>61796</v>
      </c>
      <c r="B2082" s="54" t="s">
        <v>98</v>
      </c>
      <c r="C2082" s="54">
        <v>2006</v>
      </c>
      <c r="D2082" s="54" t="s">
        <v>132</v>
      </c>
      <c r="E2082" s="54" t="s">
        <v>142</v>
      </c>
      <c r="F2082" s="55"/>
    </row>
    <row r="2083" spans="1:6">
      <c r="A2083" s="54">
        <v>61798</v>
      </c>
      <c r="B2083" s="54" t="s">
        <v>98</v>
      </c>
      <c r="C2083" s="54">
        <v>2006</v>
      </c>
      <c r="D2083" s="54" t="s">
        <v>133</v>
      </c>
      <c r="E2083" s="54" t="s">
        <v>142</v>
      </c>
      <c r="F2083" s="55">
        <v>11538.32</v>
      </c>
    </row>
    <row r="2084" spans="1:6">
      <c r="A2084" s="54">
        <v>61799</v>
      </c>
      <c r="B2084" s="54" t="s">
        <v>98</v>
      </c>
      <c r="C2084" s="54">
        <v>2006</v>
      </c>
      <c r="D2084" s="54" t="s">
        <v>134</v>
      </c>
      <c r="E2084" s="54" t="s">
        <v>142</v>
      </c>
      <c r="F2084" s="55"/>
    </row>
    <row r="2085" spans="1:6">
      <c r="A2085" s="54">
        <v>61800</v>
      </c>
      <c r="B2085" s="54" t="s">
        <v>98</v>
      </c>
      <c r="C2085" s="54">
        <v>2006</v>
      </c>
      <c r="D2085" s="54" t="s">
        <v>135</v>
      </c>
      <c r="E2085" s="54" t="s">
        <v>142</v>
      </c>
      <c r="F2085" s="55">
        <v>7307.57</v>
      </c>
    </row>
    <row r="2086" spans="1:6">
      <c r="A2086" s="54">
        <v>61802</v>
      </c>
      <c r="B2086" s="54" t="s">
        <v>98</v>
      </c>
      <c r="C2086" s="54">
        <v>2006</v>
      </c>
      <c r="D2086" s="54" t="s">
        <v>136</v>
      </c>
      <c r="E2086" s="54" t="s">
        <v>142</v>
      </c>
      <c r="F2086" s="55">
        <v>42</v>
      </c>
    </row>
    <row r="2087" spans="1:6">
      <c r="A2087" s="54">
        <v>61803</v>
      </c>
      <c r="B2087" s="54" t="s">
        <v>98</v>
      </c>
      <c r="C2087" s="54">
        <v>2006</v>
      </c>
      <c r="D2087" s="54" t="s">
        <v>137</v>
      </c>
      <c r="E2087" s="54" t="s">
        <v>142</v>
      </c>
      <c r="F2087" s="55">
        <v>63.6</v>
      </c>
    </row>
    <row r="2088" spans="1:6">
      <c r="A2088" s="54">
        <v>61804</v>
      </c>
      <c r="B2088" s="54" t="s">
        <v>98</v>
      </c>
      <c r="C2088" s="54">
        <v>2006</v>
      </c>
      <c r="D2088" s="54" t="s">
        <v>138</v>
      </c>
      <c r="E2088" s="54" t="s">
        <v>142</v>
      </c>
      <c r="F2088" s="55">
        <v>184.6</v>
      </c>
    </row>
    <row r="2089" spans="1:6">
      <c r="A2089" s="54">
        <v>61805</v>
      </c>
      <c r="B2089" s="54" t="s">
        <v>98</v>
      </c>
      <c r="C2089" s="54">
        <v>2006</v>
      </c>
      <c r="D2089" s="54" t="s">
        <v>139</v>
      </c>
      <c r="E2089" s="54" t="s">
        <v>142</v>
      </c>
      <c r="F2089" s="55">
        <v>425</v>
      </c>
    </row>
    <row r="2090" spans="1:6">
      <c r="A2090" s="54">
        <v>61806</v>
      </c>
      <c r="B2090" s="54" t="s">
        <v>98</v>
      </c>
      <c r="C2090" s="54">
        <v>2006</v>
      </c>
      <c r="D2090" s="54" t="s">
        <v>140</v>
      </c>
      <c r="E2090" s="54" t="s">
        <v>142</v>
      </c>
      <c r="F2090" s="55">
        <v>3515.55</v>
      </c>
    </row>
    <row r="2091" spans="1:6">
      <c r="A2091" s="54">
        <v>61810</v>
      </c>
      <c r="B2091" s="54" t="s">
        <v>98</v>
      </c>
      <c r="C2091" s="54">
        <v>2006</v>
      </c>
      <c r="D2091" s="54" t="s">
        <v>141</v>
      </c>
      <c r="E2091" s="54" t="s">
        <v>142</v>
      </c>
      <c r="F2091" s="55">
        <v>12467.8</v>
      </c>
    </row>
    <row r="2092" spans="1:6">
      <c r="A2092" s="54">
        <v>61822</v>
      </c>
      <c r="B2092" s="54" t="s">
        <v>98</v>
      </c>
      <c r="C2092" s="54">
        <v>2005</v>
      </c>
      <c r="D2092" s="54" t="s">
        <v>131</v>
      </c>
      <c r="E2092" s="54" t="s">
        <v>142</v>
      </c>
      <c r="F2092" s="55">
        <v>13295.83</v>
      </c>
    </row>
    <row r="2093" spans="1:6">
      <c r="A2093" s="54">
        <v>61831</v>
      </c>
      <c r="B2093" s="54" t="s">
        <v>98</v>
      </c>
      <c r="C2093" s="54">
        <v>2005</v>
      </c>
      <c r="D2093" s="54" t="s">
        <v>132</v>
      </c>
      <c r="E2093" s="54" t="s">
        <v>142</v>
      </c>
      <c r="F2093" s="55"/>
    </row>
    <row r="2094" spans="1:6">
      <c r="A2094" s="54">
        <v>61833</v>
      </c>
      <c r="B2094" s="54" t="s">
        <v>98</v>
      </c>
      <c r="C2094" s="54">
        <v>2005</v>
      </c>
      <c r="D2094" s="54" t="s">
        <v>133</v>
      </c>
      <c r="E2094" s="54" t="s">
        <v>142</v>
      </c>
      <c r="F2094" s="55">
        <v>12527.58</v>
      </c>
    </row>
    <row r="2095" spans="1:6">
      <c r="A2095" s="54">
        <v>61834</v>
      </c>
      <c r="B2095" s="54" t="s">
        <v>98</v>
      </c>
      <c r="C2095" s="54">
        <v>2005</v>
      </c>
      <c r="D2095" s="54" t="s">
        <v>134</v>
      </c>
      <c r="E2095" s="54" t="s">
        <v>142</v>
      </c>
      <c r="F2095" s="55"/>
    </row>
    <row r="2096" spans="1:6">
      <c r="A2096" s="54">
        <v>61835</v>
      </c>
      <c r="B2096" s="54" t="s">
        <v>98</v>
      </c>
      <c r="C2096" s="54">
        <v>2005</v>
      </c>
      <c r="D2096" s="54" t="s">
        <v>135</v>
      </c>
      <c r="E2096" s="54" t="s">
        <v>142</v>
      </c>
      <c r="F2096" s="55">
        <v>7568.5</v>
      </c>
    </row>
    <row r="2097" spans="1:6">
      <c r="A2097" s="54">
        <v>61837</v>
      </c>
      <c r="B2097" s="54" t="s">
        <v>98</v>
      </c>
      <c r="C2097" s="54">
        <v>2005</v>
      </c>
      <c r="D2097" s="54" t="s">
        <v>136</v>
      </c>
      <c r="E2097" s="54" t="s">
        <v>142</v>
      </c>
      <c r="F2097" s="55">
        <v>41.94</v>
      </c>
    </row>
    <row r="2098" spans="1:6">
      <c r="A2098" s="54">
        <v>61838</v>
      </c>
      <c r="B2098" s="54" t="s">
        <v>98</v>
      </c>
      <c r="C2098" s="54">
        <v>2005</v>
      </c>
      <c r="D2098" s="54" t="s">
        <v>137</v>
      </c>
      <c r="E2098" s="54" t="s">
        <v>142</v>
      </c>
      <c r="F2098" s="55">
        <v>46.69</v>
      </c>
    </row>
    <row r="2099" spans="1:6">
      <c r="A2099" s="54">
        <v>61839</v>
      </c>
      <c r="B2099" s="54" t="s">
        <v>98</v>
      </c>
      <c r="C2099" s="54">
        <v>2005</v>
      </c>
      <c r="D2099" s="54" t="s">
        <v>138</v>
      </c>
      <c r="E2099" s="54" t="s">
        <v>142</v>
      </c>
      <c r="F2099" s="55">
        <v>241.94</v>
      </c>
    </row>
    <row r="2100" spans="1:6">
      <c r="A2100" s="54">
        <v>61840</v>
      </c>
      <c r="B2100" s="54" t="s">
        <v>98</v>
      </c>
      <c r="C2100" s="54">
        <v>2005</v>
      </c>
      <c r="D2100" s="54" t="s">
        <v>139</v>
      </c>
      <c r="E2100" s="54" t="s">
        <v>142</v>
      </c>
      <c r="F2100" s="55">
        <v>525.29999999999995</v>
      </c>
    </row>
    <row r="2101" spans="1:6">
      <c r="A2101" s="54">
        <v>61841</v>
      </c>
      <c r="B2101" s="54" t="s">
        <v>98</v>
      </c>
      <c r="C2101" s="54">
        <v>2005</v>
      </c>
      <c r="D2101" s="54" t="s">
        <v>140</v>
      </c>
      <c r="E2101" s="54" t="s">
        <v>142</v>
      </c>
      <c r="F2101" s="55">
        <v>4103.21</v>
      </c>
    </row>
    <row r="2102" spans="1:6">
      <c r="A2102" s="54">
        <v>61845</v>
      </c>
      <c r="B2102" s="54" t="s">
        <v>98</v>
      </c>
      <c r="C2102" s="54">
        <v>2005</v>
      </c>
      <c r="D2102" s="54" t="s">
        <v>141</v>
      </c>
      <c r="E2102" s="54" t="s">
        <v>142</v>
      </c>
      <c r="F2102" s="55">
        <v>13295.83</v>
      </c>
    </row>
    <row r="2103" spans="1:6">
      <c r="A2103" s="54">
        <v>61857</v>
      </c>
      <c r="B2103" s="54" t="s">
        <v>111</v>
      </c>
      <c r="C2103" s="54">
        <v>2020</v>
      </c>
      <c r="D2103" s="54" t="s">
        <v>131</v>
      </c>
      <c r="E2103" s="54" t="s">
        <v>142</v>
      </c>
      <c r="F2103" s="55">
        <v>35388.589999999997</v>
      </c>
    </row>
    <row r="2104" spans="1:6">
      <c r="A2104" s="54">
        <v>61866</v>
      </c>
      <c r="B2104" s="54" t="s">
        <v>111</v>
      </c>
      <c r="C2104" s="54">
        <v>2020</v>
      </c>
      <c r="D2104" s="54" t="s">
        <v>132</v>
      </c>
      <c r="E2104" s="54" t="s">
        <v>142</v>
      </c>
      <c r="F2104" s="55">
        <v>5489.92</v>
      </c>
    </row>
    <row r="2105" spans="1:6">
      <c r="A2105" s="54">
        <v>61868</v>
      </c>
      <c r="B2105" s="54" t="s">
        <v>111</v>
      </c>
      <c r="C2105" s="54">
        <v>2020</v>
      </c>
      <c r="D2105" s="54" t="s">
        <v>133</v>
      </c>
      <c r="E2105" s="54" t="s">
        <v>142</v>
      </c>
      <c r="F2105" s="55">
        <v>36307.29</v>
      </c>
    </row>
    <row r="2106" spans="1:6">
      <c r="A2106" s="54">
        <v>61869</v>
      </c>
      <c r="B2106" s="54" t="s">
        <v>111</v>
      </c>
      <c r="C2106" s="54">
        <v>2020</v>
      </c>
      <c r="D2106" s="54" t="s">
        <v>134</v>
      </c>
      <c r="E2106" s="54" t="s">
        <v>142</v>
      </c>
      <c r="F2106" s="55"/>
    </row>
    <row r="2107" spans="1:6">
      <c r="A2107" s="54">
        <v>61870</v>
      </c>
      <c r="B2107" s="54" t="s">
        <v>111</v>
      </c>
      <c r="C2107" s="54">
        <v>2020</v>
      </c>
      <c r="D2107" s="54" t="s">
        <v>135</v>
      </c>
      <c r="E2107" s="54" t="s">
        <v>142</v>
      </c>
      <c r="F2107" s="55">
        <v>19462.61</v>
      </c>
    </row>
    <row r="2108" spans="1:6">
      <c r="A2108" s="54">
        <v>61872</v>
      </c>
      <c r="B2108" s="54" t="s">
        <v>111</v>
      </c>
      <c r="C2108" s="54">
        <v>2020</v>
      </c>
      <c r="D2108" s="54" t="s">
        <v>136</v>
      </c>
      <c r="E2108" s="54" t="s">
        <v>142</v>
      </c>
      <c r="F2108" s="55">
        <v>26.48</v>
      </c>
    </row>
    <row r="2109" spans="1:6">
      <c r="A2109" s="54">
        <v>61873</v>
      </c>
      <c r="B2109" s="54" t="s">
        <v>111</v>
      </c>
      <c r="C2109" s="54">
        <v>2020</v>
      </c>
      <c r="D2109" s="54" t="s">
        <v>137</v>
      </c>
      <c r="E2109" s="54" t="s">
        <v>142</v>
      </c>
      <c r="F2109" s="55">
        <v>32.22</v>
      </c>
    </row>
    <row r="2110" spans="1:6">
      <c r="A2110" s="54">
        <v>61874</v>
      </c>
      <c r="B2110" s="54" t="s">
        <v>111</v>
      </c>
      <c r="C2110" s="54">
        <v>2020</v>
      </c>
      <c r="D2110" s="54" t="s">
        <v>138</v>
      </c>
      <c r="E2110" s="54" t="s">
        <v>142</v>
      </c>
      <c r="F2110" s="55">
        <v>4229.84</v>
      </c>
    </row>
    <row r="2111" spans="1:6">
      <c r="A2111" s="54">
        <v>61875</v>
      </c>
      <c r="B2111" s="54" t="s">
        <v>111</v>
      </c>
      <c r="C2111" s="54">
        <v>2020</v>
      </c>
      <c r="D2111" s="54" t="s">
        <v>139</v>
      </c>
      <c r="E2111" s="54" t="s">
        <v>142</v>
      </c>
      <c r="F2111" s="55">
        <v>3857.71</v>
      </c>
    </row>
    <row r="2112" spans="1:6">
      <c r="A2112" s="54">
        <v>61876</v>
      </c>
      <c r="B2112" s="54" t="s">
        <v>111</v>
      </c>
      <c r="C2112" s="54">
        <v>2020</v>
      </c>
      <c r="D2112" s="54" t="s">
        <v>140</v>
      </c>
      <c r="E2112" s="54" t="s">
        <v>142</v>
      </c>
      <c r="F2112" s="55">
        <v>8698.44</v>
      </c>
    </row>
    <row r="2113" spans="1:6">
      <c r="A2113" s="54">
        <v>61880</v>
      </c>
      <c r="B2113" s="54" t="s">
        <v>111</v>
      </c>
      <c r="C2113" s="54">
        <v>2020</v>
      </c>
      <c r="D2113" s="54" t="s">
        <v>141</v>
      </c>
      <c r="E2113" s="54" t="s">
        <v>142</v>
      </c>
      <c r="F2113" s="55">
        <v>40508.89</v>
      </c>
    </row>
    <row r="2114" spans="1:6">
      <c r="A2114" s="54">
        <v>61892</v>
      </c>
      <c r="B2114" s="54" t="s">
        <v>111</v>
      </c>
      <c r="C2114" s="54">
        <v>2019</v>
      </c>
      <c r="D2114" s="54" t="s">
        <v>131</v>
      </c>
      <c r="E2114" s="54" t="s">
        <v>142</v>
      </c>
      <c r="F2114" s="55">
        <v>31088.44</v>
      </c>
    </row>
    <row r="2115" spans="1:6">
      <c r="A2115" s="54">
        <v>61901</v>
      </c>
      <c r="B2115" s="54" t="s">
        <v>111</v>
      </c>
      <c r="C2115" s="54">
        <v>2019</v>
      </c>
      <c r="D2115" s="54" t="s">
        <v>132</v>
      </c>
      <c r="E2115" s="54" t="s">
        <v>142</v>
      </c>
      <c r="F2115" s="55">
        <v>5904.75</v>
      </c>
    </row>
    <row r="2116" spans="1:6">
      <c r="A2116" s="54">
        <v>61903</v>
      </c>
      <c r="B2116" s="54" t="s">
        <v>111</v>
      </c>
      <c r="C2116" s="54">
        <v>2019</v>
      </c>
      <c r="D2116" s="54" t="s">
        <v>133</v>
      </c>
      <c r="E2116" s="54" t="s">
        <v>142</v>
      </c>
      <c r="F2116" s="55">
        <v>33393.17</v>
      </c>
    </row>
    <row r="2117" spans="1:6">
      <c r="A2117" s="54">
        <v>61904</v>
      </c>
      <c r="B2117" s="54" t="s">
        <v>111</v>
      </c>
      <c r="C2117" s="54">
        <v>2019</v>
      </c>
      <c r="D2117" s="54" t="s">
        <v>134</v>
      </c>
      <c r="E2117" s="54" t="s">
        <v>142</v>
      </c>
      <c r="F2117" s="55"/>
    </row>
    <row r="2118" spans="1:6">
      <c r="A2118" s="54">
        <v>61905</v>
      </c>
      <c r="B2118" s="54" t="s">
        <v>111</v>
      </c>
      <c r="C2118" s="54">
        <v>2019</v>
      </c>
      <c r="D2118" s="54" t="s">
        <v>135</v>
      </c>
      <c r="E2118" s="54" t="s">
        <v>142</v>
      </c>
      <c r="F2118" s="55">
        <v>19281.46</v>
      </c>
    </row>
    <row r="2119" spans="1:6">
      <c r="A2119" s="54">
        <v>61907</v>
      </c>
      <c r="B2119" s="54" t="s">
        <v>111</v>
      </c>
      <c r="C2119" s="54">
        <v>2019</v>
      </c>
      <c r="D2119" s="54" t="s">
        <v>136</v>
      </c>
      <c r="E2119" s="54" t="s">
        <v>142</v>
      </c>
      <c r="F2119" s="55">
        <v>26.47</v>
      </c>
    </row>
    <row r="2120" spans="1:6">
      <c r="A2120" s="54">
        <v>61908</v>
      </c>
      <c r="B2120" s="54" t="s">
        <v>111</v>
      </c>
      <c r="C2120" s="54">
        <v>2019</v>
      </c>
      <c r="D2120" s="54" t="s">
        <v>137</v>
      </c>
      <c r="E2120" s="54" t="s">
        <v>142</v>
      </c>
      <c r="F2120" s="55">
        <v>31.29</v>
      </c>
    </row>
    <row r="2121" spans="1:6">
      <c r="A2121" s="54">
        <v>61909</v>
      </c>
      <c r="B2121" s="54" t="s">
        <v>111</v>
      </c>
      <c r="C2121" s="54">
        <v>2019</v>
      </c>
      <c r="D2121" s="54" t="s">
        <v>138</v>
      </c>
      <c r="E2121" s="54" t="s">
        <v>142</v>
      </c>
      <c r="F2121" s="55">
        <v>2878.78</v>
      </c>
    </row>
    <row r="2122" spans="1:6">
      <c r="A2122" s="54">
        <v>61910</v>
      </c>
      <c r="B2122" s="54" t="s">
        <v>111</v>
      </c>
      <c r="C2122" s="54">
        <v>2019</v>
      </c>
      <c r="D2122" s="54" t="s">
        <v>139</v>
      </c>
      <c r="E2122" s="54" t="s">
        <v>142</v>
      </c>
      <c r="F2122" s="55">
        <v>2721.63</v>
      </c>
    </row>
    <row r="2123" spans="1:6">
      <c r="A2123" s="54">
        <v>61911</v>
      </c>
      <c r="B2123" s="54" t="s">
        <v>111</v>
      </c>
      <c r="C2123" s="54">
        <v>2019</v>
      </c>
      <c r="D2123" s="54" t="s">
        <v>140</v>
      </c>
      <c r="E2123" s="54" t="s">
        <v>142</v>
      </c>
      <c r="F2123" s="55">
        <v>8453.5300000000007</v>
      </c>
    </row>
    <row r="2124" spans="1:6">
      <c r="A2124" s="54">
        <v>61915</v>
      </c>
      <c r="B2124" s="54" t="s">
        <v>111</v>
      </c>
      <c r="C2124" s="54">
        <v>2019</v>
      </c>
      <c r="D2124" s="54" t="s">
        <v>141</v>
      </c>
      <c r="E2124" s="54" t="s">
        <v>142</v>
      </c>
      <c r="F2124" s="55">
        <v>36993.760000000002</v>
      </c>
    </row>
    <row r="2125" spans="1:6">
      <c r="A2125" s="54">
        <v>61927</v>
      </c>
      <c r="B2125" s="54" t="s">
        <v>111</v>
      </c>
      <c r="C2125" s="54">
        <v>2018</v>
      </c>
      <c r="D2125" s="54" t="s">
        <v>131</v>
      </c>
      <c r="E2125" s="54" t="s">
        <v>142</v>
      </c>
      <c r="F2125" s="55">
        <v>27581.47</v>
      </c>
    </row>
    <row r="2126" spans="1:6">
      <c r="A2126" s="54">
        <v>61936</v>
      </c>
      <c r="B2126" s="54" t="s">
        <v>111</v>
      </c>
      <c r="C2126" s="54">
        <v>2018</v>
      </c>
      <c r="D2126" s="54" t="s">
        <v>132</v>
      </c>
      <c r="E2126" s="54" t="s">
        <v>142</v>
      </c>
      <c r="F2126" s="55">
        <v>4369.5600000000004</v>
      </c>
    </row>
    <row r="2127" spans="1:6">
      <c r="A2127" s="54">
        <v>61938</v>
      </c>
      <c r="B2127" s="54" t="s">
        <v>111</v>
      </c>
      <c r="C2127" s="54">
        <v>2018</v>
      </c>
      <c r="D2127" s="54" t="s">
        <v>133</v>
      </c>
      <c r="E2127" s="54" t="s">
        <v>142</v>
      </c>
      <c r="F2127" s="55">
        <v>28591.16</v>
      </c>
    </row>
    <row r="2128" spans="1:6">
      <c r="A2128" s="54">
        <v>61939</v>
      </c>
      <c r="B2128" s="54" t="s">
        <v>111</v>
      </c>
      <c r="C2128" s="54">
        <v>2018</v>
      </c>
      <c r="D2128" s="54" t="s">
        <v>134</v>
      </c>
      <c r="E2128" s="54" t="s">
        <v>142</v>
      </c>
      <c r="F2128" s="55"/>
    </row>
    <row r="2129" spans="1:6">
      <c r="A2129" s="54">
        <v>61940</v>
      </c>
      <c r="B2129" s="54" t="s">
        <v>111</v>
      </c>
      <c r="C2129" s="54">
        <v>2018</v>
      </c>
      <c r="D2129" s="54" t="s">
        <v>135</v>
      </c>
      <c r="E2129" s="54" t="s">
        <v>142</v>
      </c>
      <c r="F2129" s="55">
        <v>17011.11</v>
      </c>
    </row>
    <row r="2130" spans="1:6">
      <c r="A2130" s="54">
        <v>61942</v>
      </c>
      <c r="B2130" s="54" t="s">
        <v>111</v>
      </c>
      <c r="C2130" s="54">
        <v>2018</v>
      </c>
      <c r="D2130" s="54" t="s">
        <v>136</v>
      </c>
      <c r="E2130" s="54" t="s">
        <v>142</v>
      </c>
      <c r="F2130" s="55">
        <v>5.6</v>
      </c>
    </row>
    <row r="2131" spans="1:6">
      <c r="A2131" s="54">
        <v>61943</v>
      </c>
      <c r="B2131" s="54" t="s">
        <v>111</v>
      </c>
      <c r="C2131" s="54">
        <v>2018</v>
      </c>
      <c r="D2131" s="54" t="s">
        <v>137</v>
      </c>
      <c r="E2131" s="54" t="s">
        <v>142</v>
      </c>
      <c r="F2131" s="55">
        <v>37.96</v>
      </c>
    </row>
    <row r="2132" spans="1:6">
      <c r="A2132" s="54">
        <v>61944</v>
      </c>
      <c r="B2132" s="54" t="s">
        <v>111</v>
      </c>
      <c r="C2132" s="54">
        <v>2018</v>
      </c>
      <c r="D2132" s="54" t="s">
        <v>138</v>
      </c>
      <c r="E2132" s="54" t="s">
        <v>142</v>
      </c>
      <c r="F2132" s="55">
        <v>2150.4699999999998</v>
      </c>
    </row>
    <row r="2133" spans="1:6">
      <c r="A2133" s="54">
        <v>61945</v>
      </c>
      <c r="B2133" s="54" t="s">
        <v>111</v>
      </c>
      <c r="C2133" s="54">
        <v>2018</v>
      </c>
      <c r="D2133" s="54" t="s">
        <v>139</v>
      </c>
      <c r="E2133" s="54" t="s">
        <v>142</v>
      </c>
      <c r="F2133" s="55">
        <v>2904.21</v>
      </c>
    </row>
    <row r="2134" spans="1:6">
      <c r="A2134" s="54">
        <v>61946</v>
      </c>
      <c r="B2134" s="54" t="s">
        <v>111</v>
      </c>
      <c r="C2134" s="54">
        <v>2018</v>
      </c>
      <c r="D2134" s="54" t="s">
        <v>140</v>
      </c>
      <c r="E2134" s="54" t="s">
        <v>142</v>
      </c>
      <c r="F2134" s="55">
        <v>6481.81</v>
      </c>
    </row>
    <row r="2135" spans="1:6">
      <c r="A2135" s="54">
        <v>61950</v>
      </c>
      <c r="B2135" s="54" t="s">
        <v>111</v>
      </c>
      <c r="C2135" s="54">
        <v>2018</v>
      </c>
      <c r="D2135" s="54" t="s">
        <v>141</v>
      </c>
      <c r="E2135" s="54" t="s">
        <v>142</v>
      </c>
      <c r="F2135" s="55">
        <v>31964.37</v>
      </c>
    </row>
    <row r="2136" spans="1:6">
      <c r="A2136" s="54">
        <v>61962</v>
      </c>
      <c r="B2136" s="54" t="s">
        <v>111</v>
      </c>
      <c r="C2136" s="54">
        <v>2017</v>
      </c>
      <c r="D2136" s="54" t="s">
        <v>131</v>
      </c>
      <c r="E2136" s="54" t="s">
        <v>142</v>
      </c>
      <c r="F2136" s="55">
        <v>23387.46</v>
      </c>
    </row>
    <row r="2137" spans="1:6">
      <c r="A2137" s="54">
        <v>61971</v>
      </c>
      <c r="B2137" s="54" t="s">
        <v>111</v>
      </c>
      <c r="C2137" s="54">
        <v>2017</v>
      </c>
      <c r="D2137" s="54" t="s">
        <v>132</v>
      </c>
      <c r="E2137" s="54" t="s">
        <v>142</v>
      </c>
      <c r="F2137" s="55">
        <v>3504.73</v>
      </c>
    </row>
    <row r="2138" spans="1:6">
      <c r="A2138" s="54">
        <v>61973</v>
      </c>
      <c r="B2138" s="54" t="s">
        <v>111</v>
      </c>
      <c r="C2138" s="54">
        <v>2017</v>
      </c>
      <c r="D2138" s="54" t="s">
        <v>133</v>
      </c>
      <c r="E2138" s="54" t="s">
        <v>142</v>
      </c>
      <c r="F2138" s="55">
        <v>24282.03</v>
      </c>
    </row>
    <row r="2139" spans="1:6">
      <c r="A2139" s="54">
        <v>61974</v>
      </c>
      <c r="B2139" s="54" t="s">
        <v>111</v>
      </c>
      <c r="C2139" s="54">
        <v>2017</v>
      </c>
      <c r="D2139" s="54" t="s">
        <v>134</v>
      </c>
      <c r="E2139" s="54" t="s">
        <v>142</v>
      </c>
      <c r="F2139" s="55"/>
    </row>
    <row r="2140" spans="1:6">
      <c r="A2140" s="54">
        <v>61975</v>
      </c>
      <c r="B2140" s="54" t="s">
        <v>111</v>
      </c>
      <c r="C2140" s="54">
        <v>2017</v>
      </c>
      <c r="D2140" s="54" t="s">
        <v>135</v>
      </c>
      <c r="E2140" s="54" t="s">
        <v>142</v>
      </c>
      <c r="F2140" s="55">
        <v>15035.45</v>
      </c>
    </row>
    <row r="2141" spans="1:6">
      <c r="A2141" s="54">
        <v>61977</v>
      </c>
      <c r="B2141" s="54" t="s">
        <v>111</v>
      </c>
      <c r="C2141" s="54">
        <v>2017</v>
      </c>
      <c r="D2141" s="54" t="s">
        <v>136</v>
      </c>
      <c r="E2141" s="54" t="s">
        <v>142</v>
      </c>
      <c r="F2141" s="55">
        <v>4.5199999999999996</v>
      </c>
    </row>
    <row r="2142" spans="1:6">
      <c r="A2142" s="54">
        <v>61978</v>
      </c>
      <c r="B2142" s="54" t="s">
        <v>111</v>
      </c>
      <c r="C2142" s="54">
        <v>2017</v>
      </c>
      <c r="D2142" s="54" t="s">
        <v>137</v>
      </c>
      <c r="E2142" s="54" t="s">
        <v>142</v>
      </c>
      <c r="F2142" s="55">
        <v>39.53</v>
      </c>
    </row>
    <row r="2143" spans="1:6">
      <c r="A2143" s="54">
        <v>61979</v>
      </c>
      <c r="B2143" s="54" t="s">
        <v>111</v>
      </c>
      <c r="C2143" s="54">
        <v>2017</v>
      </c>
      <c r="D2143" s="54" t="s">
        <v>138</v>
      </c>
      <c r="E2143" s="54" t="s">
        <v>142</v>
      </c>
      <c r="F2143" s="55">
        <v>112.7</v>
      </c>
    </row>
    <row r="2144" spans="1:6">
      <c r="A2144" s="54">
        <v>61980</v>
      </c>
      <c r="B2144" s="54" t="s">
        <v>111</v>
      </c>
      <c r="C2144" s="54">
        <v>2017</v>
      </c>
      <c r="D2144" s="54" t="s">
        <v>139</v>
      </c>
      <c r="E2144" s="54" t="s">
        <v>142</v>
      </c>
      <c r="F2144" s="55">
        <v>0.28999999999999998</v>
      </c>
    </row>
    <row r="2145" spans="1:6">
      <c r="A2145" s="54">
        <v>61981</v>
      </c>
      <c r="B2145" s="54" t="s">
        <v>111</v>
      </c>
      <c r="C2145" s="54">
        <v>2017</v>
      </c>
      <c r="D2145" s="54" t="s">
        <v>140</v>
      </c>
      <c r="E2145" s="54" t="s">
        <v>142</v>
      </c>
      <c r="F2145" s="55">
        <v>9089.5300000000007</v>
      </c>
    </row>
    <row r="2146" spans="1:6">
      <c r="A2146" s="54">
        <v>61985</v>
      </c>
      <c r="B2146" s="54" t="s">
        <v>111</v>
      </c>
      <c r="C2146" s="54">
        <v>2017</v>
      </c>
      <c r="D2146" s="54" t="s">
        <v>141</v>
      </c>
      <c r="E2146" s="54" t="s">
        <v>142</v>
      </c>
      <c r="F2146" s="55">
        <v>26892.19</v>
      </c>
    </row>
    <row r="2147" spans="1:6">
      <c r="A2147" s="54">
        <v>61997</v>
      </c>
      <c r="B2147" s="54" t="s">
        <v>111</v>
      </c>
      <c r="C2147" s="54">
        <v>2016</v>
      </c>
      <c r="D2147" s="54" t="s">
        <v>131</v>
      </c>
      <c r="E2147" s="54" t="s">
        <v>142</v>
      </c>
      <c r="F2147" s="55">
        <v>22195.471000000001</v>
      </c>
    </row>
    <row r="2148" spans="1:6">
      <c r="A2148" s="54">
        <v>62006</v>
      </c>
      <c r="B2148" s="54" t="s">
        <v>111</v>
      </c>
      <c r="C2148" s="54">
        <v>2016</v>
      </c>
      <c r="D2148" s="54" t="s">
        <v>132</v>
      </c>
      <c r="E2148" s="54" t="s">
        <v>142</v>
      </c>
      <c r="F2148" s="55">
        <v>3850.1083239999998</v>
      </c>
    </row>
    <row r="2149" spans="1:6">
      <c r="A2149" s="54">
        <v>62008</v>
      </c>
      <c r="B2149" s="54" t="s">
        <v>111</v>
      </c>
      <c r="C2149" s="54">
        <v>2016</v>
      </c>
      <c r="D2149" s="54" t="s">
        <v>133</v>
      </c>
      <c r="E2149" s="54" t="s">
        <v>142</v>
      </c>
      <c r="F2149" s="55">
        <v>23621.864020000001</v>
      </c>
    </row>
    <row r="2150" spans="1:6">
      <c r="A2150" s="54">
        <v>62009</v>
      </c>
      <c r="B2150" s="54" t="s">
        <v>111</v>
      </c>
      <c r="C2150" s="54">
        <v>2016</v>
      </c>
      <c r="D2150" s="54" t="s">
        <v>134</v>
      </c>
      <c r="E2150" s="54" t="s">
        <v>142</v>
      </c>
      <c r="F2150" s="55"/>
    </row>
    <row r="2151" spans="1:6">
      <c r="A2151" s="54">
        <v>62010</v>
      </c>
      <c r="B2151" s="54" t="s">
        <v>111</v>
      </c>
      <c r="C2151" s="54">
        <v>2016</v>
      </c>
      <c r="D2151" s="54" t="s">
        <v>135</v>
      </c>
      <c r="E2151" s="54" t="s">
        <v>142</v>
      </c>
      <c r="F2151" s="55">
        <v>14372.5347</v>
      </c>
    </row>
    <row r="2152" spans="1:6">
      <c r="A2152" s="54">
        <v>62012</v>
      </c>
      <c r="B2152" s="54" t="s">
        <v>111</v>
      </c>
      <c r="C2152" s="54">
        <v>2016</v>
      </c>
      <c r="D2152" s="54" t="s">
        <v>136</v>
      </c>
      <c r="E2152" s="54" t="s">
        <v>142</v>
      </c>
      <c r="F2152" s="55">
        <v>23.596900000000002</v>
      </c>
    </row>
    <row r="2153" spans="1:6">
      <c r="A2153" s="54">
        <v>62013</v>
      </c>
      <c r="B2153" s="54" t="s">
        <v>111</v>
      </c>
      <c r="C2153" s="54">
        <v>2016</v>
      </c>
      <c r="D2153" s="54" t="s">
        <v>137</v>
      </c>
      <c r="E2153" s="54" t="s">
        <v>142</v>
      </c>
      <c r="F2153" s="55">
        <v>35.788665000000002</v>
      </c>
    </row>
    <row r="2154" spans="1:6">
      <c r="A2154" s="54">
        <v>62014</v>
      </c>
      <c r="B2154" s="54" t="s">
        <v>111</v>
      </c>
      <c r="C2154" s="54">
        <v>2016</v>
      </c>
      <c r="D2154" s="54" t="s">
        <v>138</v>
      </c>
      <c r="E2154" s="54" t="s">
        <v>142</v>
      </c>
      <c r="F2154" s="55">
        <v>797.50779999999997</v>
      </c>
    </row>
    <row r="2155" spans="1:6">
      <c r="A2155" s="54">
        <v>62015</v>
      </c>
      <c r="B2155" s="54" t="s">
        <v>111</v>
      </c>
      <c r="C2155" s="54">
        <v>2016</v>
      </c>
      <c r="D2155" s="54" t="s">
        <v>139</v>
      </c>
      <c r="E2155" s="54" t="s">
        <v>142</v>
      </c>
      <c r="F2155" s="55">
        <v>176.72</v>
      </c>
    </row>
    <row r="2156" spans="1:6">
      <c r="A2156" s="54">
        <v>62016</v>
      </c>
      <c r="B2156" s="54" t="s">
        <v>111</v>
      </c>
      <c r="C2156" s="54">
        <v>2016</v>
      </c>
      <c r="D2156" s="54" t="s">
        <v>140</v>
      </c>
      <c r="E2156" s="54" t="s">
        <v>142</v>
      </c>
      <c r="F2156" s="55">
        <v>8215.7159599999995</v>
      </c>
    </row>
    <row r="2157" spans="1:6">
      <c r="A2157" s="54">
        <v>62020</v>
      </c>
      <c r="B2157" s="54" t="s">
        <v>111</v>
      </c>
      <c r="C2157" s="54">
        <v>2016</v>
      </c>
      <c r="D2157" s="54" t="s">
        <v>141</v>
      </c>
      <c r="E2157" s="54" t="s">
        <v>142</v>
      </c>
      <c r="F2157" s="55">
        <v>26072.569319999999</v>
      </c>
    </row>
    <row r="2158" spans="1:6">
      <c r="A2158" s="54">
        <v>62032</v>
      </c>
      <c r="B2158" s="54" t="s">
        <v>111</v>
      </c>
      <c r="C2158" s="54">
        <v>2015</v>
      </c>
      <c r="D2158" s="54" t="s">
        <v>131</v>
      </c>
      <c r="E2158" s="54" t="s">
        <v>142</v>
      </c>
      <c r="F2158" s="55">
        <v>20974.43</v>
      </c>
    </row>
    <row r="2159" spans="1:6">
      <c r="A2159" s="54">
        <v>62041</v>
      </c>
      <c r="B2159" s="54" t="s">
        <v>111</v>
      </c>
      <c r="C2159" s="54">
        <v>2015</v>
      </c>
      <c r="D2159" s="54" t="s">
        <v>132</v>
      </c>
      <c r="E2159" s="54" t="s">
        <v>142</v>
      </c>
      <c r="F2159" s="55"/>
    </row>
    <row r="2160" spans="1:6">
      <c r="A2160" s="54">
        <v>62043</v>
      </c>
      <c r="B2160" s="54" t="s">
        <v>111</v>
      </c>
      <c r="C2160" s="54">
        <v>2015</v>
      </c>
      <c r="D2160" s="54" t="s">
        <v>133</v>
      </c>
      <c r="E2160" s="54" t="s">
        <v>142</v>
      </c>
      <c r="F2160" s="55">
        <v>18668.310000000001</v>
      </c>
    </row>
    <row r="2161" spans="1:6">
      <c r="A2161" s="54">
        <v>62044</v>
      </c>
      <c r="B2161" s="54" t="s">
        <v>111</v>
      </c>
      <c r="C2161" s="54">
        <v>2015</v>
      </c>
      <c r="D2161" s="54" t="s">
        <v>134</v>
      </c>
      <c r="E2161" s="54" t="s">
        <v>142</v>
      </c>
      <c r="F2161" s="55"/>
    </row>
    <row r="2162" spans="1:6">
      <c r="A2162" s="54">
        <v>62045</v>
      </c>
      <c r="B2162" s="54" t="s">
        <v>111</v>
      </c>
      <c r="C2162" s="54">
        <v>2015</v>
      </c>
      <c r="D2162" s="54" t="s">
        <v>135</v>
      </c>
      <c r="E2162" s="54" t="s">
        <v>142</v>
      </c>
      <c r="F2162" s="55">
        <v>12438.17</v>
      </c>
    </row>
    <row r="2163" spans="1:6">
      <c r="A2163" s="54">
        <v>62047</v>
      </c>
      <c r="B2163" s="54" t="s">
        <v>111</v>
      </c>
      <c r="C2163" s="54">
        <v>2015</v>
      </c>
      <c r="D2163" s="54" t="s">
        <v>136</v>
      </c>
      <c r="E2163" s="54" t="s">
        <v>142</v>
      </c>
      <c r="F2163" s="55">
        <v>19.28</v>
      </c>
    </row>
    <row r="2164" spans="1:6">
      <c r="A2164" s="54">
        <v>62048</v>
      </c>
      <c r="B2164" s="54" t="s">
        <v>111</v>
      </c>
      <c r="C2164" s="54">
        <v>2015</v>
      </c>
      <c r="D2164" s="54" t="s">
        <v>137</v>
      </c>
      <c r="E2164" s="54" t="s">
        <v>142</v>
      </c>
      <c r="F2164" s="55"/>
    </row>
    <row r="2165" spans="1:6">
      <c r="A2165" s="54">
        <v>62049</v>
      </c>
      <c r="B2165" s="54" t="s">
        <v>111</v>
      </c>
      <c r="C2165" s="54">
        <v>2015</v>
      </c>
      <c r="D2165" s="54" t="s">
        <v>138</v>
      </c>
      <c r="E2165" s="54" t="s">
        <v>142</v>
      </c>
      <c r="F2165" s="55">
        <v>744.57</v>
      </c>
    </row>
    <row r="2166" spans="1:6">
      <c r="A2166" s="54">
        <v>62050</v>
      </c>
      <c r="B2166" s="54" t="s">
        <v>111</v>
      </c>
      <c r="C2166" s="54">
        <v>2015</v>
      </c>
      <c r="D2166" s="54" t="s">
        <v>139</v>
      </c>
      <c r="E2166" s="54" t="s">
        <v>142</v>
      </c>
      <c r="F2166" s="55">
        <v>145.62</v>
      </c>
    </row>
    <row r="2167" spans="1:6">
      <c r="A2167" s="54">
        <v>62051</v>
      </c>
      <c r="B2167" s="54" t="s">
        <v>111</v>
      </c>
      <c r="C2167" s="54">
        <v>2015</v>
      </c>
      <c r="D2167" s="54" t="s">
        <v>140</v>
      </c>
      <c r="E2167" s="54" t="s">
        <v>142</v>
      </c>
      <c r="F2167" s="55">
        <v>5320.67</v>
      </c>
    </row>
    <row r="2168" spans="1:6">
      <c r="A2168" s="54">
        <v>62055</v>
      </c>
      <c r="B2168" s="54" t="s">
        <v>111</v>
      </c>
      <c r="C2168" s="54">
        <v>2015</v>
      </c>
      <c r="D2168" s="54" t="s">
        <v>141</v>
      </c>
      <c r="E2168" s="54" t="s">
        <v>142</v>
      </c>
      <c r="F2168" s="55">
        <v>20974.43</v>
      </c>
    </row>
    <row r="2169" spans="1:6">
      <c r="A2169" s="54">
        <v>62067</v>
      </c>
      <c r="B2169" s="54" t="s">
        <v>111</v>
      </c>
      <c r="C2169" s="54">
        <v>2014</v>
      </c>
      <c r="D2169" s="54" t="s">
        <v>131</v>
      </c>
      <c r="E2169" s="54" t="s">
        <v>142</v>
      </c>
      <c r="F2169" s="55">
        <v>23882.26</v>
      </c>
    </row>
    <row r="2170" spans="1:6">
      <c r="A2170" s="54">
        <v>62076</v>
      </c>
      <c r="B2170" s="54" t="s">
        <v>111</v>
      </c>
      <c r="C2170" s="54">
        <v>2014</v>
      </c>
      <c r="D2170" s="54" t="s">
        <v>132</v>
      </c>
      <c r="E2170" s="54" t="s">
        <v>142</v>
      </c>
      <c r="F2170" s="55"/>
    </row>
    <row r="2171" spans="1:6">
      <c r="A2171" s="54">
        <v>62078</v>
      </c>
      <c r="B2171" s="54" t="s">
        <v>111</v>
      </c>
      <c r="C2171" s="54">
        <v>2014</v>
      </c>
      <c r="D2171" s="54" t="s">
        <v>133</v>
      </c>
      <c r="E2171" s="54" t="s">
        <v>142</v>
      </c>
      <c r="F2171" s="55">
        <v>21629.03</v>
      </c>
    </row>
    <row r="2172" spans="1:6">
      <c r="A2172" s="54">
        <v>62079</v>
      </c>
      <c r="B2172" s="54" t="s">
        <v>111</v>
      </c>
      <c r="C2172" s="54">
        <v>2014</v>
      </c>
      <c r="D2172" s="54" t="s">
        <v>134</v>
      </c>
      <c r="E2172" s="54" t="s">
        <v>142</v>
      </c>
      <c r="F2172" s="55"/>
    </row>
    <row r="2173" spans="1:6">
      <c r="A2173" s="54">
        <v>62080</v>
      </c>
      <c r="B2173" s="54" t="s">
        <v>111</v>
      </c>
      <c r="C2173" s="54">
        <v>2014</v>
      </c>
      <c r="D2173" s="54" t="s">
        <v>135</v>
      </c>
      <c r="E2173" s="54" t="s">
        <v>142</v>
      </c>
      <c r="F2173" s="55">
        <v>15690.41</v>
      </c>
    </row>
    <row r="2174" spans="1:6">
      <c r="A2174" s="54">
        <v>62082</v>
      </c>
      <c r="B2174" s="54" t="s">
        <v>111</v>
      </c>
      <c r="C2174" s="54">
        <v>2014</v>
      </c>
      <c r="D2174" s="54" t="s">
        <v>136</v>
      </c>
      <c r="E2174" s="54" t="s">
        <v>142</v>
      </c>
      <c r="F2174" s="55">
        <v>44.47</v>
      </c>
    </row>
    <row r="2175" spans="1:6">
      <c r="A2175" s="54">
        <v>62083</v>
      </c>
      <c r="B2175" s="54" t="s">
        <v>111</v>
      </c>
      <c r="C2175" s="54">
        <v>2014</v>
      </c>
      <c r="D2175" s="54" t="s">
        <v>137</v>
      </c>
      <c r="E2175" s="54" t="s">
        <v>142</v>
      </c>
      <c r="F2175" s="55"/>
    </row>
    <row r="2176" spans="1:6">
      <c r="A2176" s="54">
        <v>62084</v>
      </c>
      <c r="B2176" s="54" t="s">
        <v>111</v>
      </c>
      <c r="C2176" s="54">
        <v>2014</v>
      </c>
      <c r="D2176" s="54" t="s">
        <v>138</v>
      </c>
      <c r="E2176" s="54" t="s">
        <v>142</v>
      </c>
      <c r="F2176" s="55">
        <v>933.03</v>
      </c>
    </row>
    <row r="2177" spans="1:6">
      <c r="A2177" s="54">
        <v>62085</v>
      </c>
      <c r="B2177" s="54" t="s">
        <v>111</v>
      </c>
      <c r="C2177" s="54">
        <v>2014</v>
      </c>
      <c r="D2177" s="54" t="s">
        <v>139</v>
      </c>
      <c r="E2177" s="54" t="s">
        <v>142</v>
      </c>
      <c r="F2177" s="55">
        <v>130.94999999999999</v>
      </c>
    </row>
    <row r="2178" spans="1:6">
      <c r="A2178" s="54">
        <v>62086</v>
      </c>
      <c r="B2178" s="54" t="s">
        <v>111</v>
      </c>
      <c r="C2178" s="54">
        <v>2014</v>
      </c>
      <c r="D2178" s="54" t="s">
        <v>140</v>
      </c>
      <c r="E2178" s="54" t="s">
        <v>142</v>
      </c>
      <c r="F2178" s="55">
        <v>4830.17</v>
      </c>
    </row>
    <row r="2179" spans="1:6">
      <c r="A2179" s="54">
        <v>62090</v>
      </c>
      <c r="B2179" s="54" t="s">
        <v>111</v>
      </c>
      <c r="C2179" s="54">
        <v>2014</v>
      </c>
      <c r="D2179" s="54" t="s">
        <v>141</v>
      </c>
      <c r="E2179" s="54" t="s">
        <v>142</v>
      </c>
      <c r="F2179" s="55">
        <v>23882.26</v>
      </c>
    </row>
    <row r="2180" spans="1:6">
      <c r="A2180" s="54">
        <v>62102</v>
      </c>
      <c r="B2180" s="54" t="s">
        <v>111</v>
      </c>
      <c r="C2180" s="54">
        <v>2013</v>
      </c>
      <c r="D2180" s="54" t="s">
        <v>131</v>
      </c>
      <c r="E2180" s="54" t="s">
        <v>142</v>
      </c>
      <c r="F2180" s="55">
        <v>19020.87</v>
      </c>
    </row>
    <row r="2181" spans="1:6">
      <c r="A2181" s="54">
        <v>62111</v>
      </c>
      <c r="B2181" s="54" t="s">
        <v>111</v>
      </c>
      <c r="C2181" s="54">
        <v>2013</v>
      </c>
      <c r="D2181" s="54" t="s">
        <v>132</v>
      </c>
      <c r="E2181" s="54" t="s">
        <v>142</v>
      </c>
      <c r="F2181" s="55">
        <v>2384.1799999999998</v>
      </c>
    </row>
    <row r="2182" spans="1:6">
      <c r="A2182" s="54">
        <v>62113</v>
      </c>
      <c r="B2182" s="54" t="s">
        <v>111</v>
      </c>
      <c r="C2182" s="54">
        <v>2013</v>
      </c>
      <c r="D2182" s="54" t="s">
        <v>133</v>
      </c>
      <c r="E2182" s="54" t="s">
        <v>142</v>
      </c>
      <c r="F2182" s="55">
        <v>19643.399000000001</v>
      </c>
    </row>
    <row r="2183" spans="1:6">
      <c r="A2183" s="54">
        <v>62114</v>
      </c>
      <c r="B2183" s="54" t="s">
        <v>111</v>
      </c>
      <c r="C2183" s="54">
        <v>2013</v>
      </c>
      <c r="D2183" s="54" t="s">
        <v>134</v>
      </c>
      <c r="E2183" s="54" t="s">
        <v>142</v>
      </c>
      <c r="F2183" s="55">
        <v>685.12400000000002</v>
      </c>
    </row>
    <row r="2184" spans="1:6">
      <c r="A2184" s="54">
        <v>62115</v>
      </c>
      <c r="B2184" s="54" t="s">
        <v>111</v>
      </c>
      <c r="C2184" s="54">
        <v>2013</v>
      </c>
      <c r="D2184" s="54" t="s">
        <v>135</v>
      </c>
      <c r="E2184" s="54" t="s">
        <v>142</v>
      </c>
      <c r="F2184" s="55">
        <v>14257.15</v>
      </c>
    </row>
    <row r="2185" spans="1:6">
      <c r="A2185" s="54">
        <v>62117</v>
      </c>
      <c r="B2185" s="54" t="s">
        <v>111</v>
      </c>
      <c r="C2185" s="54">
        <v>2013</v>
      </c>
      <c r="D2185" s="54" t="s">
        <v>136</v>
      </c>
      <c r="E2185" s="54" t="s">
        <v>142</v>
      </c>
      <c r="F2185" s="55">
        <v>3.74</v>
      </c>
    </row>
    <row r="2186" spans="1:6">
      <c r="A2186" s="54">
        <v>62118</v>
      </c>
      <c r="B2186" s="54" t="s">
        <v>111</v>
      </c>
      <c r="C2186" s="54">
        <v>2013</v>
      </c>
      <c r="D2186" s="54" t="s">
        <v>137</v>
      </c>
      <c r="E2186" s="54" t="s">
        <v>142</v>
      </c>
      <c r="F2186" s="55">
        <v>484.90199999999999</v>
      </c>
    </row>
    <row r="2187" spans="1:6">
      <c r="A2187" s="54">
        <v>62119</v>
      </c>
      <c r="B2187" s="54" t="s">
        <v>111</v>
      </c>
      <c r="C2187" s="54">
        <v>2013</v>
      </c>
      <c r="D2187" s="54" t="s">
        <v>138</v>
      </c>
      <c r="E2187" s="54" t="s">
        <v>142</v>
      </c>
      <c r="F2187" s="55">
        <v>224.46600000000001</v>
      </c>
    </row>
    <row r="2188" spans="1:6">
      <c r="A2188" s="54">
        <v>62120</v>
      </c>
      <c r="B2188" s="54" t="s">
        <v>111</v>
      </c>
      <c r="C2188" s="54">
        <v>2013</v>
      </c>
      <c r="D2188" s="54" t="s">
        <v>139</v>
      </c>
      <c r="E2188" s="54" t="s">
        <v>142</v>
      </c>
      <c r="F2188" s="55">
        <v>186.15299999999999</v>
      </c>
    </row>
    <row r="2189" spans="1:6">
      <c r="A2189" s="54">
        <v>62121</v>
      </c>
      <c r="B2189" s="54" t="s">
        <v>111</v>
      </c>
      <c r="C2189" s="54">
        <v>2013</v>
      </c>
      <c r="D2189" s="54" t="s">
        <v>140</v>
      </c>
      <c r="E2189" s="54" t="s">
        <v>142</v>
      </c>
      <c r="F2189" s="55">
        <v>3801.864</v>
      </c>
    </row>
    <row r="2190" spans="1:6">
      <c r="A2190" s="54">
        <v>62125</v>
      </c>
      <c r="B2190" s="54" t="s">
        <v>111</v>
      </c>
      <c r="C2190" s="54">
        <v>2013</v>
      </c>
      <c r="D2190" s="54" t="s">
        <v>141</v>
      </c>
      <c r="E2190" s="54" t="s">
        <v>142</v>
      </c>
      <c r="F2190" s="55">
        <v>21405.048999999999</v>
      </c>
    </row>
    <row r="2191" spans="1:6">
      <c r="A2191" s="54">
        <v>62137</v>
      </c>
      <c r="B2191" s="54" t="s">
        <v>111</v>
      </c>
      <c r="C2191" s="54">
        <v>2012</v>
      </c>
      <c r="D2191" s="54" t="s">
        <v>131</v>
      </c>
      <c r="E2191" s="54" t="s">
        <v>142</v>
      </c>
      <c r="F2191" s="55">
        <v>16786.43</v>
      </c>
    </row>
    <row r="2192" spans="1:6">
      <c r="A2192" s="54">
        <v>62146</v>
      </c>
      <c r="B2192" s="54" t="s">
        <v>111</v>
      </c>
      <c r="C2192" s="54">
        <v>2012</v>
      </c>
      <c r="D2192" s="54" t="s">
        <v>132</v>
      </c>
      <c r="E2192" s="54" t="s">
        <v>142</v>
      </c>
      <c r="F2192" s="55">
        <v>2331.4</v>
      </c>
    </row>
    <row r="2193" spans="1:6">
      <c r="A2193" s="54">
        <v>62148</v>
      </c>
      <c r="B2193" s="54" t="s">
        <v>111</v>
      </c>
      <c r="C2193" s="54">
        <v>2012</v>
      </c>
      <c r="D2193" s="54" t="s">
        <v>133</v>
      </c>
      <c r="E2193" s="54" t="s">
        <v>142</v>
      </c>
      <c r="F2193" s="55">
        <v>17885.939999999999</v>
      </c>
    </row>
    <row r="2194" spans="1:6">
      <c r="A2194" s="54">
        <v>62149</v>
      </c>
      <c r="B2194" s="54" t="s">
        <v>111</v>
      </c>
      <c r="C2194" s="54">
        <v>2012</v>
      </c>
      <c r="D2194" s="54" t="s">
        <v>134</v>
      </c>
      <c r="E2194" s="54" t="s">
        <v>142</v>
      </c>
      <c r="F2194" s="55">
        <v>622.84</v>
      </c>
    </row>
    <row r="2195" spans="1:6">
      <c r="A2195" s="54">
        <v>62150</v>
      </c>
      <c r="B2195" s="54" t="s">
        <v>111</v>
      </c>
      <c r="C2195" s="54">
        <v>2012</v>
      </c>
      <c r="D2195" s="54" t="s">
        <v>135</v>
      </c>
      <c r="E2195" s="54" t="s">
        <v>142</v>
      </c>
      <c r="F2195" s="55">
        <v>12992.44</v>
      </c>
    </row>
    <row r="2196" spans="1:6">
      <c r="A2196" s="54">
        <v>62152</v>
      </c>
      <c r="B2196" s="54" t="s">
        <v>111</v>
      </c>
      <c r="C2196" s="54">
        <v>2012</v>
      </c>
      <c r="D2196" s="54" t="s">
        <v>136</v>
      </c>
      <c r="E2196" s="54" t="s">
        <v>142</v>
      </c>
      <c r="F2196" s="55">
        <v>0.31</v>
      </c>
    </row>
    <row r="2197" spans="1:6">
      <c r="A2197" s="54">
        <v>62153</v>
      </c>
      <c r="B2197" s="54" t="s">
        <v>111</v>
      </c>
      <c r="C2197" s="54">
        <v>2012</v>
      </c>
      <c r="D2197" s="54" t="s">
        <v>137</v>
      </c>
      <c r="E2197" s="54" t="s">
        <v>142</v>
      </c>
      <c r="F2197" s="55">
        <v>440.82</v>
      </c>
    </row>
    <row r="2198" spans="1:6">
      <c r="A2198" s="54">
        <v>62154</v>
      </c>
      <c r="B2198" s="54" t="s">
        <v>111</v>
      </c>
      <c r="C2198" s="54">
        <v>2012</v>
      </c>
      <c r="D2198" s="54" t="s">
        <v>138</v>
      </c>
      <c r="E2198" s="54" t="s">
        <v>142</v>
      </c>
      <c r="F2198" s="55">
        <v>204.06</v>
      </c>
    </row>
    <row r="2199" spans="1:6">
      <c r="A2199" s="54">
        <v>62155</v>
      </c>
      <c r="B2199" s="54" t="s">
        <v>111</v>
      </c>
      <c r="C2199" s="54">
        <v>2012</v>
      </c>
      <c r="D2199" s="54" t="s">
        <v>139</v>
      </c>
      <c r="E2199" s="54" t="s">
        <v>142</v>
      </c>
      <c r="F2199" s="55">
        <v>169.23</v>
      </c>
    </row>
    <row r="2200" spans="1:6">
      <c r="A2200" s="54">
        <v>62156</v>
      </c>
      <c r="B2200" s="54" t="s">
        <v>111</v>
      </c>
      <c r="C2200" s="54">
        <v>2012</v>
      </c>
      <c r="D2200" s="54" t="s">
        <v>140</v>
      </c>
      <c r="E2200" s="54" t="s">
        <v>142</v>
      </c>
      <c r="F2200" s="55">
        <v>3456.24</v>
      </c>
    </row>
    <row r="2201" spans="1:6">
      <c r="A2201" s="54">
        <v>62160</v>
      </c>
      <c r="B2201" s="54" t="s">
        <v>111</v>
      </c>
      <c r="C2201" s="54">
        <v>2012</v>
      </c>
      <c r="D2201" s="54" t="s">
        <v>141</v>
      </c>
      <c r="E2201" s="54" t="s">
        <v>142</v>
      </c>
      <c r="F2201" s="55">
        <v>19117.830000000002</v>
      </c>
    </row>
    <row r="2202" spans="1:6">
      <c r="A2202" s="54">
        <v>62172</v>
      </c>
      <c r="B2202" s="54" t="s">
        <v>111</v>
      </c>
      <c r="C2202" s="54">
        <v>2011</v>
      </c>
      <c r="D2202" s="54" t="s">
        <v>131</v>
      </c>
      <c r="E2202" s="54" t="s">
        <v>142</v>
      </c>
      <c r="F2202" s="55">
        <v>15946.48</v>
      </c>
    </row>
    <row r="2203" spans="1:6">
      <c r="A2203" s="54">
        <v>62181</v>
      </c>
      <c r="B2203" s="54" t="s">
        <v>111</v>
      </c>
      <c r="C2203" s="54">
        <v>2011</v>
      </c>
      <c r="D2203" s="54" t="s">
        <v>132</v>
      </c>
      <c r="E2203" s="54" t="s">
        <v>142</v>
      </c>
      <c r="F2203" s="55">
        <v>290</v>
      </c>
    </row>
    <row r="2204" spans="1:6">
      <c r="A2204" s="54">
        <v>62183</v>
      </c>
      <c r="B2204" s="54" t="s">
        <v>111</v>
      </c>
      <c r="C2204" s="54">
        <v>2011</v>
      </c>
      <c r="D2204" s="54" t="s">
        <v>133</v>
      </c>
      <c r="E2204" s="54" t="s">
        <v>142</v>
      </c>
      <c r="F2204" s="55">
        <v>15747.23156</v>
      </c>
    </row>
    <row r="2205" spans="1:6">
      <c r="A2205" s="54">
        <v>62184</v>
      </c>
      <c r="B2205" s="54" t="s">
        <v>111</v>
      </c>
      <c r="C2205" s="54">
        <v>2011</v>
      </c>
      <c r="D2205" s="54" t="s">
        <v>134</v>
      </c>
      <c r="E2205" s="54" t="s">
        <v>142</v>
      </c>
      <c r="F2205" s="55">
        <v>490</v>
      </c>
    </row>
    <row r="2206" spans="1:6">
      <c r="A2206" s="54">
        <v>62185</v>
      </c>
      <c r="B2206" s="54" t="s">
        <v>111</v>
      </c>
      <c r="C2206" s="54">
        <v>2011</v>
      </c>
      <c r="D2206" s="54" t="s">
        <v>135</v>
      </c>
      <c r="E2206" s="54" t="s">
        <v>142</v>
      </c>
      <c r="F2206" s="55">
        <v>12261.091560000001</v>
      </c>
    </row>
    <row r="2207" spans="1:6">
      <c r="A2207" s="54">
        <v>62187</v>
      </c>
      <c r="B2207" s="54" t="s">
        <v>111</v>
      </c>
      <c r="C2207" s="54">
        <v>2011</v>
      </c>
      <c r="D2207" s="54" t="s">
        <v>136</v>
      </c>
      <c r="E2207" s="54" t="s">
        <v>142</v>
      </c>
      <c r="F2207" s="55">
        <v>2.4</v>
      </c>
    </row>
    <row r="2208" spans="1:6">
      <c r="A2208" s="54">
        <v>62188</v>
      </c>
      <c r="B2208" s="54" t="s">
        <v>111</v>
      </c>
      <c r="C2208" s="54">
        <v>2011</v>
      </c>
      <c r="D2208" s="54" t="s">
        <v>137</v>
      </c>
      <c r="E2208" s="54" t="s">
        <v>142</v>
      </c>
      <c r="F2208" s="55">
        <v>0.8</v>
      </c>
    </row>
    <row r="2209" spans="1:6">
      <c r="A2209" s="54">
        <v>62189</v>
      </c>
      <c r="B2209" s="54" t="s">
        <v>111</v>
      </c>
      <c r="C2209" s="54">
        <v>2011</v>
      </c>
      <c r="D2209" s="54" t="s">
        <v>138</v>
      </c>
      <c r="E2209" s="54" t="s">
        <v>142</v>
      </c>
      <c r="F2209" s="55">
        <v>204.64</v>
      </c>
    </row>
    <row r="2210" spans="1:6">
      <c r="A2210" s="54">
        <v>62190</v>
      </c>
      <c r="B2210" s="54" t="s">
        <v>111</v>
      </c>
      <c r="C2210" s="54">
        <v>2011</v>
      </c>
      <c r="D2210" s="54" t="s">
        <v>139</v>
      </c>
      <c r="E2210" s="54" t="s">
        <v>142</v>
      </c>
      <c r="F2210" s="55">
        <v>150.30000000000001</v>
      </c>
    </row>
    <row r="2211" spans="1:6">
      <c r="A2211" s="54">
        <v>62191</v>
      </c>
      <c r="B2211" s="54" t="s">
        <v>111</v>
      </c>
      <c r="C2211" s="54">
        <v>2011</v>
      </c>
      <c r="D2211" s="54" t="s">
        <v>140</v>
      </c>
      <c r="E2211" s="54" t="s">
        <v>142</v>
      </c>
      <c r="F2211" s="55">
        <v>2638</v>
      </c>
    </row>
    <row r="2212" spans="1:6">
      <c r="A2212" s="54">
        <v>62195</v>
      </c>
      <c r="B2212" s="54" t="s">
        <v>111</v>
      </c>
      <c r="C2212" s="54">
        <v>2011</v>
      </c>
      <c r="D2212" s="54" t="s">
        <v>141</v>
      </c>
      <c r="E2212" s="54" t="s">
        <v>142</v>
      </c>
      <c r="F2212" s="55">
        <v>17107.581559999999</v>
      </c>
    </row>
    <row r="2213" spans="1:6">
      <c r="A2213" s="54">
        <v>62207</v>
      </c>
      <c r="B2213" s="54" t="s">
        <v>111</v>
      </c>
      <c r="C2213" s="54">
        <v>2010</v>
      </c>
      <c r="D2213" s="54" t="s">
        <v>131</v>
      </c>
      <c r="E2213" s="54" t="s">
        <v>142</v>
      </c>
      <c r="F2213" s="55">
        <v>14791.883</v>
      </c>
    </row>
    <row r="2214" spans="1:6">
      <c r="A2214" s="54">
        <v>62216</v>
      </c>
      <c r="B2214" s="54" t="s">
        <v>111</v>
      </c>
      <c r="C2214" s="54">
        <v>2010</v>
      </c>
      <c r="D2214" s="54" t="s">
        <v>132</v>
      </c>
      <c r="E2214" s="54" t="s">
        <v>142</v>
      </c>
      <c r="F2214" s="55">
        <v>1371.66</v>
      </c>
    </row>
    <row r="2215" spans="1:6">
      <c r="A2215" s="54">
        <v>62218</v>
      </c>
      <c r="B2215" s="54" t="s">
        <v>111</v>
      </c>
      <c r="C2215" s="54">
        <v>2010</v>
      </c>
      <c r="D2215" s="54" t="s">
        <v>133</v>
      </c>
      <c r="E2215" s="54" t="s">
        <v>142</v>
      </c>
      <c r="F2215" s="55">
        <v>16309.78</v>
      </c>
    </row>
    <row r="2216" spans="1:6">
      <c r="A2216" s="54">
        <v>62219</v>
      </c>
      <c r="B2216" s="54" t="s">
        <v>111</v>
      </c>
      <c r="C2216" s="54">
        <v>2010</v>
      </c>
      <c r="D2216" s="54" t="s">
        <v>134</v>
      </c>
      <c r="E2216" s="54" t="s">
        <v>142</v>
      </c>
      <c r="F2216" s="55">
        <v>460.67</v>
      </c>
    </row>
    <row r="2217" spans="1:6">
      <c r="A2217" s="54">
        <v>62220</v>
      </c>
      <c r="B2217" s="54" t="s">
        <v>111</v>
      </c>
      <c r="C2217" s="54">
        <v>2010</v>
      </c>
      <c r="D2217" s="54" t="s">
        <v>135</v>
      </c>
      <c r="E2217" s="54" t="s">
        <v>142</v>
      </c>
      <c r="F2217" s="55">
        <v>12941.51</v>
      </c>
    </row>
    <row r="2218" spans="1:6">
      <c r="A2218" s="54">
        <v>62222</v>
      </c>
      <c r="B2218" s="54" t="s">
        <v>111</v>
      </c>
      <c r="C2218" s="54">
        <v>2010</v>
      </c>
      <c r="D2218" s="54" t="s">
        <v>136</v>
      </c>
      <c r="E2218" s="54" t="s">
        <v>142</v>
      </c>
      <c r="F2218" s="55"/>
    </row>
    <row r="2219" spans="1:6">
      <c r="A2219" s="54">
        <v>62223</v>
      </c>
      <c r="B2219" s="54" t="s">
        <v>111</v>
      </c>
      <c r="C2219" s="54">
        <v>2010</v>
      </c>
      <c r="D2219" s="54" t="s">
        <v>137</v>
      </c>
      <c r="E2219" s="54" t="s">
        <v>142</v>
      </c>
      <c r="F2219" s="55">
        <v>18.8</v>
      </c>
    </row>
    <row r="2220" spans="1:6">
      <c r="A2220" s="54">
        <v>62224</v>
      </c>
      <c r="B2220" s="54" t="s">
        <v>111</v>
      </c>
      <c r="C2220" s="54">
        <v>2010</v>
      </c>
      <c r="D2220" s="54" t="s">
        <v>138</v>
      </c>
      <c r="E2220" s="54" t="s">
        <v>142</v>
      </c>
      <c r="F2220" s="55">
        <v>282.8</v>
      </c>
    </row>
    <row r="2221" spans="1:6">
      <c r="A2221" s="54">
        <v>62225</v>
      </c>
      <c r="B2221" s="54" t="s">
        <v>111</v>
      </c>
      <c r="C2221" s="54">
        <v>2010</v>
      </c>
      <c r="D2221" s="54" t="s">
        <v>139</v>
      </c>
      <c r="E2221" s="54" t="s">
        <v>142</v>
      </c>
      <c r="F2221" s="55">
        <v>370</v>
      </c>
    </row>
    <row r="2222" spans="1:6">
      <c r="A2222" s="54">
        <v>62226</v>
      </c>
      <c r="B2222" s="54" t="s">
        <v>111</v>
      </c>
      <c r="C2222" s="54">
        <v>2010</v>
      </c>
      <c r="D2222" s="54" t="s">
        <v>140</v>
      </c>
      <c r="E2222" s="54" t="s">
        <v>142</v>
      </c>
      <c r="F2222" s="55">
        <v>2236</v>
      </c>
    </row>
    <row r="2223" spans="1:6">
      <c r="A2223" s="54">
        <v>62230</v>
      </c>
      <c r="B2223" s="54" t="s">
        <v>111</v>
      </c>
      <c r="C2223" s="54">
        <v>2010</v>
      </c>
      <c r="D2223" s="54" t="s">
        <v>141</v>
      </c>
      <c r="E2223" s="54" t="s">
        <v>142</v>
      </c>
      <c r="F2223" s="55">
        <v>16975.240000000002</v>
      </c>
    </row>
    <row r="2224" spans="1:6">
      <c r="A2224" s="54">
        <v>62242</v>
      </c>
      <c r="B2224" s="54" t="s">
        <v>111</v>
      </c>
      <c r="C2224" s="54">
        <v>2009</v>
      </c>
      <c r="D2224" s="54" t="s">
        <v>131</v>
      </c>
      <c r="E2224" s="54" t="s">
        <v>142</v>
      </c>
      <c r="F2224" s="55">
        <v>12018.42</v>
      </c>
    </row>
    <row r="2225" spans="1:6">
      <c r="A2225" s="54">
        <v>62251</v>
      </c>
      <c r="B2225" s="54" t="s">
        <v>111</v>
      </c>
      <c r="C2225" s="54">
        <v>2009</v>
      </c>
      <c r="D2225" s="54" t="s">
        <v>132</v>
      </c>
      <c r="E2225" s="54" t="s">
        <v>142</v>
      </c>
      <c r="F2225" s="55">
        <v>854</v>
      </c>
    </row>
    <row r="2226" spans="1:6">
      <c r="A2226" s="54">
        <v>62253</v>
      </c>
      <c r="B2226" s="54" t="s">
        <v>111</v>
      </c>
      <c r="C2226" s="54">
        <v>2009</v>
      </c>
      <c r="D2226" s="54" t="s">
        <v>133</v>
      </c>
      <c r="E2226" s="54" t="s">
        <v>142</v>
      </c>
      <c r="F2226" s="55">
        <v>13386</v>
      </c>
    </row>
    <row r="2227" spans="1:6">
      <c r="A2227" s="54">
        <v>62254</v>
      </c>
      <c r="B2227" s="54" t="s">
        <v>111</v>
      </c>
      <c r="C2227" s="54">
        <v>2009</v>
      </c>
      <c r="D2227" s="54" t="s">
        <v>134</v>
      </c>
      <c r="E2227" s="54" t="s">
        <v>142</v>
      </c>
      <c r="F2227" s="55">
        <v>460</v>
      </c>
    </row>
    <row r="2228" spans="1:6">
      <c r="A2228" s="54">
        <v>62255</v>
      </c>
      <c r="B2228" s="54" t="s">
        <v>111</v>
      </c>
      <c r="C2228" s="54">
        <v>2009</v>
      </c>
      <c r="D2228" s="54" t="s">
        <v>135</v>
      </c>
      <c r="E2228" s="54" t="s">
        <v>142</v>
      </c>
      <c r="F2228" s="55">
        <v>10424</v>
      </c>
    </row>
    <row r="2229" spans="1:6">
      <c r="A2229" s="54">
        <v>62257</v>
      </c>
      <c r="B2229" s="54" t="s">
        <v>111</v>
      </c>
      <c r="C2229" s="54">
        <v>2009</v>
      </c>
      <c r="D2229" s="54" t="s">
        <v>136</v>
      </c>
      <c r="E2229" s="54" t="s">
        <v>142</v>
      </c>
      <c r="F2229" s="55">
        <v>12</v>
      </c>
    </row>
    <row r="2230" spans="1:6">
      <c r="A2230" s="54">
        <v>62258</v>
      </c>
      <c r="B2230" s="54" t="s">
        <v>111</v>
      </c>
      <c r="C2230" s="54">
        <v>2009</v>
      </c>
      <c r="D2230" s="54" t="s">
        <v>137</v>
      </c>
      <c r="E2230" s="54" t="s">
        <v>142</v>
      </c>
      <c r="F2230" s="55">
        <v>18</v>
      </c>
    </row>
    <row r="2231" spans="1:6">
      <c r="A2231" s="54">
        <v>62259</v>
      </c>
      <c r="B2231" s="54" t="s">
        <v>111</v>
      </c>
      <c r="C2231" s="54">
        <v>2009</v>
      </c>
      <c r="D2231" s="54" t="s">
        <v>138</v>
      </c>
      <c r="E2231" s="54" t="s">
        <v>142</v>
      </c>
      <c r="F2231" s="55">
        <v>280</v>
      </c>
    </row>
    <row r="2232" spans="1:6">
      <c r="A2232" s="54">
        <v>62260</v>
      </c>
      <c r="B2232" s="54" t="s">
        <v>111</v>
      </c>
      <c r="C2232" s="54">
        <v>2009</v>
      </c>
      <c r="D2232" s="54" t="s">
        <v>139</v>
      </c>
      <c r="E2232" s="54" t="s">
        <v>142</v>
      </c>
      <c r="F2232" s="55">
        <v>260</v>
      </c>
    </row>
    <row r="2233" spans="1:6">
      <c r="A2233" s="54">
        <v>62261</v>
      </c>
      <c r="B2233" s="54" t="s">
        <v>111</v>
      </c>
      <c r="C2233" s="54">
        <v>2009</v>
      </c>
      <c r="D2233" s="54" t="s">
        <v>140</v>
      </c>
      <c r="E2233" s="54" t="s">
        <v>142</v>
      </c>
      <c r="F2233" s="55">
        <v>1932</v>
      </c>
    </row>
    <row r="2234" spans="1:6">
      <c r="A2234" s="54">
        <v>62265</v>
      </c>
      <c r="B2234" s="54" t="s">
        <v>111</v>
      </c>
      <c r="C2234" s="54">
        <v>2009</v>
      </c>
      <c r="D2234" s="54" t="s">
        <v>141</v>
      </c>
      <c r="E2234" s="54" t="s">
        <v>142</v>
      </c>
      <c r="F2234" s="55">
        <v>13668.7</v>
      </c>
    </row>
    <row r="2235" spans="1:6">
      <c r="A2235" s="54">
        <v>62277</v>
      </c>
      <c r="B2235" s="54" t="s">
        <v>111</v>
      </c>
      <c r="C2235" s="54">
        <v>2008</v>
      </c>
      <c r="D2235" s="54" t="s">
        <v>131</v>
      </c>
      <c r="E2235" s="54" t="s">
        <v>142</v>
      </c>
      <c r="F2235" s="55">
        <v>13931.6</v>
      </c>
    </row>
    <row r="2236" spans="1:6">
      <c r="A2236" s="54">
        <v>62286</v>
      </c>
      <c r="B2236" s="54" t="s">
        <v>111</v>
      </c>
      <c r="C2236" s="54">
        <v>2008</v>
      </c>
      <c r="D2236" s="54" t="s">
        <v>132</v>
      </c>
      <c r="E2236" s="54" t="s">
        <v>142</v>
      </c>
      <c r="F2236" s="55">
        <v>526.6</v>
      </c>
    </row>
    <row r="2237" spans="1:6">
      <c r="A2237" s="54">
        <v>62288</v>
      </c>
      <c r="B2237" s="54" t="s">
        <v>111</v>
      </c>
      <c r="C2237" s="54">
        <v>2008</v>
      </c>
      <c r="D2237" s="54" t="s">
        <v>133</v>
      </c>
      <c r="E2237" s="54" t="s">
        <v>142</v>
      </c>
      <c r="F2237" s="55">
        <v>14106.05</v>
      </c>
    </row>
    <row r="2238" spans="1:6">
      <c r="A2238" s="54">
        <v>62289</v>
      </c>
      <c r="B2238" s="54" t="s">
        <v>111</v>
      </c>
      <c r="C2238" s="54">
        <v>2008</v>
      </c>
      <c r="D2238" s="54" t="s">
        <v>134</v>
      </c>
      <c r="E2238" s="54" t="s">
        <v>142</v>
      </c>
      <c r="F2238" s="55">
        <v>480.88</v>
      </c>
    </row>
    <row r="2239" spans="1:6">
      <c r="A2239" s="54">
        <v>62290</v>
      </c>
      <c r="B2239" s="54" t="s">
        <v>111</v>
      </c>
      <c r="C2239" s="54">
        <v>2008</v>
      </c>
      <c r="D2239" s="54" t="s">
        <v>135</v>
      </c>
      <c r="E2239" s="54" t="s">
        <v>142</v>
      </c>
      <c r="F2239" s="55">
        <v>10382.379999999999</v>
      </c>
    </row>
    <row r="2240" spans="1:6">
      <c r="A2240" s="54">
        <v>62292</v>
      </c>
      <c r="B2240" s="54" t="s">
        <v>111</v>
      </c>
      <c r="C2240" s="54">
        <v>2008</v>
      </c>
      <c r="D2240" s="54" t="s">
        <v>136</v>
      </c>
      <c r="E2240" s="54" t="s">
        <v>142</v>
      </c>
      <c r="F2240" s="55">
        <v>10</v>
      </c>
    </row>
    <row r="2241" spans="1:6">
      <c r="A2241" s="54">
        <v>62293</v>
      </c>
      <c r="B2241" s="54" t="s">
        <v>111</v>
      </c>
      <c r="C2241" s="54">
        <v>2008</v>
      </c>
      <c r="D2241" s="54" t="s">
        <v>137</v>
      </c>
      <c r="E2241" s="54" t="s">
        <v>142</v>
      </c>
      <c r="F2241" s="55">
        <v>16</v>
      </c>
    </row>
    <row r="2242" spans="1:6">
      <c r="A2242" s="54">
        <v>62294</v>
      </c>
      <c r="B2242" s="54" t="s">
        <v>111</v>
      </c>
      <c r="C2242" s="54">
        <v>2008</v>
      </c>
      <c r="D2242" s="54" t="s">
        <v>138</v>
      </c>
      <c r="E2242" s="54" t="s">
        <v>142</v>
      </c>
      <c r="F2242" s="55">
        <v>256.18</v>
      </c>
    </row>
    <row r="2243" spans="1:6">
      <c r="A2243" s="54">
        <v>62295</v>
      </c>
      <c r="B2243" s="54" t="s">
        <v>111</v>
      </c>
      <c r="C2243" s="54">
        <v>2008</v>
      </c>
      <c r="D2243" s="54" t="s">
        <v>139</v>
      </c>
      <c r="E2243" s="54" t="s">
        <v>142</v>
      </c>
      <c r="F2243" s="55">
        <v>250</v>
      </c>
    </row>
    <row r="2244" spans="1:6">
      <c r="A2244" s="54">
        <v>62296</v>
      </c>
      <c r="B2244" s="54" t="s">
        <v>111</v>
      </c>
      <c r="C2244" s="54">
        <v>2008</v>
      </c>
      <c r="D2244" s="54" t="s">
        <v>140</v>
      </c>
      <c r="E2244" s="54" t="s">
        <v>142</v>
      </c>
      <c r="F2244" s="55">
        <v>2710.61</v>
      </c>
    </row>
    <row r="2245" spans="1:6">
      <c r="A2245" s="54">
        <v>62300</v>
      </c>
      <c r="B2245" s="54" t="s">
        <v>111</v>
      </c>
      <c r="C2245" s="54">
        <v>2008</v>
      </c>
      <c r="D2245" s="54" t="s">
        <v>141</v>
      </c>
      <c r="E2245" s="54" t="s">
        <v>142</v>
      </c>
      <c r="F2245" s="55">
        <v>14456.05</v>
      </c>
    </row>
    <row r="2246" spans="1:6">
      <c r="A2246" s="54">
        <v>62312</v>
      </c>
      <c r="B2246" s="54" t="s">
        <v>111</v>
      </c>
      <c r="C2246" s="54">
        <v>2007</v>
      </c>
      <c r="D2246" s="54" t="s">
        <v>131</v>
      </c>
      <c r="E2246" s="54" t="s">
        <v>142</v>
      </c>
      <c r="F2246" s="55">
        <v>13601.6</v>
      </c>
    </row>
    <row r="2247" spans="1:6">
      <c r="A2247" s="54">
        <v>62321</v>
      </c>
      <c r="B2247" s="54" t="s">
        <v>111</v>
      </c>
      <c r="C2247" s="54">
        <v>2007</v>
      </c>
      <c r="D2247" s="54" t="s">
        <v>132</v>
      </c>
      <c r="E2247" s="54" t="s">
        <v>142</v>
      </c>
      <c r="F2247" s="55">
        <v>136.6</v>
      </c>
    </row>
    <row r="2248" spans="1:6">
      <c r="A2248" s="54">
        <v>62323</v>
      </c>
      <c r="B2248" s="54" t="s">
        <v>111</v>
      </c>
      <c r="C2248" s="54">
        <v>2007</v>
      </c>
      <c r="D2248" s="54" t="s">
        <v>133</v>
      </c>
      <c r="E2248" s="54" t="s">
        <v>142</v>
      </c>
      <c r="F2248" s="55">
        <v>13374.14</v>
      </c>
    </row>
    <row r="2249" spans="1:6">
      <c r="A2249" s="54">
        <v>62324</v>
      </c>
      <c r="B2249" s="54" t="s">
        <v>111</v>
      </c>
      <c r="C2249" s="54">
        <v>2007</v>
      </c>
      <c r="D2249" s="54" t="s">
        <v>134</v>
      </c>
      <c r="E2249" s="54" t="s">
        <v>142</v>
      </c>
      <c r="F2249" s="55">
        <v>233.98</v>
      </c>
    </row>
    <row r="2250" spans="1:6">
      <c r="A2250" s="54">
        <v>62325</v>
      </c>
      <c r="B2250" s="54" t="s">
        <v>111</v>
      </c>
      <c r="C2250" s="54">
        <v>2007</v>
      </c>
      <c r="D2250" s="54" t="s">
        <v>135</v>
      </c>
      <c r="E2250" s="54" t="s">
        <v>142</v>
      </c>
      <c r="F2250" s="55">
        <v>10573.89</v>
      </c>
    </row>
    <row r="2251" spans="1:6">
      <c r="A2251" s="54">
        <v>62327</v>
      </c>
      <c r="B2251" s="54" t="s">
        <v>111</v>
      </c>
      <c r="C2251" s="54">
        <v>2007</v>
      </c>
      <c r="D2251" s="54" t="s">
        <v>136</v>
      </c>
      <c r="E2251" s="54" t="s">
        <v>142</v>
      </c>
      <c r="F2251" s="55">
        <v>10</v>
      </c>
    </row>
    <row r="2252" spans="1:6">
      <c r="A2252" s="54">
        <v>62328</v>
      </c>
      <c r="B2252" s="54" t="s">
        <v>111</v>
      </c>
      <c r="C2252" s="54">
        <v>2007</v>
      </c>
      <c r="D2252" s="54" t="s">
        <v>137</v>
      </c>
      <c r="E2252" s="54" t="s">
        <v>142</v>
      </c>
      <c r="F2252" s="55">
        <v>16.89</v>
      </c>
    </row>
    <row r="2253" spans="1:6">
      <c r="A2253" s="54">
        <v>62329</v>
      </c>
      <c r="B2253" s="54" t="s">
        <v>111</v>
      </c>
      <c r="C2253" s="54">
        <v>2007</v>
      </c>
      <c r="D2253" s="54" t="s">
        <v>138</v>
      </c>
      <c r="E2253" s="54" t="s">
        <v>142</v>
      </c>
      <c r="F2253" s="55">
        <v>236.02</v>
      </c>
    </row>
    <row r="2254" spans="1:6">
      <c r="A2254" s="54">
        <v>62330</v>
      </c>
      <c r="B2254" s="54" t="s">
        <v>111</v>
      </c>
      <c r="C2254" s="54">
        <v>2007</v>
      </c>
      <c r="D2254" s="54" t="s">
        <v>139</v>
      </c>
      <c r="E2254" s="54" t="s">
        <v>142</v>
      </c>
      <c r="F2254" s="55">
        <v>100</v>
      </c>
    </row>
    <row r="2255" spans="1:6">
      <c r="A2255" s="54">
        <v>62331</v>
      </c>
      <c r="B2255" s="54" t="s">
        <v>111</v>
      </c>
      <c r="C2255" s="54">
        <v>2007</v>
      </c>
      <c r="D2255" s="54" t="s">
        <v>140</v>
      </c>
      <c r="E2255" s="54" t="s">
        <v>142</v>
      </c>
      <c r="F2255" s="55">
        <v>2203.36</v>
      </c>
    </row>
    <row r="2256" spans="1:6">
      <c r="A2256" s="54">
        <v>62335</v>
      </c>
      <c r="B2256" s="54" t="s">
        <v>111</v>
      </c>
      <c r="C2256" s="54">
        <v>2007</v>
      </c>
      <c r="D2256" s="54" t="s">
        <v>141</v>
      </c>
      <c r="E2256" s="54" t="s">
        <v>142</v>
      </c>
      <c r="F2256" s="55">
        <v>13734.14</v>
      </c>
    </row>
    <row r="2257" spans="1:6">
      <c r="A2257" s="54">
        <v>62347</v>
      </c>
      <c r="B2257" s="54" t="s">
        <v>111</v>
      </c>
      <c r="C2257" s="54">
        <v>2006</v>
      </c>
      <c r="D2257" s="54" t="s">
        <v>131</v>
      </c>
      <c r="E2257" s="54" t="s">
        <v>142</v>
      </c>
      <c r="F2257" s="55">
        <v>10645.4</v>
      </c>
    </row>
    <row r="2258" spans="1:6">
      <c r="A2258" s="54">
        <v>62356</v>
      </c>
      <c r="B2258" s="54" t="s">
        <v>111</v>
      </c>
      <c r="C2258" s="54">
        <v>2006</v>
      </c>
      <c r="D2258" s="54" t="s">
        <v>132</v>
      </c>
      <c r="E2258" s="54" t="s">
        <v>142</v>
      </c>
      <c r="F2258" s="55">
        <v>1023</v>
      </c>
    </row>
    <row r="2259" spans="1:6">
      <c r="A2259" s="54">
        <v>62358</v>
      </c>
      <c r="B2259" s="54" t="s">
        <v>111</v>
      </c>
      <c r="C2259" s="54">
        <v>2006</v>
      </c>
      <c r="D2259" s="54" t="s">
        <v>133</v>
      </c>
      <c r="E2259" s="54" t="s">
        <v>142</v>
      </c>
      <c r="F2259" s="55">
        <v>11244.11</v>
      </c>
    </row>
    <row r="2260" spans="1:6">
      <c r="A2260" s="54">
        <v>62359</v>
      </c>
      <c r="B2260" s="54" t="s">
        <v>111</v>
      </c>
      <c r="C2260" s="54">
        <v>2006</v>
      </c>
      <c r="D2260" s="54" t="s">
        <v>134</v>
      </c>
      <c r="E2260" s="54" t="s">
        <v>142</v>
      </c>
      <c r="F2260" s="55">
        <v>102</v>
      </c>
    </row>
    <row r="2261" spans="1:6">
      <c r="A2261" s="54">
        <v>62360</v>
      </c>
      <c r="B2261" s="54" t="s">
        <v>111</v>
      </c>
      <c r="C2261" s="54">
        <v>2006</v>
      </c>
      <c r="D2261" s="54" t="s">
        <v>135</v>
      </c>
      <c r="E2261" s="54" t="s">
        <v>142</v>
      </c>
      <c r="F2261" s="55">
        <v>8993.6</v>
      </c>
    </row>
    <row r="2262" spans="1:6">
      <c r="A2262" s="54">
        <v>62362</v>
      </c>
      <c r="B2262" s="54" t="s">
        <v>111</v>
      </c>
      <c r="C2262" s="54">
        <v>2006</v>
      </c>
      <c r="D2262" s="54" t="s">
        <v>136</v>
      </c>
      <c r="E2262" s="54" t="s">
        <v>142</v>
      </c>
      <c r="F2262" s="55">
        <v>11.76</v>
      </c>
    </row>
    <row r="2263" spans="1:6">
      <c r="A2263" s="54">
        <v>62363</v>
      </c>
      <c r="B2263" s="54" t="s">
        <v>111</v>
      </c>
      <c r="C2263" s="54">
        <v>2006</v>
      </c>
      <c r="D2263" s="54" t="s">
        <v>137</v>
      </c>
      <c r="E2263" s="54" t="s">
        <v>142</v>
      </c>
      <c r="F2263" s="55">
        <v>14.75</v>
      </c>
    </row>
    <row r="2264" spans="1:6">
      <c r="A2264" s="54">
        <v>62364</v>
      </c>
      <c r="B2264" s="54" t="s">
        <v>111</v>
      </c>
      <c r="C2264" s="54">
        <v>2006</v>
      </c>
      <c r="D2264" s="54" t="s">
        <v>138</v>
      </c>
      <c r="E2264" s="54" t="s">
        <v>142</v>
      </c>
      <c r="F2264" s="55">
        <v>189</v>
      </c>
    </row>
    <row r="2265" spans="1:6">
      <c r="A2265" s="54">
        <v>62365</v>
      </c>
      <c r="B2265" s="54" t="s">
        <v>111</v>
      </c>
      <c r="C2265" s="54">
        <v>2006</v>
      </c>
      <c r="D2265" s="54" t="s">
        <v>139</v>
      </c>
      <c r="E2265" s="54" t="s">
        <v>142</v>
      </c>
      <c r="F2265" s="55">
        <v>107.3</v>
      </c>
    </row>
    <row r="2266" spans="1:6">
      <c r="A2266" s="54">
        <v>62366</v>
      </c>
      <c r="B2266" s="54" t="s">
        <v>111</v>
      </c>
      <c r="C2266" s="54">
        <v>2006</v>
      </c>
      <c r="D2266" s="54" t="s">
        <v>140</v>
      </c>
      <c r="E2266" s="54" t="s">
        <v>142</v>
      </c>
      <c r="F2266" s="55">
        <v>1825.7</v>
      </c>
    </row>
    <row r="2267" spans="1:6">
      <c r="A2267" s="54">
        <v>62370</v>
      </c>
      <c r="B2267" s="54" t="s">
        <v>111</v>
      </c>
      <c r="C2267" s="54">
        <v>2006</v>
      </c>
      <c r="D2267" s="54" t="s">
        <v>141</v>
      </c>
      <c r="E2267" s="54" t="s">
        <v>142</v>
      </c>
      <c r="F2267" s="55">
        <v>11661.11</v>
      </c>
    </row>
    <row r="2268" spans="1:6">
      <c r="A2268" s="54">
        <v>62382</v>
      </c>
      <c r="B2268" s="54" t="s">
        <v>111</v>
      </c>
      <c r="C2268" s="54">
        <v>2005</v>
      </c>
      <c r="D2268" s="54" t="s">
        <v>131</v>
      </c>
      <c r="E2268" s="54" t="s">
        <v>142</v>
      </c>
      <c r="F2268" s="55">
        <v>9160.8799999999992</v>
      </c>
    </row>
    <row r="2269" spans="1:6">
      <c r="A2269" s="54">
        <v>62391</v>
      </c>
      <c r="B2269" s="54" t="s">
        <v>111</v>
      </c>
      <c r="C2269" s="54">
        <v>2005</v>
      </c>
      <c r="D2269" s="54" t="s">
        <v>132</v>
      </c>
      <c r="E2269" s="54" t="s">
        <v>142</v>
      </c>
      <c r="F2269" s="55"/>
    </row>
    <row r="2270" spans="1:6">
      <c r="A2270" s="54">
        <v>62393</v>
      </c>
      <c r="B2270" s="54" t="s">
        <v>111</v>
      </c>
      <c r="C2270" s="54">
        <v>2005</v>
      </c>
      <c r="D2270" s="54" t="s">
        <v>133</v>
      </c>
      <c r="E2270" s="54" t="s">
        <v>142</v>
      </c>
      <c r="F2270" s="55">
        <v>8519.31</v>
      </c>
    </row>
    <row r="2271" spans="1:6">
      <c r="A2271" s="54">
        <v>62394</v>
      </c>
      <c r="B2271" s="54" t="s">
        <v>111</v>
      </c>
      <c r="C2271" s="54">
        <v>2005</v>
      </c>
      <c r="D2271" s="54" t="s">
        <v>134</v>
      </c>
      <c r="E2271" s="54" t="s">
        <v>142</v>
      </c>
      <c r="F2271" s="55">
        <v>13.6</v>
      </c>
    </row>
    <row r="2272" spans="1:6">
      <c r="A2272" s="54">
        <v>62395</v>
      </c>
      <c r="B2272" s="54" t="s">
        <v>111</v>
      </c>
      <c r="C2272" s="54">
        <v>2005</v>
      </c>
      <c r="D2272" s="54" t="s">
        <v>135</v>
      </c>
      <c r="E2272" s="54" t="s">
        <v>142</v>
      </c>
      <c r="F2272" s="55">
        <v>6747.36</v>
      </c>
    </row>
    <row r="2273" spans="1:6">
      <c r="A2273" s="54">
        <v>62397</v>
      </c>
      <c r="B2273" s="54" t="s">
        <v>111</v>
      </c>
      <c r="C2273" s="54">
        <v>2005</v>
      </c>
      <c r="D2273" s="54" t="s">
        <v>136</v>
      </c>
      <c r="E2273" s="54" t="s">
        <v>142</v>
      </c>
      <c r="F2273" s="55"/>
    </row>
    <row r="2274" spans="1:6">
      <c r="A2274" s="54">
        <v>62398</v>
      </c>
      <c r="B2274" s="54" t="s">
        <v>111</v>
      </c>
      <c r="C2274" s="54">
        <v>2005</v>
      </c>
      <c r="D2274" s="54" t="s">
        <v>137</v>
      </c>
      <c r="E2274" s="54" t="s">
        <v>142</v>
      </c>
      <c r="F2274" s="55">
        <v>0.15</v>
      </c>
    </row>
    <row r="2275" spans="1:6">
      <c r="A2275" s="54">
        <v>62399</v>
      </c>
      <c r="B2275" s="54" t="s">
        <v>111</v>
      </c>
      <c r="C2275" s="54">
        <v>2005</v>
      </c>
      <c r="D2275" s="54" t="s">
        <v>138</v>
      </c>
      <c r="E2275" s="54" t="s">
        <v>142</v>
      </c>
      <c r="F2275" s="55">
        <v>69.2</v>
      </c>
    </row>
    <row r="2276" spans="1:6">
      <c r="A2276" s="54">
        <v>62400</v>
      </c>
      <c r="B2276" s="54" t="s">
        <v>111</v>
      </c>
      <c r="C2276" s="54">
        <v>2005</v>
      </c>
      <c r="D2276" s="54" t="s">
        <v>139</v>
      </c>
      <c r="E2276" s="54" t="s">
        <v>142</v>
      </c>
      <c r="F2276" s="55"/>
    </row>
    <row r="2277" spans="1:6">
      <c r="A2277" s="54">
        <v>62401</v>
      </c>
      <c r="B2277" s="54" t="s">
        <v>111</v>
      </c>
      <c r="C2277" s="54">
        <v>2005</v>
      </c>
      <c r="D2277" s="54" t="s">
        <v>140</v>
      </c>
      <c r="E2277" s="54" t="s">
        <v>142</v>
      </c>
      <c r="F2277" s="55">
        <v>1689</v>
      </c>
    </row>
    <row r="2278" spans="1:6">
      <c r="A2278" s="54">
        <v>62405</v>
      </c>
      <c r="B2278" s="54" t="s">
        <v>111</v>
      </c>
      <c r="C2278" s="54">
        <v>2005</v>
      </c>
      <c r="D2278" s="54" t="s">
        <v>141</v>
      </c>
      <c r="E2278" s="54" t="s">
        <v>142</v>
      </c>
      <c r="F2278" s="55">
        <v>9138.94</v>
      </c>
    </row>
    <row r="2279" spans="1:6">
      <c r="A2279" s="54">
        <v>62417</v>
      </c>
      <c r="B2279" s="54" t="s">
        <v>103</v>
      </c>
      <c r="C2279" s="54">
        <v>2020</v>
      </c>
      <c r="D2279" s="54" t="s">
        <v>131</v>
      </c>
      <c r="E2279" s="54" t="s">
        <v>142</v>
      </c>
      <c r="F2279" s="55">
        <v>55357.99</v>
      </c>
    </row>
    <row r="2280" spans="1:6">
      <c r="A2280" s="54">
        <v>62426</v>
      </c>
      <c r="B2280" s="54" t="s">
        <v>103</v>
      </c>
      <c r="C2280" s="54">
        <v>2020</v>
      </c>
      <c r="D2280" s="54" t="s">
        <v>132</v>
      </c>
      <c r="E2280" s="54" t="s">
        <v>142</v>
      </c>
      <c r="F2280" s="55">
        <v>55.93</v>
      </c>
    </row>
    <row r="2281" spans="1:6">
      <c r="A2281" s="54">
        <v>62428</v>
      </c>
      <c r="B2281" s="54" t="s">
        <v>103</v>
      </c>
      <c r="C2281" s="54">
        <v>2020</v>
      </c>
      <c r="D2281" s="54" t="s">
        <v>133</v>
      </c>
      <c r="E2281" s="54" t="s">
        <v>142</v>
      </c>
      <c r="F2281" s="55">
        <v>55325.599999999999</v>
      </c>
    </row>
    <row r="2282" spans="1:6">
      <c r="A2282" s="54">
        <v>62429</v>
      </c>
      <c r="B2282" s="54" t="s">
        <v>103</v>
      </c>
      <c r="C2282" s="54">
        <v>2020</v>
      </c>
      <c r="D2282" s="54" t="s">
        <v>134</v>
      </c>
      <c r="E2282" s="54" t="s">
        <v>142</v>
      </c>
      <c r="F2282" s="55"/>
    </row>
    <row r="2283" spans="1:6">
      <c r="A2283" s="54">
        <v>62430</v>
      </c>
      <c r="B2283" s="54" t="s">
        <v>103</v>
      </c>
      <c r="C2283" s="54">
        <v>2020</v>
      </c>
      <c r="D2283" s="54" t="s">
        <v>135</v>
      </c>
      <c r="E2283" s="54" t="s">
        <v>142</v>
      </c>
      <c r="F2283" s="55">
        <v>9254.33</v>
      </c>
    </row>
    <row r="2284" spans="1:6">
      <c r="A2284" s="54">
        <v>62432</v>
      </c>
      <c r="B2284" s="54" t="s">
        <v>103</v>
      </c>
      <c r="C2284" s="54">
        <v>2020</v>
      </c>
      <c r="D2284" s="54" t="s">
        <v>136</v>
      </c>
      <c r="E2284" s="54" t="s">
        <v>142</v>
      </c>
      <c r="F2284" s="55">
        <v>180</v>
      </c>
    </row>
    <row r="2285" spans="1:6">
      <c r="A2285" s="54">
        <v>62433</v>
      </c>
      <c r="B2285" s="54" t="s">
        <v>103</v>
      </c>
      <c r="C2285" s="54">
        <v>2020</v>
      </c>
      <c r="D2285" s="54" t="s">
        <v>137</v>
      </c>
      <c r="E2285" s="54" t="s">
        <v>142</v>
      </c>
      <c r="F2285" s="55">
        <v>3296.1</v>
      </c>
    </row>
    <row r="2286" spans="1:6">
      <c r="A2286" s="54">
        <v>62434</v>
      </c>
      <c r="B2286" s="54" t="s">
        <v>103</v>
      </c>
      <c r="C2286" s="54">
        <v>2020</v>
      </c>
      <c r="D2286" s="54" t="s">
        <v>138</v>
      </c>
      <c r="E2286" s="54" t="s">
        <v>142</v>
      </c>
      <c r="F2286" s="55">
        <v>5843.22</v>
      </c>
    </row>
    <row r="2287" spans="1:6">
      <c r="A2287" s="54">
        <v>62435</v>
      </c>
      <c r="B2287" s="54" t="s">
        <v>103</v>
      </c>
      <c r="C2287" s="54">
        <v>2020</v>
      </c>
      <c r="D2287" s="54" t="s">
        <v>139</v>
      </c>
      <c r="E2287" s="54" t="s">
        <v>142</v>
      </c>
      <c r="F2287" s="55">
        <v>5382.94</v>
      </c>
    </row>
    <row r="2288" spans="1:6">
      <c r="A2288" s="54">
        <v>62436</v>
      </c>
      <c r="B2288" s="54" t="s">
        <v>103</v>
      </c>
      <c r="C2288" s="54">
        <v>2020</v>
      </c>
      <c r="D2288" s="54" t="s">
        <v>140</v>
      </c>
      <c r="E2288" s="54" t="s">
        <v>142</v>
      </c>
      <c r="F2288" s="55">
        <v>31369.01</v>
      </c>
    </row>
    <row r="2289" spans="1:6">
      <c r="A2289" s="54">
        <v>62440</v>
      </c>
      <c r="B2289" s="54" t="s">
        <v>103</v>
      </c>
      <c r="C2289" s="54">
        <v>2020</v>
      </c>
      <c r="D2289" s="54" t="s">
        <v>141</v>
      </c>
      <c r="E2289" s="54" t="s">
        <v>142</v>
      </c>
      <c r="F2289" s="55">
        <v>55413.919999999998</v>
      </c>
    </row>
    <row r="2290" spans="1:6">
      <c r="A2290" s="54">
        <v>62452</v>
      </c>
      <c r="B2290" s="54" t="s">
        <v>103</v>
      </c>
      <c r="C2290" s="54">
        <v>2019</v>
      </c>
      <c r="D2290" s="54" t="s">
        <v>131</v>
      </c>
      <c r="E2290" s="54" t="s">
        <v>142</v>
      </c>
      <c r="F2290" s="55">
        <v>49223.85</v>
      </c>
    </row>
    <row r="2291" spans="1:6">
      <c r="A2291" s="54">
        <v>62461</v>
      </c>
      <c r="B2291" s="54" t="s">
        <v>103</v>
      </c>
      <c r="C2291" s="54">
        <v>2019</v>
      </c>
      <c r="D2291" s="54" t="s">
        <v>132</v>
      </c>
      <c r="E2291" s="54" t="s">
        <v>142</v>
      </c>
      <c r="F2291" s="55"/>
    </row>
    <row r="2292" spans="1:6">
      <c r="A2292" s="54">
        <v>62463</v>
      </c>
      <c r="B2292" s="54" t="s">
        <v>103</v>
      </c>
      <c r="C2292" s="54">
        <v>2019</v>
      </c>
      <c r="D2292" s="54" t="s">
        <v>133</v>
      </c>
      <c r="E2292" s="54" t="s">
        <v>142</v>
      </c>
      <c r="F2292" s="55">
        <v>49223.85</v>
      </c>
    </row>
    <row r="2293" spans="1:6">
      <c r="A2293" s="54">
        <v>62464</v>
      </c>
      <c r="B2293" s="54" t="s">
        <v>103</v>
      </c>
      <c r="C2293" s="54">
        <v>2019</v>
      </c>
      <c r="D2293" s="54" t="s">
        <v>134</v>
      </c>
      <c r="E2293" s="54" t="s">
        <v>142</v>
      </c>
      <c r="F2293" s="55"/>
    </row>
    <row r="2294" spans="1:6">
      <c r="A2294" s="54">
        <v>62465</v>
      </c>
      <c r="B2294" s="54" t="s">
        <v>103</v>
      </c>
      <c r="C2294" s="54">
        <v>2019</v>
      </c>
      <c r="D2294" s="54" t="s">
        <v>135</v>
      </c>
      <c r="E2294" s="54" t="s">
        <v>142</v>
      </c>
      <c r="F2294" s="55">
        <v>10024.780000000001</v>
      </c>
    </row>
    <row r="2295" spans="1:6">
      <c r="A2295" s="54">
        <v>62467</v>
      </c>
      <c r="B2295" s="54" t="s">
        <v>103</v>
      </c>
      <c r="C2295" s="54">
        <v>2019</v>
      </c>
      <c r="D2295" s="54" t="s">
        <v>136</v>
      </c>
      <c r="E2295" s="54" t="s">
        <v>142</v>
      </c>
      <c r="F2295" s="55">
        <v>80</v>
      </c>
    </row>
    <row r="2296" spans="1:6">
      <c r="A2296" s="54">
        <v>62468</v>
      </c>
      <c r="B2296" s="54" t="s">
        <v>103</v>
      </c>
      <c r="C2296" s="54">
        <v>2019</v>
      </c>
      <c r="D2296" s="54" t="s">
        <v>137</v>
      </c>
      <c r="E2296" s="54" t="s">
        <v>142</v>
      </c>
      <c r="F2296" s="55">
        <v>996.1</v>
      </c>
    </row>
    <row r="2297" spans="1:6">
      <c r="A2297" s="54">
        <v>62469</v>
      </c>
      <c r="B2297" s="54" t="s">
        <v>103</v>
      </c>
      <c r="C2297" s="54">
        <v>2019</v>
      </c>
      <c r="D2297" s="54" t="s">
        <v>138</v>
      </c>
      <c r="E2297" s="54" t="s">
        <v>142</v>
      </c>
      <c r="F2297" s="55">
        <v>4108.22</v>
      </c>
    </row>
    <row r="2298" spans="1:6">
      <c r="A2298" s="54">
        <v>62470</v>
      </c>
      <c r="B2298" s="54" t="s">
        <v>103</v>
      </c>
      <c r="C2298" s="54">
        <v>2019</v>
      </c>
      <c r="D2298" s="54" t="s">
        <v>139</v>
      </c>
      <c r="E2298" s="54" t="s">
        <v>142</v>
      </c>
      <c r="F2298" s="55">
        <v>4552.96</v>
      </c>
    </row>
    <row r="2299" spans="1:6">
      <c r="A2299" s="54">
        <v>62471</v>
      </c>
      <c r="B2299" s="54" t="s">
        <v>103</v>
      </c>
      <c r="C2299" s="54">
        <v>2019</v>
      </c>
      <c r="D2299" s="54" t="s">
        <v>140</v>
      </c>
      <c r="E2299" s="54" t="s">
        <v>142</v>
      </c>
      <c r="F2299" s="55">
        <v>29461.79</v>
      </c>
    </row>
    <row r="2300" spans="1:6">
      <c r="A2300" s="54">
        <v>62475</v>
      </c>
      <c r="B2300" s="54" t="s">
        <v>103</v>
      </c>
      <c r="C2300" s="54">
        <v>2019</v>
      </c>
      <c r="D2300" s="54" t="s">
        <v>141</v>
      </c>
      <c r="E2300" s="54" t="s">
        <v>142</v>
      </c>
      <c r="F2300" s="55">
        <v>49223.85</v>
      </c>
    </row>
    <row r="2301" spans="1:6">
      <c r="A2301" s="54">
        <v>62487</v>
      </c>
      <c r="B2301" s="54" t="s">
        <v>103</v>
      </c>
      <c r="C2301" s="54">
        <v>2018</v>
      </c>
      <c r="D2301" s="54" t="s">
        <v>131</v>
      </c>
      <c r="E2301" s="54" t="s">
        <v>142</v>
      </c>
      <c r="F2301" s="55">
        <v>48640.45</v>
      </c>
    </row>
    <row r="2302" spans="1:6">
      <c r="A2302" s="54">
        <v>62496</v>
      </c>
      <c r="B2302" s="54" t="s">
        <v>103</v>
      </c>
      <c r="C2302" s="54">
        <v>2018</v>
      </c>
      <c r="D2302" s="54" t="s">
        <v>132</v>
      </c>
      <c r="E2302" s="54" t="s">
        <v>142</v>
      </c>
      <c r="F2302" s="55">
        <v>455.84</v>
      </c>
    </row>
    <row r="2303" spans="1:6">
      <c r="A2303" s="54">
        <v>62498</v>
      </c>
      <c r="B2303" s="54" t="s">
        <v>103</v>
      </c>
      <c r="C2303" s="54">
        <v>2018</v>
      </c>
      <c r="D2303" s="54" t="s">
        <v>133</v>
      </c>
      <c r="E2303" s="54" t="s">
        <v>142</v>
      </c>
      <c r="F2303" s="55">
        <v>48924.11</v>
      </c>
    </row>
    <row r="2304" spans="1:6">
      <c r="A2304" s="54">
        <v>62499</v>
      </c>
      <c r="B2304" s="54" t="s">
        <v>103</v>
      </c>
      <c r="C2304" s="54">
        <v>2018</v>
      </c>
      <c r="D2304" s="54" t="s">
        <v>134</v>
      </c>
      <c r="E2304" s="54" t="s">
        <v>142</v>
      </c>
      <c r="F2304" s="55"/>
    </row>
    <row r="2305" spans="1:6">
      <c r="A2305" s="54">
        <v>62500</v>
      </c>
      <c r="B2305" s="54" t="s">
        <v>103</v>
      </c>
      <c r="C2305" s="54">
        <v>2018</v>
      </c>
      <c r="D2305" s="54" t="s">
        <v>135</v>
      </c>
      <c r="E2305" s="54" t="s">
        <v>142</v>
      </c>
      <c r="F2305" s="55">
        <v>8527.23</v>
      </c>
    </row>
    <row r="2306" spans="1:6">
      <c r="A2306" s="54">
        <v>62502</v>
      </c>
      <c r="B2306" s="54" t="s">
        <v>103</v>
      </c>
      <c r="C2306" s="54">
        <v>2018</v>
      </c>
      <c r="D2306" s="54" t="s">
        <v>136</v>
      </c>
      <c r="E2306" s="54" t="s">
        <v>142</v>
      </c>
      <c r="F2306" s="55">
        <v>75</v>
      </c>
    </row>
    <row r="2307" spans="1:6">
      <c r="A2307" s="54">
        <v>62503</v>
      </c>
      <c r="B2307" s="54" t="s">
        <v>103</v>
      </c>
      <c r="C2307" s="54">
        <v>2018</v>
      </c>
      <c r="D2307" s="54" t="s">
        <v>137</v>
      </c>
      <c r="E2307" s="54" t="s">
        <v>142</v>
      </c>
      <c r="F2307" s="55">
        <v>996.1</v>
      </c>
    </row>
    <row r="2308" spans="1:6">
      <c r="A2308" s="54">
        <v>62504</v>
      </c>
      <c r="B2308" s="54" t="s">
        <v>103</v>
      </c>
      <c r="C2308" s="54">
        <v>2018</v>
      </c>
      <c r="D2308" s="54" t="s">
        <v>138</v>
      </c>
      <c r="E2308" s="54" t="s">
        <v>142</v>
      </c>
      <c r="F2308" s="55">
        <v>3878.22</v>
      </c>
    </row>
    <row r="2309" spans="1:6">
      <c r="A2309" s="54">
        <v>62505</v>
      </c>
      <c r="B2309" s="54" t="s">
        <v>103</v>
      </c>
      <c r="C2309" s="54">
        <v>2018</v>
      </c>
      <c r="D2309" s="54" t="s">
        <v>139</v>
      </c>
      <c r="E2309" s="54" t="s">
        <v>142</v>
      </c>
      <c r="F2309" s="55">
        <v>5552.96</v>
      </c>
    </row>
    <row r="2310" spans="1:6">
      <c r="A2310" s="54">
        <v>62506</v>
      </c>
      <c r="B2310" s="54" t="s">
        <v>103</v>
      </c>
      <c r="C2310" s="54">
        <v>2018</v>
      </c>
      <c r="D2310" s="54" t="s">
        <v>140</v>
      </c>
      <c r="E2310" s="54" t="s">
        <v>142</v>
      </c>
      <c r="F2310" s="55">
        <v>29894.6</v>
      </c>
    </row>
    <row r="2311" spans="1:6">
      <c r="A2311" s="54">
        <v>62510</v>
      </c>
      <c r="B2311" s="54" t="s">
        <v>103</v>
      </c>
      <c r="C2311" s="54">
        <v>2018</v>
      </c>
      <c r="D2311" s="54" t="s">
        <v>141</v>
      </c>
      <c r="E2311" s="54" t="s">
        <v>142</v>
      </c>
      <c r="F2311" s="55">
        <v>49096.29</v>
      </c>
    </row>
    <row r="2312" spans="1:6">
      <c r="A2312" s="54">
        <v>62522</v>
      </c>
      <c r="B2312" s="54" t="s">
        <v>103</v>
      </c>
      <c r="C2312" s="54">
        <v>2017</v>
      </c>
      <c r="D2312" s="54" t="s">
        <v>131</v>
      </c>
      <c r="E2312" s="54" t="s">
        <v>142</v>
      </c>
      <c r="F2312" s="55">
        <v>41108.29</v>
      </c>
    </row>
    <row r="2313" spans="1:6">
      <c r="A2313" s="54">
        <v>62531</v>
      </c>
      <c r="B2313" s="54" t="s">
        <v>103</v>
      </c>
      <c r="C2313" s="54">
        <v>2017</v>
      </c>
      <c r="D2313" s="54" t="s">
        <v>132</v>
      </c>
      <c r="E2313" s="54" t="s">
        <v>142</v>
      </c>
      <c r="F2313" s="55">
        <v>366.14</v>
      </c>
    </row>
    <row r="2314" spans="1:6">
      <c r="A2314" s="54">
        <v>62533</v>
      </c>
      <c r="B2314" s="54" t="s">
        <v>103</v>
      </c>
      <c r="C2314" s="54">
        <v>2017</v>
      </c>
      <c r="D2314" s="54" t="s">
        <v>133</v>
      </c>
      <c r="E2314" s="54" t="s">
        <v>142</v>
      </c>
      <c r="F2314" s="55">
        <v>41324.18</v>
      </c>
    </row>
    <row r="2315" spans="1:6">
      <c r="A2315" s="54">
        <v>62534</v>
      </c>
      <c r="B2315" s="54" t="s">
        <v>103</v>
      </c>
      <c r="C2315" s="54">
        <v>2017</v>
      </c>
      <c r="D2315" s="54" t="s">
        <v>134</v>
      </c>
      <c r="E2315" s="54" t="s">
        <v>142</v>
      </c>
      <c r="F2315" s="55"/>
    </row>
    <row r="2316" spans="1:6">
      <c r="A2316" s="54">
        <v>62535</v>
      </c>
      <c r="B2316" s="54" t="s">
        <v>103</v>
      </c>
      <c r="C2316" s="54">
        <v>2017</v>
      </c>
      <c r="D2316" s="54" t="s">
        <v>135</v>
      </c>
      <c r="E2316" s="54" t="s">
        <v>142</v>
      </c>
      <c r="F2316" s="55">
        <v>10536.42</v>
      </c>
    </row>
    <row r="2317" spans="1:6">
      <c r="A2317" s="54">
        <v>62537</v>
      </c>
      <c r="B2317" s="54" t="s">
        <v>103</v>
      </c>
      <c r="C2317" s="54">
        <v>2017</v>
      </c>
      <c r="D2317" s="54" t="s">
        <v>136</v>
      </c>
      <c r="E2317" s="54" t="s">
        <v>142</v>
      </c>
      <c r="F2317" s="55">
        <v>80.66</v>
      </c>
    </row>
    <row r="2318" spans="1:6">
      <c r="A2318" s="54">
        <v>62538</v>
      </c>
      <c r="B2318" s="54" t="s">
        <v>103</v>
      </c>
      <c r="C2318" s="54">
        <v>2017</v>
      </c>
      <c r="D2318" s="54" t="s">
        <v>137</v>
      </c>
      <c r="E2318" s="54" t="s">
        <v>142</v>
      </c>
      <c r="F2318" s="55">
        <v>746.76</v>
      </c>
    </row>
    <row r="2319" spans="1:6">
      <c r="A2319" s="54">
        <v>62539</v>
      </c>
      <c r="B2319" s="54" t="s">
        <v>103</v>
      </c>
      <c r="C2319" s="54">
        <v>2017</v>
      </c>
      <c r="D2319" s="54" t="s">
        <v>138</v>
      </c>
      <c r="E2319" s="54" t="s">
        <v>142</v>
      </c>
      <c r="F2319" s="55">
        <v>2027.15</v>
      </c>
    </row>
    <row r="2320" spans="1:6">
      <c r="A2320" s="54">
        <v>62540</v>
      </c>
      <c r="B2320" s="54" t="s">
        <v>103</v>
      </c>
      <c r="C2320" s="54">
        <v>2017</v>
      </c>
      <c r="D2320" s="54" t="s">
        <v>139</v>
      </c>
      <c r="E2320" s="54" t="s">
        <v>142</v>
      </c>
      <c r="F2320" s="55">
        <v>3198.69</v>
      </c>
    </row>
    <row r="2321" spans="1:6">
      <c r="A2321" s="54">
        <v>62541</v>
      </c>
      <c r="B2321" s="54" t="s">
        <v>103</v>
      </c>
      <c r="C2321" s="54">
        <v>2017</v>
      </c>
      <c r="D2321" s="54" t="s">
        <v>140</v>
      </c>
      <c r="E2321" s="54" t="s">
        <v>142</v>
      </c>
      <c r="F2321" s="55">
        <v>24734.5</v>
      </c>
    </row>
    <row r="2322" spans="1:6">
      <c r="A2322" s="54">
        <v>62545</v>
      </c>
      <c r="B2322" s="54" t="s">
        <v>103</v>
      </c>
      <c r="C2322" s="54">
        <v>2017</v>
      </c>
      <c r="D2322" s="54" t="s">
        <v>141</v>
      </c>
      <c r="E2322" s="54" t="s">
        <v>142</v>
      </c>
      <c r="F2322" s="55">
        <v>41474.43</v>
      </c>
    </row>
    <row r="2323" spans="1:6">
      <c r="A2323" s="54">
        <v>62557</v>
      </c>
      <c r="B2323" s="54" t="s">
        <v>103</v>
      </c>
      <c r="C2323" s="54">
        <v>2016</v>
      </c>
      <c r="D2323" s="54" t="s">
        <v>131</v>
      </c>
      <c r="E2323" s="54" t="s">
        <v>142</v>
      </c>
      <c r="F2323" s="55">
        <v>38178.07</v>
      </c>
    </row>
    <row r="2324" spans="1:6">
      <c r="A2324" s="54">
        <v>62566</v>
      </c>
      <c r="B2324" s="54" t="s">
        <v>103</v>
      </c>
      <c r="C2324" s="54">
        <v>2016</v>
      </c>
      <c r="D2324" s="54" t="s">
        <v>132</v>
      </c>
      <c r="E2324" s="54" t="s">
        <v>142</v>
      </c>
      <c r="F2324" s="55">
        <v>292.87</v>
      </c>
    </row>
    <row r="2325" spans="1:6">
      <c r="A2325" s="54">
        <v>62568</v>
      </c>
      <c r="B2325" s="54" t="s">
        <v>103</v>
      </c>
      <c r="C2325" s="54">
        <v>2016</v>
      </c>
      <c r="D2325" s="54" t="s">
        <v>133</v>
      </c>
      <c r="E2325" s="54" t="s">
        <v>142</v>
      </c>
      <c r="F2325" s="55">
        <v>38399.870000000003</v>
      </c>
    </row>
    <row r="2326" spans="1:6">
      <c r="A2326" s="54">
        <v>62569</v>
      </c>
      <c r="B2326" s="54" t="s">
        <v>103</v>
      </c>
      <c r="C2326" s="54">
        <v>2016</v>
      </c>
      <c r="D2326" s="54" t="s">
        <v>134</v>
      </c>
      <c r="E2326" s="54" t="s">
        <v>142</v>
      </c>
      <c r="F2326" s="55"/>
    </row>
    <row r="2327" spans="1:6">
      <c r="A2327" s="54">
        <v>62570</v>
      </c>
      <c r="B2327" s="54" t="s">
        <v>103</v>
      </c>
      <c r="C2327" s="54">
        <v>2016</v>
      </c>
      <c r="D2327" s="54" t="s">
        <v>135</v>
      </c>
      <c r="E2327" s="54" t="s">
        <v>142</v>
      </c>
      <c r="F2327" s="55">
        <v>10078.469999999999</v>
      </c>
    </row>
    <row r="2328" spans="1:6">
      <c r="A2328" s="54">
        <v>62572</v>
      </c>
      <c r="B2328" s="54" t="s">
        <v>103</v>
      </c>
      <c r="C2328" s="54">
        <v>2016</v>
      </c>
      <c r="D2328" s="54" t="s">
        <v>136</v>
      </c>
      <c r="E2328" s="54" t="s">
        <v>142</v>
      </c>
      <c r="F2328" s="55">
        <v>86.6</v>
      </c>
    </row>
    <row r="2329" spans="1:6">
      <c r="A2329" s="54">
        <v>62573</v>
      </c>
      <c r="B2329" s="54" t="s">
        <v>103</v>
      </c>
      <c r="C2329" s="54">
        <v>2016</v>
      </c>
      <c r="D2329" s="54" t="s">
        <v>137</v>
      </c>
      <c r="E2329" s="54" t="s">
        <v>142</v>
      </c>
      <c r="F2329" s="55">
        <v>846.76</v>
      </c>
    </row>
    <row r="2330" spans="1:6">
      <c r="A2330" s="54">
        <v>62574</v>
      </c>
      <c r="B2330" s="54" t="s">
        <v>103</v>
      </c>
      <c r="C2330" s="54">
        <v>2016</v>
      </c>
      <c r="D2330" s="54" t="s">
        <v>138</v>
      </c>
      <c r="E2330" s="54" t="s">
        <v>142</v>
      </c>
      <c r="F2330" s="55">
        <v>1827.15</v>
      </c>
    </row>
    <row r="2331" spans="1:6">
      <c r="A2331" s="54">
        <v>62575</v>
      </c>
      <c r="B2331" s="54" t="s">
        <v>103</v>
      </c>
      <c r="C2331" s="54">
        <v>2016</v>
      </c>
      <c r="D2331" s="54" t="s">
        <v>139</v>
      </c>
      <c r="E2331" s="54" t="s">
        <v>142</v>
      </c>
      <c r="F2331" s="55">
        <v>2498.69</v>
      </c>
    </row>
    <row r="2332" spans="1:6">
      <c r="A2332" s="54">
        <v>62576</v>
      </c>
      <c r="B2332" s="54" t="s">
        <v>103</v>
      </c>
      <c r="C2332" s="54">
        <v>2016</v>
      </c>
      <c r="D2332" s="54" t="s">
        <v>140</v>
      </c>
      <c r="E2332" s="54" t="s">
        <v>142</v>
      </c>
      <c r="F2332" s="55">
        <v>23062.2</v>
      </c>
    </row>
    <row r="2333" spans="1:6">
      <c r="A2333" s="54">
        <v>62580</v>
      </c>
      <c r="B2333" s="54" t="s">
        <v>103</v>
      </c>
      <c r="C2333" s="54">
        <v>2016</v>
      </c>
      <c r="D2333" s="54" t="s">
        <v>141</v>
      </c>
      <c r="E2333" s="54" t="s">
        <v>142</v>
      </c>
      <c r="F2333" s="55">
        <v>38470.94</v>
      </c>
    </row>
    <row r="2334" spans="1:6">
      <c r="A2334" s="54">
        <v>62592</v>
      </c>
      <c r="B2334" s="54" t="s">
        <v>103</v>
      </c>
      <c r="C2334" s="54">
        <v>2015</v>
      </c>
      <c r="D2334" s="54" t="s">
        <v>131</v>
      </c>
      <c r="E2334" s="54" t="s">
        <v>142</v>
      </c>
      <c r="F2334" s="55">
        <v>34948.550000000003</v>
      </c>
    </row>
    <row r="2335" spans="1:6">
      <c r="A2335" s="54">
        <v>62601</v>
      </c>
      <c r="B2335" s="54" t="s">
        <v>103</v>
      </c>
      <c r="C2335" s="54">
        <v>2015</v>
      </c>
      <c r="D2335" s="54" t="s">
        <v>132</v>
      </c>
      <c r="E2335" s="54" t="s">
        <v>142</v>
      </c>
      <c r="F2335" s="55"/>
    </row>
    <row r="2336" spans="1:6">
      <c r="A2336" s="54">
        <v>62603</v>
      </c>
      <c r="B2336" s="54" t="s">
        <v>103</v>
      </c>
      <c r="C2336" s="54">
        <v>2015</v>
      </c>
      <c r="D2336" s="54" t="s">
        <v>133</v>
      </c>
      <c r="E2336" s="54" t="s">
        <v>142</v>
      </c>
      <c r="F2336" s="55">
        <v>34888.46</v>
      </c>
    </row>
    <row r="2337" spans="1:6">
      <c r="A2337" s="54">
        <v>62604</v>
      </c>
      <c r="B2337" s="54" t="s">
        <v>103</v>
      </c>
      <c r="C2337" s="54">
        <v>2015</v>
      </c>
      <c r="D2337" s="54" t="s">
        <v>134</v>
      </c>
      <c r="E2337" s="54" t="s">
        <v>142</v>
      </c>
      <c r="F2337" s="55"/>
    </row>
    <row r="2338" spans="1:6">
      <c r="A2338" s="54">
        <v>62605</v>
      </c>
      <c r="B2338" s="54" t="s">
        <v>103</v>
      </c>
      <c r="C2338" s="54">
        <v>2015</v>
      </c>
      <c r="D2338" s="54" t="s">
        <v>135</v>
      </c>
      <c r="E2338" s="54" t="s">
        <v>142</v>
      </c>
      <c r="F2338" s="55">
        <v>7274.22</v>
      </c>
    </row>
    <row r="2339" spans="1:6">
      <c r="A2339" s="54">
        <v>62607</v>
      </c>
      <c r="B2339" s="54" t="s">
        <v>103</v>
      </c>
      <c r="C2339" s="54">
        <v>2015</v>
      </c>
      <c r="D2339" s="54" t="s">
        <v>136</v>
      </c>
      <c r="E2339" s="54" t="s">
        <v>142</v>
      </c>
      <c r="F2339" s="55">
        <v>83.66</v>
      </c>
    </row>
    <row r="2340" spans="1:6">
      <c r="A2340" s="54">
        <v>62608</v>
      </c>
      <c r="B2340" s="54" t="s">
        <v>103</v>
      </c>
      <c r="C2340" s="54">
        <v>2015</v>
      </c>
      <c r="D2340" s="54" t="s">
        <v>137</v>
      </c>
      <c r="E2340" s="54" t="s">
        <v>142</v>
      </c>
      <c r="F2340" s="55">
        <v>830.48</v>
      </c>
    </row>
    <row r="2341" spans="1:6">
      <c r="A2341" s="54">
        <v>62609</v>
      </c>
      <c r="B2341" s="54" t="s">
        <v>103</v>
      </c>
      <c r="C2341" s="54">
        <v>2015</v>
      </c>
      <c r="D2341" s="54" t="s">
        <v>138</v>
      </c>
      <c r="E2341" s="54" t="s">
        <v>142</v>
      </c>
      <c r="F2341" s="55">
        <v>2027.15</v>
      </c>
    </row>
    <row r="2342" spans="1:6">
      <c r="A2342" s="54">
        <v>62610</v>
      </c>
      <c r="B2342" s="54" t="s">
        <v>103</v>
      </c>
      <c r="C2342" s="54">
        <v>2015</v>
      </c>
      <c r="D2342" s="54" t="s">
        <v>139</v>
      </c>
      <c r="E2342" s="54" t="s">
        <v>142</v>
      </c>
      <c r="F2342" s="55">
        <v>1857.16</v>
      </c>
    </row>
    <row r="2343" spans="1:6">
      <c r="A2343" s="54">
        <v>62611</v>
      </c>
      <c r="B2343" s="54" t="s">
        <v>103</v>
      </c>
      <c r="C2343" s="54">
        <v>2015</v>
      </c>
      <c r="D2343" s="54" t="s">
        <v>140</v>
      </c>
      <c r="E2343" s="54" t="s">
        <v>142</v>
      </c>
      <c r="F2343" s="55">
        <v>22815.79</v>
      </c>
    </row>
    <row r="2344" spans="1:6">
      <c r="A2344" s="54">
        <v>62615</v>
      </c>
      <c r="B2344" s="54" t="s">
        <v>103</v>
      </c>
      <c r="C2344" s="54">
        <v>2015</v>
      </c>
      <c r="D2344" s="54" t="s">
        <v>141</v>
      </c>
      <c r="E2344" s="54" t="s">
        <v>142</v>
      </c>
      <c r="F2344" s="55">
        <v>34948.550000000003</v>
      </c>
    </row>
    <row r="2345" spans="1:6">
      <c r="A2345" s="54">
        <v>62627</v>
      </c>
      <c r="B2345" s="54" t="s">
        <v>103</v>
      </c>
      <c r="C2345" s="54">
        <v>2014</v>
      </c>
      <c r="D2345" s="54" t="s">
        <v>131</v>
      </c>
      <c r="E2345" s="54" t="s">
        <v>142</v>
      </c>
      <c r="F2345" s="55">
        <v>34799.4</v>
      </c>
    </row>
    <row r="2346" spans="1:6">
      <c r="A2346" s="54">
        <v>62636</v>
      </c>
      <c r="B2346" s="54" t="s">
        <v>103</v>
      </c>
      <c r="C2346" s="54">
        <v>2014</v>
      </c>
      <c r="D2346" s="54" t="s">
        <v>132</v>
      </c>
      <c r="E2346" s="54" t="s">
        <v>142</v>
      </c>
      <c r="F2346" s="55"/>
    </row>
    <row r="2347" spans="1:6">
      <c r="A2347" s="54">
        <v>62638</v>
      </c>
      <c r="B2347" s="54" t="s">
        <v>103</v>
      </c>
      <c r="C2347" s="54">
        <v>2014</v>
      </c>
      <c r="D2347" s="54" t="s">
        <v>133</v>
      </c>
      <c r="E2347" s="54" t="s">
        <v>142</v>
      </c>
      <c r="F2347" s="55">
        <v>34799.4</v>
      </c>
    </row>
    <row r="2348" spans="1:6">
      <c r="A2348" s="54">
        <v>62639</v>
      </c>
      <c r="B2348" s="54" t="s">
        <v>103</v>
      </c>
      <c r="C2348" s="54">
        <v>2014</v>
      </c>
      <c r="D2348" s="54" t="s">
        <v>134</v>
      </c>
      <c r="E2348" s="54" t="s">
        <v>142</v>
      </c>
      <c r="F2348" s="55"/>
    </row>
    <row r="2349" spans="1:6">
      <c r="A2349" s="54">
        <v>62640</v>
      </c>
      <c r="B2349" s="54" t="s">
        <v>103</v>
      </c>
      <c r="C2349" s="54">
        <v>2014</v>
      </c>
      <c r="D2349" s="54" t="s">
        <v>135</v>
      </c>
      <c r="E2349" s="54" t="s">
        <v>142</v>
      </c>
      <c r="F2349" s="55">
        <v>7625.91</v>
      </c>
    </row>
    <row r="2350" spans="1:6">
      <c r="A2350" s="54">
        <v>62642</v>
      </c>
      <c r="B2350" s="54" t="s">
        <v>103</v>
      </c>
      <c r="C2350" s="54">
        <v>2014</v>
      </c>
      <c r="D2350" s="54" t="s">
        <v>136</v>
      </c>
      <c r="E2350" s="54" t="s">
        <v>142</v>
      </c>
      <c r="F2350" s="55">
        <v>80</v>
      </c>
    </row>
    <row r="2351" spans="1:6">
      <c r="A2351" s="54">
        <v>62643</v>
      </c>
      <c r="B2351" s="54" t="s">
        <v>103</v>
      </c>
      <c r="C2351" s="54">
        <v>2014</v>
      </c>
      <c r="D2351" s="54" t="s">
        <v>137</v>
      </c>
      <c r="E2351" s="54" t="s">
        <v>142</v>
      </c>
      <c r="F2351" s="55">
        <v>899.65</v>
      </c>
    </row>
    <row r="2352" spans="1:6">
      <c r="A2352" s="54">
        <v>62644</v>
      </c>
      <c r="B2352" s="54" t="s">
        <v>103</v>
      </c>
      <c r="C2352" s="54">
        <v>2014</v>
      </c>
      <c r="D2352" s="54" t="s">
        <v>138</v>
      </c>
      <c r="E2352" s="54" t="s">
        <v>142</v>
      </c>
      <c r="F2352" s="55">
        <v>2196</v>
      </c>
    </row>
    <row r="2353" spans="1:6">
      <c r="A2353" s="54">
        <v>62645</v>
      </c>
      <c r="B2353" s="54" t="s">
        <v>103</v>
      </c>
      <c r="C2353" s="54">
        <v>2014</v>
      </c>
      <c r="D2353" s="54" t="s">
        <v>139</v>
      </c>
      <c r="E2353" s="54" t="s">
        <v>142</v>
      </c>
      <c r="F2353" s="55">
        <v>2011.84</v>
      </c>
    </row>
    <row r="2354" spans="1:6">
      <c r="A2354" s="54">
        <v>62646</v>
      </c>
      <c r="B2354" s="54" t="s">
        <v>103</v>
      </c>
      <c r="C2354" s="54">
        <v>2014</v>
      </c>
      <c r="D2354" s="54" t="s">
        <v>140</v>
      </c>
      <c r="E2354" s="54" t="s">
        <v>142</v>
      </c>
      <c r="F2354" s="55">
        <v>21986</v>
      </c>
    </row>
    <row r="2355" spans="1:6">
      <c r="A2355" s="54">
        <v>62650</v>
      </c>
      <c r="B2355" s="54" t="s">
        <v>103</v>
      </c>
      <c r="C2355" s="54">
        <v>2014</v>
      </c>
      <c r="D2355" s="54" t="s">
        <v>141</v>
      </c>
      <c r="E2355" s="54" t="s">
        <v>142</v>
      </c>
      <c r="F2355" s="55">
        <v>34799.4</v>
      </c>
    </row>
    <row r="2356" spans="1:6">
      <c r="A2356" s="54">
        <v>62662</v>
      </c>
      <c r="B2356" s="54" t="s">
        <v>103</v>
      </c>
      <c r="C2356" s="54">
        <v>2013</v>
      </c>
      <c r="D2356" s="54" t="s">
        <v>131</v>
      </c>
      <c r="E2356" s="54" t="s">
        <v>142</v>
      </c>
      <c r="F2356" s="55">
        <v>34270.25</v>
      </c>
    </row>
    <row r="2357" spans="1:6">
      <c r="A2357" s="54">
        <v>62671</v>
      </c>
      <c r="B2357" s="54" t="s">
        <v>103</v>
      </c>
      <c r="C2357" s="54">
        <v>2013</v>
      </c>
      <c r="D2357" s="54" t="s">
        <v>132</v>
      </c>
      <c r="E2357" s="54" t="s">
        <v>142</v>
      </c>
      <c r="F2357" s="55"/>
    </row>
    <row r="2358" spans="1:6">
      <c r="A2358" s="54">
        <v>62673</v>
      </c>
      <c r="B2358" s="54" t="s">
        <v>103</v>
      </c>
      <c r="C2358" s="54">
        <v>2013</v>
      </c>
      <c r="D2358" s="54" t="s">
        <v>133</v>
      </c>
      <c r="E2358" s="54" t="s">
        <v>142</v>
      </c>
      <c r="F2358" s="55">
        <v>34270.25</v>
      </c>
    </row>
    <row r="2359" spans="1:6">
      <c r="A2359" s="54">
        <v>62674</v>
      </c>
      <c r="B2359" s="54" t="s">
        <v>103</v>
      </c>
      <c r="C2359" s="54">
        <v>2013</v>
      </c>
      <c r="D2359" s="54" t="s">
        <v>134</v>
      </c>
      <c r="E2359" s="54" t="s">
        <v>142</v>
      </c>
      <c r="F2359" s="55"/>
    </row>
    <row r="2360" spans="1:6">
      <c r="A2360" s="54">
        <v>62675</v>
      </c>
      <c r="B2360" s="54" t="s">
        <v>103</v>
      </c>
      <c r="C2360" s="54">
        <v>2013</v>
      </c>
      <c r="D2360" s="54" t="s">
        <v>135</v>
      </c>
      <c r="E2360" s="54" t="s">
        <v>142</v>
      </c>
      <c r="F2360" s="55">
        <v>8382.8799999999992</v>
      </c>
    </row>
    <row r="2361" spans="1:6">
      <c r="A2361" s="54">
        <v>62677</v>
      </c>
      <c r="B2361" s="54" t="s">
        <v>103</v>
      </c>
      <c r="C2361" s="54">
        <v>2013</v>
      </c>
      <c r="D2361" s="54" t="s">
        <v>136</v>
      </c>
      <c r="E2361" s="54" t="s">
        <v>142</v>
      </c>
      <c r="F2361" s="55">
        <v>90.81</v>
      </c>
    </row>
    <row r="2362" spans="1:6">
      <c r="A2362" s="54">
        <v>62678</v>
      </c>
      <c r="B2362" s="54" t="s">
        <v>103</v>
      </c>
      <c r="C2362" s="54">
        <v>2013</v>
      </c>
      <c r="D2362" s="54" t="s">
        <v>137</v>
      </c>
      <c r="E2362" s="54" t="s">
        <v>142</v>
      </c>
      <c r="F2362" s="55">
        <v>890</v>
      </c>
    </row>
    <row r="2363" spans="1:6">
      <c r="A2363" s="54">
        <v>62679</v>
      </c>
      <c r="B2363" s="54" t="s">
        <v>103</v>
      </c>
      <c r="C2363" s="54">
        <v>2013</v>
      </c>
      <c r="D2363" s="54" t="s">
        <v>138</v>
      </c>
      <c r="E2363" s="54" t="s">
        <v>142</v>
      </c>
      <c r="F2363" s="55">
        <v>2056</v>
      </c>
    </row>
    <row r="2364" spans="1:6">
      <c r="A2364" s="54">
        <v>62680</v>
      </c>
      <c r="B2364" s="54" t="s">
        <v>103</v>
      </c>
      <c r="C2364" s="54">
        <v>2013</v>
      </c>
      <c r="D2364" s="54" t="s">
        <v>139</v>
      </c>
      <c r="E2364" s="54" t="s">
        <v>142</v>
      </c>
      <c r="F2364" s="55">
        <v>2165.9</v>
      </c>
    </row>
    <row r="2365" spans="1:6">
      <c r="A2365" s="54">
        <v>62681</v>
      </c>
      <c r="B2365" s="54" t="s">
        <v>103</v>
      </c>
      <c r="C2365" s="54">
        <v>2013</v>
      </c>
      <c r="D2365" s="54" t="s">
        <v>140</v>
      </c>
      <c r="E2365" s="54" t="s">
        <v>142</v>
      </c>
      <c r="F2365" s="55">
        <v>20684.66</v>
      </c>
    </row>
    <row r="2366" spans="1:6">
      <c r="A2366" s="54">
        <v>62685</v>
      </c>
      <c r="B2366" s="54" t="s">
        <v>103</v>
      </c>
      <c r="C2366" s="54">
        <v>2013</v>
      </c>
      <c r="D2366" s="54" t="s">
        <v>141</v>
      </c>
      <c r="E2366" s="54" t="s">
        <v>142</v>
      </c>
      <c r="F2366" s="55">
        <v>34270.25</v>
      </c>
    </row>
    <row r="2367" spans="1:6">
      <c r="A2367" s="54">
        <v>62697</v>
      </c>
      <c r="B2367" s="54" t="s">
        <v>103</v>
      </c>
      <c r="C2367" s="54">
        <v>2012</v>
      </c>
      <c r="D2367" s="54" t="s">
        <v>131</v>
      </c>
      <c r="E2367" s="54" t="s">
        <v>142</v>
      </c>
      <c r="F2367" s="55">
        <v>27745.57</v>
      </c>
    </row>
    <row r="2368" spans="1:6">
      <c r="A2368" s="54">
        <v>62706</v>
      </c>
      <c r="B2368" s="54" t="s">
        <v>103</v>
      </c>
      <c r="C2368" s="54">
        <v>2012</v>
      </c>
      <c r="D2368" s="54" t="s">
        <v>132</v>
      </c>
      <c r="E2368" s="54" t="s">
        <v>142</v>
      </c>
      <c r="F2368" s="55"/>
    </row>
    <row r="2369" spans="1:6">
      <c r="A2369" s="54">
        <v>62708</v>
      </c>
      <c r="B2369" s="54" t="s">
        <v>103</v>
      </c>
      <c r="C2369" s="54">
        <v>2012</v>
      </c>
      <c r="D2369" s="54" t="s">
        <v>133</v>
      </c>
      <c r="E2369" s="54" t="s">
        <v>142</v>
      </c>
      <c r="F2369" s="55">
        <v>27745.57</v>
      </c>
    </row>
    <row r="2370" spans="1:6">
      <c r="A2370" s="54">
        <v>62709</v>
      </c>
      <c r="B2370" s="54" t="s">
        <v>103</v>
      </c>
      <c r="C2370" s="54">
        <v>2012</v>
      </c>
      <c r="D2370" s="54" t="s">
        <v>134</v>
      </c>
      <c r="E2370" s="54" t="s">
        <v>142</v>
      </c>
      <c r="F2370" s="55"/>
    </row>
    <row r="2371" spans="1:6">
      <c r="A2371" s="54">
        <v>62710</v>
      </c>
      <c r="B2371" s="54" t="s">
        <v>103</v>
      </c>
      <c r="C2371" s="54">
        <v>2012</v>
      </c>
      <c r="D2371" s="54" t="s">
        <v>135</v>
      </c>
      <c r="E2371" s="54" t="s">
        <v>142</v>
      </c>
      <c r="F2371" s="55">
        <v>2783.64</v>
      </c>
    </row>
    <row r="2372" spans="1:6">
      <c r="A2372" s="54">
        <v>62712</v>
      </c>
      <c r="B2372" s="54" t="s">
        <v>103</v>
      </c>
      <c r="C2372" s="54">
        <v>2012</v>
      </c>
      <c r="D2372" s="54" t="s">
        <v>136</v>
      </c>
      <c r="E2372" s="54" t="s">
        <v>142</v>
      </c>
      <c r="F2372" s="55">
        <v>75.5</v>
      </c>
    </row>
    <row r="2373" spans="1:6">
      <c r="A2373" s="54">
        <v>62713</v>
      </c>
      <c r="B2373" s="54" t="s">
        <v>103</v>
      </c>
      <c r="C2373" s="54">
        <v>2012</v>
      </c>
      <c r="D2373" s="54" t="s">
        <v>137</v>
      </c>
      <c r="E2373" s="54" t="s">
        <v>142</v>
      </c>
      <c r="F2373" s="55">
        <v>817.8</v>
      </c>
    </row>
    <row r="2374" spans="1:6">
      <c r="A2374" s="54">
        <v>62714</v>
      </c>
      <c r="B2374" s="54" t="s">
        <v>103</v>
      </c>
      <c r="C2374" s="54">
        <v>2012</v>
      </c>
      <c r="D2374" s="54" t="s">
        <v>138</v>
      </c>
      <c r="E2374" s="54" t="s">
        <v>142</v>
      </c>
      <c r="F2374" s="55">
        <v>2100.98</v>
      </c>
    </row>
    <row r="2375" spans="1:6">
      <c r="A2375" s="54">
        <v>62715</v>
      </c>
      <c r="B2375" s="54" t="s">
        <v>103</v>
      </c>
      <c r="C2375" s="54">
        <v>2012</v>
      </c>
      <c r="D2375" s="54" t="s">
        <v>139</v>
      </c>
      <c r="E2375" s="54" t="s">
        <v>142</v>
      </c>
      <c r="F2375" s="55">
        <v>2201</v>
      </c>
    </row>
    <row r="2376" spans="1:6">
      <c r="A2376" s="54">
        <v>62716</v>
      </c>
      <c r="B2376" s="54" t="s">
        <v>103</v>
      </c>
      <c r="C2376" s="54">
        <v>2012</v>
      </c>
      <c r="D2376" s="54" t="s">
        <v>140</v>
      </c>
      <c r="E2376" s="54" t="s">
        <v>142</v>
      </c>
      <c r="F2376" s="55">
        <v>19766.650000000001</v>
      </c>
    </row>
    <row r="2377" spans="1:6">
      <c r="A2377" s="54">
        <v>62720</v>
      </c>
      <c r="B2377" s="54" t="s">
        <v>103</v>
      </c>
      <c r="C2377" s="54">
        <v>2012</v>
      </c>
      <c r="D2377" s="54" t="s">
        <v>141</v>
      </c>
      <c r="E2377" s="54" t="s">
        <v>142</v>
      </c>
      <c r="F2377" s="55">
        <v>27745.57</v>
      </c>
    </row>
    <row r="2378" spans="1:6">
      <c r="A2378" s="54">
        <v>62732</v>
      </c>
      <c r="B2378" s="54" t="s">
        <v>103</v>
      </c>
      <c r="C2378" s="54">
        <v>2011</v>
      </c>
      <c r="D2378" s="54" t="s">
        <v>131</v>
      </c>
      <c r="E2378" s="54" t="s">
        <v>142</v>
      </c>
      <c r="F2378" s="55">
        <v>25737.200000000001</v>
      </c>
    </row>
    <row r="2379" spans="1:6">
      <c r="A2379" s="54">
        <v>62741</v>
      </c>
      <c r="B2379" s="54" t="s">
        <v>103</v>
      </c>
      <c r="C2379" s="54">
        <v>2011</v>
      </c>
      <c r="D2379" s="54" t="s">
        <v>132</v>
      </c>
      <c r="E2379" s="54" t="s">
        <v>142</v>
      </c>
      <c r="F2379" s="55"/>
    </row>
    <row r="2380" spans="1:6">
      <c r="A2380" s="54">
        <v>62743</v>
      </c>
      <c r="B2380" s="54" t="s">
        <v>103</v>
      </c>
      <c r="C2380" s="54">
        <v>2011</v>
      </c>
      <c r="D2380" s="54" t="s">
        <v>133</v>
      </c>
      <c r="E2380" s="54" t="s">
        <v>142</v>
      </c>
      <c r="F2380" s="55">
        <v>25737.200000000001</v>
      </c>
    </row>
    <row r="2381" spans="1:6">
      <c r="A2381" s="54">
        <v>62744</v>
      </c>
      <c r="B2381" s="54" t="s">
        <v>103</v>
      </c>
      <c r="C2381" s="54">
        <v>2011</v>
      </c>
      <c r="D2381" s="54" t="s">
        <v>134</v>
      </c>
      <c r="E2381" s="54" t="s">
        <v>142</v>
      </c>
      <c r="F2381" s="55"/>
    </row>
    <row r="2382" spans="1:6">
      <c r="A2382" s="54">
        <v>62745</v>
      </c>
      <c r="B2382" s="54" t="s">
        <v>103</v>
      </c>
      <c r="C2382" s="54">
        <v>2011</v>
      </c>
      <c r="D2382" s="54" t="s">
        <v>135</v>
      </c>
      <c r="E2382" s="54" t="s">
        <v>142</v>
      </c>
      <c r="F2382" s="55">
        <v>4788.2</v>
      </c>
    </row>
    <row r="2383" spans="1:6">
      <c r="A2383" s="54">
        <v>62747</v>
      </c>
      <c r="B2383" s="54" t="s">
        <v>103</v>
      </c>
      <c r="C2383" s="54">
        <v>2011</v>
      </c>
      <c r="D2383" s="54" t="s">
        <v>136</v>
      </c>
      <c r="E2383" s="54" t="s">
        <v>142</v>
      </c>
      <c r="F2383" s="55">
        <v>85.43</v>
      </c>
    </row>
    <row r="2384" spans="1:6">
      <c r="A2384" s="54">
        <v>62748</v>
      </c>
      <c r="B2384" s="54" t="s">
        <v>103</v>
      </c>
      <c r="C2384" s="54">
        <v>2011</v>
      </c>
      <c r="D2384" s="54" t="s">
        <v>137</v>
      </c>
      <c r="E2384" s="54" t="s">
        <v>142</v>
      </c>
      <c r="F2384" s="55">
        <v>371.08</v>
      </c>
    </row>
    <row r="2385" spans="1:6">
      <c r="A2385" s="54">
        <v>62749</v>
      </c>
      <c r="B2385" s="54" t="s">
        <v>103</v>
      </c>
      <c r="C2385" s="54">
        <v>2011</v>
      </c>
      <c r="D2385" s="54" t="s">
        <v>138</v>
      </c>
      <c r="E2385" s="54" t="s">
        <v>142</v>
      </c>
      <c r="F2385" s="55">
        <v>1795.96</v>
      </c>
    </row>
    <row r="2386" spans="1:6">
      <c r="A2386" s="54">
        <v>62750</v>
      </c>
      <c r="B2386" s="54" t="s">
        <v>103</v>
      </c>
      <c r="C2386" s="54">
        <v>2011</v>
      </c>
      <c r="D2386" s="54" t="s">
        <v>139</v>
      </c>
      <c r="E2386" s="54" t="s">
        <v>142</v>
      </c>
      <c r="F2386" s="55">
        <v>1801.64</v>
      </c>
    </row>
    <row r="2387" spans="1:6">
      <c r="A2387" s="54">
        <v>62751</v>
      </c>
      <c r="B2387" s="54" t="s">
        <v>103</v>
      </c>
      <c r="C2387" s="54">
        <v>2011</v>
      </c>
      <c r="D2387" s="54" t="s">
        <v>140</v>
      </c>
      <c r="E2387" s="54" t="s">
        <v>142</v>
      </c>
      <c r="F2387" s="55">
        <v>16894.89</v>
      </c>
    </row>
    <row r="2388" spans="1:6">
      <c r="A2388" s="54">
        <v>62755</v>
      </c>
      <c r="B2388" s="54" t="s">
        <v>103</v>
      </c>
      <c r="C2388" s="54">
        <v>2011</v>
      </c>
      <c r="D2388" s="54" t="s">
        <v>141</v>
      </c>
      <c r="E2388" s="54" t="s">
        <v>142</v>
      </c>
      <c r="F2388" s="55">
        <v>25737.200000000001</v>
      </c>
    </row>
    <row r="2389" spans="1:6">
      <c r="A2389" s="54">
        <v>62767</v>
      </c>
      <c r="B2389" s="54" t="s">
        <v>103</v>
      </c>
      <c r="C2389" s="54">
        <v>2010</v>
      </c>
      <c r="D2389" s="54" t="s">
        <v>131</v>
      </c>
      <c r="E2389" s="54" t="s">
        <v>142</v>
      </c>
      <c r="F2389" s="55">
        <v>24227.85</v>
      </c>
    </row>
    <row r="2390" spans="1:6">
      <c r="A2390" s="54">
        <v>62776</v>
      </c>
      <c r="B2390" s="54" t="s">
        <v>103</v>
      </c>
      <c r="C2390" s="54">
        <v>2010</v>
      </c>
      <c r="D2390" s="54" t="s">
        <v>132</v>
      </c>
      <c r="E2390" s="54" t="s">
        <v>142</v>
      </c>
      <c r="F2390" s="55"/>
    </row>
    <row r="2391" spans="1:6">
      <c r="A2391" s="54">
        <v>62778</v>
      </c>
      <c r="B2391" s="54" t="s">
        <v>103</v>
      </c>
      <c r="C2391" s="54">
        <v>2010</v>
      </c>
      <c r="D2391" s="54" t="s">
        <v>133</v>
      </c>
      <c r="E2391" s="54" t="s">
        <v>142</v>
      </c>
      <c r="F2391" s="55">
        <v>24227.85</v>
      </c>
    </row>
    <row r="2392" spans="1:6">
      <c r="A2392" s="54">
        <v>62779</v>
      </c>
      <c r="B2392" s="54" t="s">
        <v>103</v>
      </c>
      <c r="C2392" s="54">
        <v>2010</v>
      </c>
      <c r="D2392" s="54" t="s">
        <v>134</v>
      </c>
      <c r="E2392" s="54" t="s">
        <v>142</v>
      </c>
      <c r="F2392" s="55">
        <v>7.46</v>
      </c>
    </row>
    <row r="2393" spans="1:6">
      <c r="A2393" s="54">
        <v>62780</v>
      </c>
      <c r="B2393" s="54" t="s">
        <v>103</v>
      </c>
      <c r="C2393" s="54">
        <v>2010</v>
      </c>
      <c r="D2393" s="54" t="s">
        <v>135</v>
      </c>
      <c r="E2393" s="54" t="s">
        <v>142</v>
      </c>
      <c r="F2393" s="55">
        <v>5307.56</v>
      </c>
    </row>
    <row r="2394" spans="1:6">
      <c r="A2394" s="54">
        <v>62782</v>
      </c>
      <c r="B2394" s="54" t="s">
        <v>103</v>
      </c>
      <c r="C2394" s="54">
        <v>2010</v>
      </c>
      <c r="D2394" s="54" t="s">
        <v>136</v>
      </c>
      <c r="E2394" s="54" t="s">
        <v>142</v>
      </c>
      <c r="F2394" s="55">
        <v>74.430000000000007</v>
      </c>
    </row>
    <row r="2395" spans="1:6">
      <c r="A2395" s="54">
        <v>62783</v>
      </c>
      <c r="B2395" s="54" t="s">
        <v>103</v>
      </c>
      <c r="C2395" s="54">
        <v>2010</v>
      </c>
      <c r="D2395" s="54" t="s">
        <v>137</v>
      </c>
      <c r="E2395" s="54" t="s">
        <v>142</v>
      </c>
      <c r="F2395" s="55">
        <v>139.30000000000001</v>
      </c>
    </row>
    <row r="2396" spans="1:6">
      <c r="A2396" s="54">
        <v>62784</v>
      </c>
      <c r="B2396" s="54" t="s">
        <v>103</v>
      </c>
      <c r="C2396" s="54">
        <v>2010</v>
      </c>
      <c r="D2396" s="54" t="s">
        <v>138</v>
      </c>
      <c r="E2396" s="54" t="s">
        <v>142</v>
      </c>
      <c r="F2396" s="55">
        <v>1559.92</v>
      </c>
    </row>
    <row r="2397" spans="1:6">
      <c r="A2397" s="54">
        <v>62785</v>
      </c>
      <c r="B2397" s="54" t="s">
        <v>103</v>
      </c>
      <c r="C2397" s="54">
        <v>2010</v>
      </c>
      <c r="D2397" s="54" t="s">
        <v>139</v>
      </c>
      <c r="E2397" s="54" t="s">
        <v>142</v>
      </c>
      <c r="F2397" s="55">
        <v>1601.46</v>
      </c>
    </row>
    <row r="2398" spans="1:6">
      <c r="A2398" s="54">
        <v>62786</v>
      </c>
      <c r="B2398" s="54" t="s">
        <v>103</v>
      </c>
      <c r="C2398" s="54">
        <v>2010</v>
      </c>
      <c r="D2398" s="54" t="s">
        <v>140</v>
      </c>
      <c r="E2398" s="54" t="s">
        <v>142</v>
      </c>
      <c r="F2398" s="55">
        <v>15537.72</v>
      </c>
    </row>
    <row r="2399" spans="1:6">
      <c r="A2399" s="54">
        <v>62790</v>
      </c>
      <c r="B2399" s="54" t="s">
        <v>103</v>
      </c>
      <c r="C2399" s="54">
        <v>2010</v>
      </c>
      <c r="D2399" s="54" t="s">
        <v>141</v>
      </c>
      <c r="E2399" s="54" t="s">
        <v>142</v>
      </c>
      <c r="F2399" s="55">
        <v>24227.85</v>
      </c>
    </row>
    <row r="2400" spans="1:6">
      <c r="A2400" s="54">
        <v>62802</v>
      </c>
      <c r="B2400" s="54" t="s">
        <v>103</v>
      </c>
      <c r="C2400" s="54">
        <v>2009</v>
      </c>
      <c r="D2400" s="54" t="s">
        <v>131</v>
      </c>
      <c r="E2400" s="54" t="s">
        <v>142</v>
      </c>
      <c r="F2400" s="55">
        <v>21062.54</v>
      </c>
    </row>
    <row r="2401" spans="1:6">
      <c r="A2401" s="54">
        <v>62811</v>
      </c>
      <c r="B2401" s="54" t="s">
        <v>103</v>
      </c>
      <c r="C2401" s="54">
        <v>2009</v>
      </c>
      <c r="D2401" s="54" t="s">
        <v>132</v>
      </c>
      <c r="E2401" s="54" t="s">
        <v>142</v>
      </c>
      <c r="F2401" s="55"/>
    </row>
    <row r="2402" spans="1:6">
      <c r="A2402" s="54">
        <v>62813</v>
      </c>
      <c r="B2402" s="54" t="s">
        <v>103</v>
      </c>
      <c r="C2402" s="54">
        <v>2009</v>
      </c>
      <c r="D2402" s="54" t="s">
        <v>133</v>
      </c>
      <c r="E2402" s="54" t="s">
        <v>142</v>
      </c>
      <c r="F2402" s="55">
        <v>21062.54</v>
      </c>
    </row>
    <row r="2403" spans="1:6">
      <c r="A2403" s="54">
        <v>62814</v>
      </c>
      <c r="B2403" s="54" t="s">
        <v>103</v>
      </c>
      <c r="C2403" s="54">
        <v>2009</v>
      </c>
      <c r="D2403" s="54" t="s">
        <v>134</v>
      </c>
      <c r="E2403" s="54" t="s">
        <v>142</v>
      </c>
      <c r="F2403" s="55"/>
    </row>
    <row r="2404" spans="1:6">
      <c r="A2404" s="54">
        <v>62815</v>
      </c>
      <c r="B2404" s="54" t="s">
        <v>103</v>
      </c>
      <c r="C2404" s="54">
        <v>2009</v>
      </c>
      <c r="D2404" s="54" t="s">
        <v>135</v>
      </c>
      <c r="E2404" s="54" t="s">
        <v>142</v>
      </c>
      <c r="F2404" s="55">
        <v>5153.72</v>
      </c>
    </row>
    <row r="2405" spans="1:6">
      <c r="A2405" s="54">
        <v>62817</v>
      </c>
      <c r="B2405" s="54" t="s">
        <v>103</v>
      </c>
      <c r="C2405" s="54">
        <v>2009</v>
      </c>
      <c r="D2405" s="54" t="s">
        <v>136</v>
      </c>
      <c r="E2405" s="54" t="s">
        <v>142</v>
      </c>
      <c r="F2405" s="55"/>
    </row>
    <row r="2406" spans="1:6">
      <c r="A2406" s="54">
        <v>62818</v>
      </c>
      <c r="B2406" s="54" t="s">
        <v>103</v>
      </c>
      <c r="C2406" s="54">
        <v>2009</v>
      </c>
      <c r="D2406" s="54" t="s">
        <v>137</v>
      </c>
      <c r="E2406" s="54" t="s">
        <v>142</v>
      </c>
      <c r="F2406" s="55"/>
    </row>
    <row r="2407" spans="1:6">
      <c r="A2407" s="54">
        <v>62819</v>
      </c>
      <c r="B2407" s="54" t="s">
        <v>103</v>
      </c>
      <c r="C2407" s="54">
        <v>2009</v>
      </c>
      <c r="D2407" s="54" t="s">
        <v>138</v>
      </c>
      <c r="E2407" s="54" t="s">
        <v>142</v>
      </c>
      <c r="F2407" s="55">
        <v>29.56</v>
      </c>
    </row>
    <row r="2408" spans="1:6">
      <c r="A2408" s="54">
        <v>62820</v>
      </c>
      <c r="B2408" s="54" t="s">
        <v>103</v>
      </c>
      <c r="C2408" s="54">
        <v>2009</v>
      </c>
      <c r="D2408" s="54" t="s">
        <v>139</v>
      </c>
      <c r="E2408" s="54" t="s">
        <v>142</v>
      </c>
      <c r="F2408" s="55"/>
    </row>
    <row r="2409" spans="1:6">
      <c r="A2409" s="54">
        <v>62821</v>
      </c>
      <c r="B2409" s="54" t="s">
        <v>103</v>
      </c>
      <c r="C2409" s="54">
        <v>2009</v>
      </c>
      <c r="D2409" s="54" t="s">
        <v>140</v>
      </c>
      <c r="E2409" s="54" t="s">
        <v>142</v>
      </c>
      <c r="F2409" s="55">
        <v>15879.26</v>
      </c>
    </row>
    <row r="2410" spans="1:6">
      <c r="A2410" s="54">
        <v>62825</v>
      </c>
      <c r="B2410" s="54" t="s">
        <v>103</v>
      </c>
      <c r="C2410" s="54">
        <v>2009</v>
      </c>
      <c r="D2410" s="54" t="s">
        <v>141</v>
      </c>
      <c r="E2410" s="54" t="s">
        <v>142</v>
      </c>
      <c r="F2410" s="55">
        <v>21062.54</v>
      </c>
    </row>
    <row r="2411" spans="1:6">
      <c r="A2411" s="54">
        <v>62837</v>
      </c>
      <c r="B2411" s="54" t="s">
        <v>103</v>
      </c>
      <c r="C2411" s="54">
        <v>2008</v>
      </c>
      <c r="D2411" s="54" t="s">
        <v>131</v>
      </c>
      <c r="E2411" s="54" t="s">
        <v>142</v>
      </c>
      <c r="F2411" s="55">
        <v>18652.509999999998</v>
      </c>
    </row>
    <row r="2412" spans="1:6">
      <c r="A2412" s="54">
        <v>62846</v>
      </c>
      <c r="B2412" s="54" t="s">
        <v>103</v>
      </c>
      <c r="C2412" s="54">
        <v>2008</v>
      </c>
      <c r="D2412" s="54" t="s">
        <v>132</v>
      </c>
      <c r="E2412" s="54" t="s">
        <v>142</v>
      </c>
      <c r="F2412" s="55"/>
    </row>
    <row r="2413" spans="1:6">
      <c r="A2413" s="54">
        <v>62848</v>
      </c>
      <c r="B2413" s="54" t="s">
        <v>103</v>
      </c>
      <c r="C2413" s="54">
        <v>2008</v>
      </c>
      <c r="D2413" s="54" t="s">
        <v>133</v>
      </c>
      <c r="E2413" s="54" t="s">
        <v>142</v>
      </c>
      <c r="F2413" s="55">
        <v>18652.507420000002</v>
      </c>
    </row>
    <row r="2414" spans="1:6">
      <c r="A2414" s="54">
        <v>62849</v>
      </c>
      <c r="B2414" s="54" t="s">
        <v>103</v>
      </c>
      <c r="C2414" s="54">
        <v>2008</v>
      </c>
      <c r="D2414" s="54" t="s">
        <v>134</v>
      </c>
      <c r="E2414" s="54" t="s">
        <v>142</v>
      </c>
      <c r="F2414" s="55"/>
    </row>
    <row r="2415" spans="1:6">
      <c r="A2415" s="54">
        <v>62850</v>
      </c>
      <c r="B2415" s="54" t="s">
        <v>103</v>
      </c>
      <c r="C2415" s="54">
        <v>2008</v>
      </c>
      <c r="D2415" s="54" t="s">
        <v>135</v>
      </c>
      <c r="E2415" s="54" t="s">
        <v>142</v>
      </c>
      <c r="F2415" s="55">
        <v>4555.6874209999996</v>
      </c>
    </row>
    <row r="2416" spans="1:6">
      <c r="A2416" s="54">
        <v>62852</v>
      </c>
      <c r="B2416" s="54" t="s">
        <v>103</v>
      </c>
      <c r="C2416" s="54">
        <v>2008</v>
      </c>
      <c r="D2416" s="54" t="s">
        <v>136</v>
      </c>
      <c r="E2416" s="54" t="s">
        <v>142</v>
      </c>
      <c r="F2416" s="55"/>
    </row>
    <row r="2417" spans="1:6">
      <c r="A2417" s="54">
        <v>62853</v>
      </c>
      <c r="B2417" s="54" t="s">
        <v>103</v>
      </c>
      <c r="C2417" s="54">
        <v>2008</v>
      </c>
      <c r="D2417" s="54" t="s">
        <v>137</v>
      </c>
      <c r="E2417" s="54" t="s">
        <v>142</v>
      </c>
      <c r="F2417" s="55">
        <v>2.64</v>
      </c>
    </row>
    <row r="2418" spans="1:6">
      <c r="A2418" s="54">
        <v>62854</v>
      </c>
      <c r="B2418" s="54" t="s">
        <v>103</v>
      </c>
      <c r="C2418" s="54">
        <v>2008</v>
      </c>
      <c r="D2418" s="54" t="s">
        <v>138</v>
      </c>
      <c r="E2418" s="54" t="s">
        <v>142</v>
      </c>
      <c r="F2418" s="55"/>
    </row>
    <row r="2419" spans="1:6">
      <c r="A2419" s="54">
        <v>62855</v>
      </c>
      <c r="B2419" s="54" t="s">
        <v>103</v>
      </c>
      <c r="C2419" s="54">
        <v>2008</v>
      </c>
      <c r="D2419" s="54" t="s">
        <v>139</v>
      </c>
      <c r="E2419" s="54" t="s">
        <v>142</v>
      </c>
      <c r="F2419" s="55"/>
    </row>
    <row r="2420" spans="1:6">
      <c r="A2420" s="54">
        <v>62856</v>
      </c>
      <c r="B2420" s="54" t="s">
        <v>103</v>
      </c>
      <c r="C2420" s="54">
        <v>2008</v>
      </c>
      <c r="D2420" s="54" t="s">
        <v>140</v>
      </c>
      <c r="E2420" s="54" t="s">
        <v>142</v>
      </c>
      <c r="F2420" s="55">
        <v>14094.18</v>
      </c>
    </row>
    <row r="2421" spans="1:6">
      <c r="A2421" s="54">
        <v>62860</v>
      </c>
      <c r="B2421" s="54" t="s">
        <v>103</v>
      </c>
      <c r="C2421" s="54">
        <v>2008</v>
      </c>
      <c r="D2421" s="54" t="s">
        <v>141</v>
      </c>
      <c r="E2421" s="54" t="s">
        <v>142</v>
      </c>
      <c r="F2421" s="55">
        <v>18652.507420000002</v>
      </c>
    </row>
    <row r="2422" spans="1:6">
      <c r="A2422" s="54">
        <v>62872</v>
      </c>
      <c r="B2422" s="54" t="s">
        <v>103</v>
      </c>
      <c r="C2422" s="54">
        <v>2007</v>
      </c>
      <c r="D2422" s="54" t="s">
        <v>131</v>
      </c>
      <c r="E2422" s="54" t="s">
        <v>142</v>
      </c>
      <c r="F2422" s="55">
        <v>14132.75</v>
      </c>
    </row>
    <row r="2423" spans="1:6">
      <c r="A2423" s="54">
        <v>62881</v>
      </c>
      <c r="B2423" s="54" t="s">
        <v>103</v>
      </c>
      <c r="C2423" s="54">
        <v>2007</v>
      </c>
      <c r="D2423" s="54" t="s">
        <v>132</v>
      </c>
      <c r="E2423" s="54" t="s">
        <v>142</v>
      </c>
      <c r="F2423" s="55"/>
    </row>
    <row r="2424" spans="1:6">
      <c r="A2424" s="54">
        <v>62883</v>
      </c>
      <c r="B2424" s="54" t="s">
        <v>103</v>
      </c>
      <c r="C2424" s="54">
        <v>2007</v>
      </c>
      <c r="D2424" s="54" t="s">
        <v>133</v>
      </c>
      <c r="E2424" s="54" t="s">
        <v>142</v>
      </c>
      <c r="F2424" s="55">
        <v>14132.75</v>
      </c>
    </row>
    <row r="2425" spans="1:6">
      <c r="A2425" s="54">
        <v>62884</v>
      </c>
      <c r="B2425" s="54" t="s">
        <v>103</v>
      </c>
      <c r="C2425" s="54">
        <v>2007</v>
      </c>
      <c r="D2425" s="54" t="s">
        <v>134</v>
      </c>
      <c r="E2425" s="54" t="s">
        <v>142</v>
      </c>
      <c r="F2425" s="55"/>
    </row>
    <row r="2426" spans="1:6">
      <c r="A2426" s="54">
        <v>62885</v>
      </c>
      <c r="B2426" s="54" t="s">
        <v>103</v>
      </c>
      <c r="C2426" s="54">
        <v>2007</v>
      </c>
      <c r="D2426" s="54" t="s">
        <v>135</v>
      </c>
      <c r="E2426" s="54" t="s">
        <v>142</v>
      </c>
      <c r="F2426" s="55">
        <v>4632.71</v>
      </c>
    </row>
    <row r="2427" spans="1:6">
      <c r="A2427" s="54">
        <v>62887</v>
      </c>
      <c r="B2427" s="54" t="s">
        <v>103</v>
      </c>
      <c r="C2427" s="54">
        <v>2007</v>
      </c>
      <c r="D2427" s="54" t="s">
        <v>136</v>
      </c>
      <c r="E2427" s="54" t="s">
        <v>142</v>
      </c>
      <c r="F2427" s="55"/>
    </row>
    <row r="2428" spans="1:6">
      <c r="A2428" s="54">
        <v>62888</v>
      </c>
      <c r="B2428" s="54" t="s">
        <v>103</v>
      </c>
      <c r="C2428" s="54">
        <v>2007</v>
      </c>
      <c r="D2428" s="54" t="s">
        <v>137</v>
      </c>
      <c r="E2428" s="54" t="s">
        <v>142</v>
      </c>
      <c r="F2428" s="55"/>
    </row>
    <row r="2429" spans="1:6">
      <c r="A2429" s="54">
        <v>62889</v>
      </c>
      <c r="B2429" s="54" t="s">
        <v>103</v>
      </c>
      <c r="C2429" s="54">
        <v>2007</v>
      </c>
      <c r="D2429" s="54" t="s">
        <v>138</v>
      </c>
      <c r="E2429" s="54" t="s">
        <v>142</v>
      </c>
      <c r="F2429" s="55"/>
    </row>
    <row r="2430" spans="1:6">
      <c r="A2430" s="54">
        <v>62890</v>
      </c>
      <c r="B2430" s="54" t="s">
        <v>103</v>
      </c>
      <c r="C2430" s="54">
        <v>2007</v>
      </c>
      <c r="D2430" s="54" t="s">
        <v>139</v>
      </c>
      <c r="E2430" s="54" t="s">
        <v>142</v>
      </c>
      <c r="F2430" s="55"/>
    </row>
    <row r="2431" spans="1:6">
      <c r="A2431" s="54">
        <v>62891</v>
      </c>
      <c r="B2431" s="54" t="s">
        <v>103</v>
      </c>
      <c r="C2431" s="54">
        <v>2007</v>
      </c>
      <c r="D2431" s="54" t="s">
        <v>140</v>
      </c>
      <c r="E2431" s="54" t="s">
        <v>142</v>
      </c>
      <c r="F2431" s="55">
        <v>9500.0400000000009</v>
      </c>
    </row>
    <row r="2432" spans="1:6">
      <c r="A2432" s="54">
        <v>62895</v>
      </c>
      <c r="B2432" s="54" t="s">
        <v>103</v>
      </c>
      <c r="C2432" s="54">
        <v>2007</v>
      </c>
      <c r="D2432" s="54" t="s">
        <v>141</v>
      </c>
      <c r="E2432" s="54" t="s">
        <v>142</v>
      </c>
      <c r="F2432" s="55">
        <v>14132.75</v>
      </c>
    </row>
    <row r="2433" spans="1:6">
      <c r="A2433" s="54">
        <v>62907</v>
      </c>
      <c r="B2433" s="54" t="s">
        <v>103</v>
      </c>
      <c r="C2433" s="54">
        <v>2006</v>
      </c>
      <c r="D2433" s="54" t="s">
        <v>131</v>
      </c>
      <c r="E2433" s="54" t="s">
        <v>142</v>
      </c>
      <c r="F2433" s="55">
        <v>14033.38</v>
      </c>
    </row>
    <row r="2434" spans="1:6">
      <c r="A2434" s="54">
        <v>62916</v>
      </c>
      <c r="B2434" s="54" t="s">
        <v>103</v>
      </c>
      <c r="C2434" s="54">
        <v>2006</v>
      </c>
      <c r="D2434" s="54" t="s">
        <v>132</v>
      </c>
      <c r="E2434" s="54" t="s">
        <v>142</v>
      </c>
      <c r="F2434" s="55"/>
    </row>
    <row r="2435" spans="1:6">
      <c r="A2435" s="54">
        <v>62918</v>
      </c>
      <c r="B2435" s="54" t="s">
        <v>103</v>
      </c>
      <c r="C2435" s="54">
        <v>2006</v>
      </c>
      <c r="D2435" s="54" t="s">
        <v>133</v>
      </c>
      <c r="E2435" s="54" t="s">
        <v>142</v>
      </c>
      <c r="F2435" s="55">
        <v>14033.38</v>
      </c>
    </row>
    <row r="2436" spans="1:6">
      <c r="A2436" s="54">
        <v>62919</v>
      </c>
      <c r="B2436" s="54" t="s">
        <v>103</v>
      </c>
      <c r="C2436" s="54">
        <v>2006</v>
      </c>
      <c r="D2436" s="54" t="s">
        <v>134</v>
      </c>
      <c r="E2436" s="54" t="s">
        <v>142</v>
      </c>
      <c r="F2436" s="55"/>
    </row>
    <row r="2437" spans="1:6">
      <c r="A2437" s="54">
        <v>62920</v>
      </c>
      <c r="B2437" s="54" t="s">
        <v>103</v>
      </c>
      <c r="C2437" s="54">
        <v>2006</v>
      </c>
      <c r="D2437" s="54" t="s">
        <v>135</v>
      </c>
      <c r="E2437" s="54" t="s">
        <v>142</v>
      </c>
      <c r="F2437" s="55">
        <v>7913</v>
      </c>
    </row>
    <row r="2438" spans="1:6">
      <c r="A2438" s="54">
        <v>62922</v>
      </c>
      <c r="B2438" s="54" t="s">
        <v>103</v>
      </c>
      <c r="C2438" s="54">
        <v>2006</v>
      </c>
      <c r="D2438" s="54" t="s">
        <v>136</v>
      </c>
      <c r="E2438" s="54" t="s">
        <v>142</v>
      </c>
      <c r="F2438" s="55"/>
    </row>
    <row r="2439" spans="1:6">
      <c r="A2439" s="54">
        <v>62923</v>
      </c>
      <c r="B2439" s="54" t="s">
        <v>103</v>
      </c>
      <c r="C2439" s="54">
        <v>2006</v>
      </c>
      <c r="D2439" s="54" t="s">
        <v>137</v>
      </c>
      <c r="E2439" s="54" t="s">
        <v>142</v>
      </c>
      <c r="F2439" s="55"/>
    </row>
    <row r="2440" spans="1:6">
      <c r="A2440" s="54">
        <v>62924</v>
      </c>
      <c r="B2440" s="54" t="s">
        <v>103</v>
      </c>
      <c r="C2440" s="54">
        <v>2006</v>
      </c>
      <c r="D2440" s="54" t="s">
        <v>138</v>
      </c>
      <c r="E2440" s="54" t="s">
        <v>142</v>
      </c>
      <c r="F2440" s="55"/>
    </row>
    <row r="2441" spans="1:6">
      <c r="A2441" s="54">
        <v>62925</v>
      </c>
      <c r="B2441" s="54" t="s">
        <v>103</v>
      </c>
      <c r="C2441" s="54">
        <v>2006</v>
      </c>
      <c r="D2441" s="54" t="s">
        <v>139</v>
      </c>
      <c r="E2441" s="54" t="s">
        <v>142</v>
      </c>
      <c r="F2441" s="55"/>
    </row>
    <row r="2442" spans="1:6">
      <c r="A2442" s="54">
        <v>62926</v>
      </c>
      <c r="B2442" s="54" t="s">
        <v>103</v>
      </c>
      <c r="C2442" s="54">
        <v>2006</v>
      </c>
      <c r="D2442" s="54" t="s">
        <v>140</v>
      </c>
      <c r="E2442" s="54" t="s">
        <v>142</v>
      </c>
      <c r="F2442" s="55">
        <v>6120.38</v>
      </c>
    </row>
    <row r="2443" spans="1:6">
      <c r="A2443" s="54">
        <v>62930</v>
      </c>
      <c r="B2443" s="54" t="s">
        <v>103</v>
      </c>
      <c r="C2443" s="54">
        <v>2006</v>
      </c>
      <c r="D2443" s="54" t="s">
        <v>141</v>
      </c>
      <c r="E2443" s="54" t="s">
        <v>142</v>
      </c>
      <c r="F2443" s="55">
        <v>14033.38</v>
      </c>
    </row>
    <row r="2444" spans="1:6">
      <c r="A2444" s="54">
        <v>62942</v>
      </c>
      <c r="B2444" s="54" t="s">
        <v>103</v>
      </c>
      <c r="C2444" s="54">
        <v>2005</v>
      </c>
      <c r="D2444" s="54" t="s">
        <v>131</v>
      </c>
      <c r="E2444" s="54" t="s">
        <v>142</v>
      </c>
      <c r="F2444" s="55">
        <v>12942.45</v>
      </c>
    </row>
    <row r="2445" spans="1:6">
      <c r="A2445" s="54">
        <v>62951</v>
      </c>
      <c r="B2445" s="54" t="s">
        <v>103</v>
      </c>
      <c r="C2445" s="54">
        <v>2005</v>
      </c>
      <c r="D2445" s="54" t="s">
        <v>132</v>
      </c>
      <c r="E2445" s="54" t="s">
        <v>142</v>
      </c>
      <c r="F2445" s="55"/>
    </row>
    <row r="2446" spans="1:6">
      <c r="A2446" s="54">
        <v>62953</v>
      </c>
      <c r="B2446" s="54" t="s">
        <v>103</v>
      </c>
      <c r="C2446" s="54">
        <v>2005</v>
      </c>
      <c r="D2446" s="54" t="s">
        <v>133</v>
      </c>
      <c r="E2446" s="54" t="s">
        <v>142</v>
      </c>
      <c r="F2446" s="55">
        <v>12942.45</v>
      </c>
    </row>
    <row r="2447" spans="1:6">
      <c r="A2447" s="54">
        <v>62954</v>
      </c>
      <c r="B2447" s="54" t="s">
        <v>103</v>
      </c>
      <c r="C2447" s="54">
        <v>2005</v>
      </c>
      <c r="D2447" s="54" t="s">
        <v>134</v>
      </c>
      <c r="E2447" s="54" t="s">
        <v>142</v>
      </c>
      <c r="F2447" s="55"/>
    </row>
    <row r="2448" spans="1:6">
      <c r="A2448" s="54">
        <v>62955</v>
      </c>
      <c r="B2448" s="54" t="s">
        <v>103</v>
      </c>
      <c r="C2448" s="54">
        <v>2005</v>
      </c>
      <c r="D2448" s="54" t="s">
        <v>135</v>
      </c>
      <c r="E2448" s="54" t="s">
        <v>142</v>
      </c>
      <c r="F2448" s="55">
        <v>7833.83</v>
      </c>
    </row>
    <row r="2449" spans="1:6">
      <c r="A2449" s="54">
        <v>62957</v>
      </c>
      <c r="B2449" s="54" t="s">
        <v>103</v>
      </c>
      <c r="C2449" s="54">
        <v>2005</v>
      </c>
      <c r="D2449" s="54" t="s">
        <v>136</v>
      </c>
      <c r="E2449" s="54" t="s">
        <v>142</v>
      </c>
      <c r="F2449" s="55"/>
    </row>
    <row r="2450" spans="1:6">
      <c r="A2450" s="54">
        <v>62958</v>
      </c>
      <c r="B2450" s="54" t="s">
        <v>103</v>
      </c>
      <c r="C2450" s="54">
        <v>2005</v>
      </c>
      <c r="D2450" s="54" t="s">
        <v>137</v>
      </c>
      <c r="E2450" s="54" t="s">
        <v>142</v>
      </c>
      <c r="F2450" s="55"/>
    </row>
    <row r="2451" spans="1:6">
      <c r="A2451" s="54">
        <v>62959</v>
      </c>
      <c r="B2451" s="54" t="s">
        <v>103</v>
      </c>
      <c r="C2451" s="54">
        <v>2005</v>
      </c>
      <c r="D2451" s="54" t="s">
        <v>138</v>
      </c>
      <c r="E2451" s="54" t="s">
        <v>142</v>
      </c>
      <c r="F2451" s="55"/>
    </row>
    <row r="2452" spans="1:6">
      <c r="A2452" s="54">
        <v>62960</v>
      </c>
      <c r="B2452" s="54" t="s">
        <v>103</v>
      </c>
      <c r="C2452" s="54">
        <v>2005</v>
      </c>
      <c r="D2452" s="54" t="s">
        <v>139</v>
      </c>
      <c r="E2452" s="54" t="s">
        <v>142</v>
      </c>
      <c r="F2452" s="55"/>
    </row>
    <row r="2453" spans="1:6">
      <c r="A2453" s="54">
        <v>62961</v>
      </c>
      <c r="B2453" s="54" t="s">
        <v>103</v>
      </c>
      <c r="C2453" s="54">
        <v>2005</v>
      </c>
      <c r="D2453" s="54" t="s">
        <v>140</v>
      </c>
      <c r="E2453" s="54" t="s">
        <v>142</v>
      </c>
      <c r="F2453" s="55">
        <v>5108.62</v>
      </c>
    </row>
    <row r="2454" spans="1:6">
      <c r="A2454" s="54">
        <v>62965</v>
      </c>
      <c r="B2454" s="54" t="s">
        <v>103</v>
      </c>
      <c r="C2454" s="54">
        <v>2005</v>
      </c>
      <c r="D2454" s="54" t="s">
        <v>141</v>
      </c>
      <c r="E2454" s="54" t="s">
        <v>142</v>
      </c>
      <c r="F2454" s="55">
        <v>12942.45</v>
      </c>
    </row>
    <row r="2455" spans="1:6">
      <c r="A2455" s="54">
        <v>62977</v>
      </c>
      <c r="B2455" s="54" t="s">
        <v>112</v>
      </c>
      <c r="C2455" s="54">
        <v>2020</v>
      </c>
      <c r="D2455" s="54" t="s">
        <v>131</v>
      </c>
      <c r="E2455" s="54" t="s">
        <v>142</v>
      </c>
      <c r="F2455" s="55">
        <v>11809.16</v>
      </c>
    </row>
    <row r="2456" spans="1:6">
      <c r="A2456" s="54">
        <v>62986</v>
      </c>
      <c r="B2456" s="54" t="s">
        <v>112</v>
      </c>
      <c r="C2456" s="54">
        <v>2020</v>
      </c>
      <c r="D2456" s="54" t="s">
        <v>132</v>
      </c>
      <c r="E2456" s="54" t="s">
        <v>142</v>
      </c>
      <c r="F2456" s="55">
        <v>3739.53</v>
      </c>
    </row>
    <row r="2457" spans="1:6">
      <c r="A2457" s="54">
        <v>62988</v>
      </c>
      <c r="B2457" s="54" t="s">
        <v>112</v>
      </c>
      <c r="C2457" s="54">
        <v>2020</v>
      </c>
      <c r="D2457" s="54" t="s">
        <v>133</v>
      </c>
      <c r="E2457" s="54" t="s">
        <v>142</v>
      </c>
      <c r="F2457" s="55">
        <v>11836.96</v>
      </c>
    </row>
    <row r="2458" spans="1:6">
      <c r="A2458" s="54">
        <v>62989</v>
      </c>
      <c r="B2458" s="54" t="s">
        <v>112</v>
      </c>
      <c r="C2458" s="54">
        <v>2020</v>
      </c>
      <c r="D2458" s="54" t="s">
        <v>134</v>
      </c>
      <c r="E2458" s="54" t="s">
        <v>142</v>
      </c>
      <c r="F2458" s="55"/>
    </row>
    <row r="2459" spans="1:6">
      <c r="A2459" s="54">
        <v>62990</v>
      </c>
      <c r="B2459" s="54" t="s">
        <v>112</v>
      </c>
      <c r="C2459" s="54">
        <v>2020</v>
      </c>
      <c r="D2459" s="54" t="s">
        <v>135</v>
      </c>
      <c r="E2459" s="54" t="s">
        <v>142</v>
      </c>
      <c r="F2459" s="55">
        <v>11511.23</v>
      </c>
    </row>
    <row r="2460" spans="1:6">
      <c r="A2460" s="54">
        <v>62992</v>
      </c>
      <c r="B2460" s="54" t="s">
        <v>112</v>
      </c>
      <c r="C2460" s="54">
        <v>2020</v>
      </c>
      <c r="D2460" s="54" t="s">
        <v>136</v>
      </c>
      <c r="E2460" s="54" t="s">
        <v>142</v>
      </c>
      <c r="F2460" s="55"/>
    </row>
    <row r="2461" spans="1:6">
      <c r="A2461" s="54">
        <v>62993</v>
      </c>
      <c r="B2461" s="54" t="s">
        <v>112</v>
      </c>
      <c r="C2461" s="54">
        <v>2020</v>
      </c>
      <c r="D2461" s="54" t="s">
        <v>137</v>
      </c>
      <c r="E2461" s="54" t="s">
        <v>142</v>
      </c>
      <c r="F2461" s="55">
        <v>5.27</v>
      </c>
    </row>
    <row r="2462" spans="1:6">
      <c r="A2462" s="54">
        <v>62994</v>
      </c>
      <c r="B2462" s="54" t="s">
        <v>112</v>
      </c>
      <c r="C2462" s="54">
        <v>2020</v>
      </c>
      <c r="D2462" s="54" t="s">
        <v>138</v>
      </c>
      <c r="E2462" s="54" t="s">
        <v>142</v>
      </c>
      <c r="F2462" s="55">
        <v>1.17</v>
      </c>
    </row>
    <row r="2463" spans="1:6">
      <c r="A2463" s="54">
        <v>62995</v>
      </c>
      <c r="B2463" s="54" t="s">
        <v>112</v>
      </c>
      <c r="C2463" s="54">
        <v>2020</v>
      </c>
      <c r="D2463" s="54" t="s">
        <v>139</v>
      </c>
      <c r="E2463" s="54" t="s">
        <v>142</v>
      </c>
      <c r="F2463" s="55"/>
    </row>
    <row r="2464" spans="1:6">
      <c r="A2464" s="54">
        <v>62996</v>
      </c>
      <c r="B2464" s="54" t="s">
        <v>112</v>
      </c>
      <c r="C2464" s="54">
        <v>2020</v>
      </c>
      <c r="D2464" s="54" t="s">
        <v>140</v>
      </c>
      <c r="E2464" s="54" t="s">
        <v>142</v>
      </c>
      <c r="F2464" s="55">
        <v>319.29000000000002</v>
      </c>
    </row>
    <row r="2465" spans="1:6">
      <c r="A2465" s="54">
        <v>63000</v>
      </c>
      <c r="B2465" s="54" t="s">
        <v>112</v>
      </c>
      <c r="C2465" s="54">
        <v>2020</v>
      </c>
      <c r="D2465" s="54" t="s">
        <v>141</v>
      </c>
      <c r="E2465" s="54" t="s">
        <v>142</v>
      </c>
      <c r="F2465" s="55">
        <v>15548.69</v>
      </c>
    </row>
    <row r="2466" spans="1:6">
      <c r="A2466" s="54">
        <v>63012</v>
      </c>
      <c r="B2466" s="54" t="s">
        <v>112</v>
      </c>
      <c r="C2466" s="54">
        <v>2019</v>
      </c>
      <c r="D2466" s="54" t="s">
        <v>131</v>
      </c>
      <c r="E2466" s="54" t="s">
        <v>142</v>
      </c>
      <c r="F2466" s="55">
        <v>12406.48</v>
      </c>
    </row>
    <row r="2467" spans="1:6">
      <c r="A2467" s="54">
        <v>63021</v>
      </c>
      <c r="B2467" s="54" t="s">
        <v>112</v>
      </c>
      <c r="C2467" s="54">
        <v>2019</v>
      </c>
      <c r="D2467" s="54" t="s">
        <v>132</v>
      </c>
      <c r="E2467" s="54" t="s">
        <v>142</v>
      </c>
      <c r="F2467" s="55">
        <v>3169.3</v>
      </c>
    </row>
    <row r="2468" spans="1:6">
      <c r="A2468" s="54">
        <v>63023</v>
      </c>
      <c r="B2468" s="54" t="s">
        <v>112</v>
      </c>
      <c r="C2468" s="54">
        <v>2019</v>
      </c>
      <c r="D2468" s="54" t="s">
        <v>133</v>
      </c>
      <c r="E2468" s="54" t="s">
        <v>142</v>
      </c>
      <c r="F2468" s="55">
        <v>12856.7</v>
      </c>
    </row>
    <row r="2469" spans="1:6">
      <c r="A2469" s="54">
        <v>63024</v>
      </c>
      <c r="B2469" s="54" t="s">
        <v>112</v>
      </c>
      <c r="C2469" s="54">
        <v>2019</v>
      </c>
      <c r="D2469" s="54" t="s">
        <v>134</v>
      </c>
      <c r="E2469" s="54" t="s">
        <v>142</v>
      </c>
      <c r="F2469" s="55"/>
    </row>
    <row r="2470" spans="1:6">
      <c r="A2470" s="54">
        <v>63025</v>
      </c>
      <c r="B2470" s="54" t="s">
        <v>112</v>
      </c>
      <c r="C2470" s="54">
        <v>2019</v>
      </c>
      <c r="D2470" s="54" t="s">
        <v>135</v>
      </c>
      <c r="E2470" s="54" t="s">
        <v>142</v>
      </c>
      <c r="F2470" s="55">
        <v>11692.76</v>
      </c>
    </row>
    <row r="2471" spans="1:6">
      <c r="A2471" s="54">
        <v>63027</v>
      </c>
      <c r="B2471" s="54" t="s">
        <v>112</v>
      </c>
      <c r="C2471" s="54">
        <v>2019</v>
      </c>
      <c r="D2471" s="54" t="s">
        <v>136</v>
      </c>
      <c r="E2471" s="54" t="s">
        <v>142</v>
      </c>
      <c r="F2471" s="55">
        <v>90.25</v>
      </c>
    </row>
    <row r="2472" spans="1:6">
      <c r="A2472" s="54">
        <v>63028</v>
      </c>
      <c r="B2472" s="54" t="s">
        <v>112</v>
      </c>
      <c r="C2472" s="54">
        <v>2019</v>
      </c>
      <c r="D2472" s="54" t="s">
        <v>137</v>
      </c>
      <c r="E2472" s="54" t="s">
        <v>142</v>
      </c>
      <c r="F2472" s="55">
        <v>14.3</v>
      </c>
    </row>
    <row r="2473" spans="1:6">
      <c r="A2473" s="54">
        <v>63029</v>
      </c>
      <c r="B2473" s="54" t="s">
        <v>112</v>
      </c>
      <c r="C2473" s="54">
        <v>2019</v>
      </c>
      <c r="D2473" s="54" t="s">
        <v>138</v>
      </c>
      <c r="E2473" s="54" t="s">
        <v>142</v>
      </c>
      <c r="F2473" s="55">
        <v>1059.4000000000001</v>
      </c>
    </row>
    <row r="2474" spans="1:6">
      <c r="A2474" s="54">
        <v>63030</v>
      </c>
      <c r="B2474" s="54" t="s">
        <v>112</v>
      </c>
      <c r="C2474" s="54">
        <v>2019</v>
      </c>
      <c r="D2474" s="54" t="s">
        <v>139</v>
      </c>
      <c r="E2474" s="54" t="s">
        <v>142</v>
      </c>
      <c r="F2474" s="55"/>
    </row>
    <row r="2475" spans="1:6">
      <c r="A2475" s="54">
        <v>63031</v>
      </c>
      <c r="B2475" s="54" t="s">
        <v>112</v>
      </c>
      <c r="C2475" s="54">
        <v>2019</v>
      </c>
      <c r="D2475" s="54" t="s">
        <v>140</v>
      </c>
      <c r="E2475" s="54" t="s">
        <v>142</v>
      </c>
      <c r="F2475" s="55"/>
    </row>
    <row r="2476" spans="1:6">
      <c r="A2476" s="54">
        <v>63035</v>
      </c>
      <c r="B2476" s="54" t="s">
        <v>112</v>
      </c>
      <c r="C2476" s="54">
        <v>2019</v>
      </c>
      <c r="D2476" s="54" t="s">
        <v>141</v>
      </c>
      <c r="E2476" s="54" t="s">
        <v>142</v>
      </c>
      <c r="F2476" s="55">
        <v>15575.78</v>
      </c>
    </row>
    <row r="2477" spans="1:6">
      <c r="A2477" s="54">
        <v>63047</v>
      </c>
      <c r="B2477" s="54" t="s">
        <v>112</v>
      </c>
      <c r="C2477" s="54">
        <v>2018</v>
      </c>
      <c r="D2477" s="54" t="s">
        <v>131</v>
      </c>
      <c r="E2477" s="54" t="s">
        <v>142</v>
      </c>
      <c r="F2477" s="55">
        <v>10934.9</v>
      </c>
    </row>
    <row r="2478" spans="1:6">
      <c r="A2478" s="54">
        <v>63056</v>
      </c>
      <c r="B2478" s="54" t="s">
        <v>112</v>
      </c>
      <c r="C2478" s="54">
        <v>2018</v>
      </c>
      <c r="D2478" s="54" t="s">
        <v>132</v>
      </c>
      <c r="E2478" s="54" t="s">
        <v>142</v>
      </c>
      <c r="F2478" s="55">
        <v>1559.56</v>
      </c>
    </row>
    <row r="2479" spans="1:6">
      <c r="A2479" s="54">
        <v>63058</v>
      </c>
      <c r="B2479" s="54" t="s">
        <v>112</v>
      </c>
      <c r="C2479" s="54">
        <v>2018</v>
      </c>
      <c r="D2479" s="54" t="s">
        <v>133</v>
      </c>
      <c r="E2479" s="54" t="s">
        <v>142</v>
      </c>
      <c r="F2479" s="55">
        <v>11368.46</v>
      </c>
    </row>
    <row r="2480" spans="1:6">
      <c r="A2480" s="54">
        <v>63059</v>
      </c>
      <c r="B2480" s="54" t="s">
        <v>112</v>
      </c>
      <c r="C2480" s="54">
        <v>2018</v>
      </c>
      <c r="D2480" s="54" t="s">
        <v>134</v>
      </c>
      <c r="E2480" s="54" t="s">
        <v>142</v>
      </c>
      <c r="F2480" s="55"/>
    </row>
    <row r="2481" spans="1:6">
      <c r="A2481" s="54">
        <v>63060</v>
      </c>
      <c r="B2481" s="54" t="s">
        <v>112</v>
      </c>
      <c r="C2481" s="54">
        <v>2018</v>
      </c>
      <c r="D2481" s="54" t="s">
        <v>135</v>
      </c>
      <c r="E2481" s="54" t="s">
        <v>142</v>
      </c>
      <c r="F2481" s="55">
        <v>10272.39</v>
      </c>
    </row>
    <row r="2482" spans="1:6">
      <c r="A2482" s="54">
        <v>63062</v>
      </c>
      <c r="B2482" s="54" t="s">
        <v>112</v>
      </c>
      <c r="C2482" s="54">
        <v>2018</v>
      </c>
      <c r="D2482" s="54" t="s">
        <v>136</v>
      </c>
      <c r="E2482" s="54" t="s">
        <v>142</v>
      </c>
      <c r="F2482" s="55">
        <v>86.61</v>
      </c>
    </row>
    <row r="2483" spans="1:6">
      <c r="A2483" s="54">
        <v>63063</v>
      </c>
      <c r="B2483" s="54" t="s">
        <v>112</v>
      </c>
      <c r="C2483" s="54">
        <v>2018</v>
      </c>
      <c r="D2483" s="54" t="s">
        <v>137</v>
      </c>
      <c r="E2483" s="54" t="s">
        <v>142</v>
      </c>
      <c r="F2483" s="55">
        <v>13.61</v>
      </c>
    </row>
    <row r="2484" spans="1:6">
      <c r="A2484" s="54">
        <v>63064</v>
      </c>
      <c r="B2484" s="54" t="s">
        <v>112</v>
      </c>
      <c r="C2484" s="54">
        <v>2018</v>
      </c>
      <c r="D2484" s="54" t="s">
        <v>138</v>
      </c>
      <c r="E2484" s="54" t="s">
        <v>142</v>
      </c>
      <c r="F2484" s="55">
        <v>995.86</v>
      </c>
    </row>
    <row r="2485" spans="1:6">
      <c r="A2485" s="54">
        <v>63065</v>
      </c>
      <c r="B2485" s="54" t="s">
        <v>112</v>
      </c>
      <c r="C2485" s="54">
        <v>2018</v>
      </c>
      <c r="D2485" s="54" t="s">
        <v>139</v>
      </c>
      <c r="E2485" s="54" t="s">
        <v>142</v>
      </c>
      <c r="F2485" s="55"/>
    </row>
    <row r="2486" spans="1:6">
      <c r="A2486" s="54">
        <v>63066</v>
      </c>
      <c r="B2486" s="54" t="s">
        <v>112</v>
      </c>
      <c r="C2486" s="54">
        <v>2018</v>
      </c>
      <c r="D2486" s="54" t="s">
        <v>140</v>
      </c>
      <c r="E2486" s="54" t="s">
        <v>142</v>
      </c>
      <c r="F2486" s="55"/>
    </row>
    <row r="2487" spans="1:6">
      <c r="A2487" s="54">
        <v>63070</v>
      </c>
      <c r="B2487" s="54" t="s">
        <v>112</v>
      </c>
      <c r="C2487" s="54">
        <v>2018</v>
      </c>
      <c r="D2487" s="54" t="s">
        <v>141</v>
      </c>
      <c r="E2487" s="54" t="s">
        <v>142</v>
      </c>
      <c r="F2487" s="55">
        <v>12494.46</v>
      </c>
    </row>
    <row r="2488" spans="1:6">
      <c r="A2488" s="54">
        <v>63082</v>
      </c>
      <c r="B2488" s="54" t="s">
        <v>112</v>
      </c>
      <c r="C2488" s="54">
        <v>2017</v>
      </c>
      <c r="D2488" s="54" t="s">
        <v>131</v>
      </c>
      <c r="E2488" s="54" t="s">
        <v>142</v>
      </c>
      <c r="F2488" s="55">
        <v>10086.58</v>
      </c>
    </row>
    <row r="2489" spans="1:6">
      <c r="A2489" s="54">
        <v>63091</v>
      </c>
      <c r="B2489" s="54" t="s">
        <v>112</v>
      </c>
      <c r="C2489" s="54">
        <v>2017</v>
      </c>
      <c r="D2489" s="54" t="s">
        <v>132</v>
      </c>
      <c r="E2489" s="54" t="s">
        <v>142</v>
      </c>
      <c r="F2489" s="55">
        <v>1259.94</v>
      </c>
    </row>
    <row r="2490" spans="1:6">
      <c r="A2490" s="54">
        <v>63093</v>
      </c>
      <c r="B2490" s="54" t="s">
        <v>112</v>
      </c>
      <c r="C2490" s="54">
        <v>2017</v>
      </c>
      <c r="D2490" s="54" t="s">
        <v>133</v>
      </c>
      <c r="E2490" s="54" t="s">
        <v>142</v>
      </c>
      <c r="F2490" s="55">
        <v>10395.290000000001</v>
      </c>
    </row>
    <row r="2491" spans="1:6">
      <c r="A2491" s="54">
        <v>63094</v>
      </c>
      <c r="B2491" s="54" t="s">
        <v>112</v>
      </c>
      <c r="C2491" s="54">
        <v>2017</v>
      </c>
      <c r="D2491" s="54" t="s">
        <v>134</v>
      </c>
      <c r="E2491" s="54" t="s">
        <v>142</v>
      </c>
      <c r="F2491" s="55"/>
    </row>
    <row r="2492" spans="1:6">
      <c r="A2492" s="54">
        <v>63095</v>
      </c>
      <c r="B2492" s="54" t="s">
        <v>112</v>
      </c>
      <c r="C2492" s="54">
        <v>2017</v>
      </c>
      <c r="D2492" s="54" t="s">
        <v>135</v>
      </c>
      <c r="E2492" s="54" t="s">
        <v>142</v>
      </c>
      <c r="F2492" s="55">
        <v>9903.18</v>
      </c>
    </row>
    <row r="2493" spans="1:6">
      <c r="A2493" s="54">
        <v>63097</v>
      </c>
      <c r="B2493" s="54" t="s">
        <v>112</v>
      </c>
      <c r="C2493" s="54">
        <v>2017</v>
      </c>
      <c r="D2493" s="54" t="s">
        <v>136</v>
      </c>
      <c r="E2493" s="54" t="s">
        <v>142</v>
      </c>
      <c r="F2493" s="55">
        <v>38.89</v>
      </c>
    </row>
    <row r="2494" spans="1:6">
      <c r="A2494" s="54">
        <v>63098</v>
      </c>
      <c r="B2494" s="54" t="s">
        <v>112</v>
      </c>
      <c r="C2494" s="54">
        <v>2017</v>
      </c>
      <c r="D2494" s="54" t="s">
        <v>137</v>
      </c>
      <c r="E2494" s="54" t="s">
        <v>142</v>
      </c>
      <c r="F2494" s="55">
        <v>6.11</v>
      </c>
    </row>
    <row r="2495" spans="1:6">
      <c r="A2495" s="54">
        <v>63099</v>
      </c>
      <c r="B2495" s="54" t="s">
        <v>112</v>
      </c>
      <c r="C2495" s="54">
        <v>2017</v>
      </c>
      <c r="D2495" s="54" t="s">
        <v>138</v>
      </c>
      <c r="E2495" s="54" t="s">
        <v>142</v>
      </c>
      <c r="F2495" s="55">
        <v>447.11</v>
      </c>
    </row>
    <row r="2496" spans="1:6">
      <c r="A2496" s="54">
        <v>63100</v>
      </c>
      <c r="B2496" s="54" t="s">
        <v>112</v>
      </c>
      <c r="C2496" s="54">
        <v>2017</v>
      </c>
      <c r="D2496" s="54" t="s">
        <v>139</v>
      </c>
      <c r="E2496" s="54" t="s">
        <v>142</v>
      </c>
      <c r="F2496" s="55"/>
    </row>
    <row r="2497" spans="1:6">
      <c r="A2497" s="54">
        <v>63101</v>
      </c>
      <c r="B2497" s="54" t="s">
        <v>112</v>
      </c>
      <c r="C2497" s="54">
        <v>2017</v>
      </c>
      <c r="D2497" s="54" t="s">
        <v>140</v>
      </c>
      <c r="E2497" s="54" t="s">
        <v>142</v>
      </c>
      <c r="F2497" s="55"/>
    </row>
    <row r="2498" spans="1:6">
      <c r="A2498" s="54">
        <v>63105</v>
      </c>
      <c r="B2498" s="54" t="s">
        <v>112</v>
      </c>
      <c r="C2498" s="54">
        <v>2017</v>
      </c>
      <c r="D2498" s="54" t="s">
        <v>141</v>
      </c>
      <c r="E2498" s="54" t="s">
        <v>142</v>
      </c>
      <c r="F2498" s="55">
        <v>11346.52</v>
      </c>
    </row>
    <row r="2499" spans="1:6">
      <c r="A2499" s="54">
        <v>63117</v>
      </c>
      <c r="B2499" s="54" t="s">
        <v>112</v>
      </c>
      <c r="C2499" s="54">
        <v>2016</v>
      </c>
      <c r="D2499" s="54" t="s">
        <v>131</v>
      </c>
      <c r="E2499" s="54" t="s">
        <v>142</v>
      </c>
      <c r="F2499" s="55">
        <v>8275.5458440000002</v>
      </c>
    </row>
    <row r="2500" spans="1:6">
      <c r="A2500" s="54">
        <v>63126</v>
      </c>
      <c r="B2500" s="54" t="s">
        <v>112</v>
      </c>
      <c r="C2500" s="54">
        <v>2016</v>
      </c>
      <c r="D2500" s="54" t="s">
        <v>132</v>
      </c>
      <c r="E2500" s="54" t="s">
        <v>142</v>
      </c>
      <c r="F2500" s="55">
        <v>899.42031399999996</v>
      </c>
    </row>
    <row r="2501" spans="1:6">
      <c r="A2501" s="54">
        <v>63128</v>
      </c>
      <c r="B2501" s="54" t="s">
        <v>112</v>
      </c>
      <c r="C2501" s="54">
        <v>2016</v>
      </c>
      <c r="D2501" s="54" t="s">
        <v>133</v>
      </c>
      <c r="E2501" s="54" t="s">
        <v>142</v>
      </c>
      <c r="F2501" s="55">
        <v>8292.6282649999994</v>
      </c>
    </row>
    <row r="2502" spans="1:6">
      <c r="A2502" s="54">
        <v>63129</v>
      </c>
      <c r="B2502" s="54" t="s">
        <v>112</v>
      </c>
      <c r="C2502" s="54">
        <v>2016</v>
      </c>
      <c r="D2502" s="54" t="s">
        <v>134</v>
      </c>
      <c r="E2502" s="54" t="s">
        <v>142</v>
      </c>
      <c r="F2502" s="55"/>
    </row>
    <row r="2503" spans="1:6">
      <c r="A2503" s="54">
        <v>63130</v>
      </c>
      <c r="B2503" s="54" t="s">
        <v>112</v>
      </c>
      <c r="C2503" s="54">
        <v>2016</v>
      </c>
      <c r="D2503" s="54" t="s">
        <v>135</v>
      </c>
      <c r="E2503" s="54" t="s">
        <v>142</v>
      </c>
      <c r="F2503" s="55">
        <v>7861.0730299999996</v>
      </c>
    </row>
    <row r="2504" spans="1:6">
      <c r="A2504" s="54">
        <v>63132</v>
      </c>
      <c r="B2504" s="54" t="s">
        <v>112</v>
      </c>
      <c r="C2504" s="54">
        <v>2016</v>
      </c>
      <c r="D2504" s="54" t="s">
        <v>136</v>
      </c>
      <c r="E2504" s="54" t="s">
        <v>142</v>
      </c>
      <c r="F2504" s="55">
        <v>33.479999999999997</v>
      </c>
    </row>
    <row r="2505" spans="1:6">
      <c r="A2505" s="54">
        <v>63133</v>
      </c>
      <c r="B2505" s="54" t="s">
        <v>112</v>
      </c>
      <c r="C2505" s="54">
        <v>2016</v>
      </c>
      <c r="D2505" s="54" t="s">
        <v>137</v>
      </c>
      <c r="E2505" s="54" t="s">
        <v>142</v>
      </c>
      <c r="F2505" s="55">
        <v>5.191018455</v>
      </c>
    </row>
    <row r="2506" spans="1:6">
      <c r="A2506" s="54">
        <v>63134</v>
      </c>
      <c r="B2506" s="54" t="s">
        <v>112</v>
      </c>
      <c r="C2506" s="54">
        <v>2016</v>
      </c>
      <c r="D2506" s="54" t="s">
        <v>138</v>
      </c>
      <c r="E2506" s="54" t="s">
        <v>142</v>
      </c>
      <c r="F2506" s="55">
        <v>392.88421640000001</v>
      </c>
    </row>
    <row r="2507" spans="1:6">
      <c r="A2507" s="54">
        <v>63135</v>
      </c>
      <c r="B2507" s="54" t="s">
        <v>112</v>
      </c>
      <c r="C2507" s="54">
        <v>2016</v>
      </c>
      <c r="D2507" s="54" t="s">
        <v>139</v>
      </c>
      <c r="E2507" s="54" t="s">
        <v>142</v>
      </c>
      <c r="F2507" s="55"/>
    </row>
    <row r="2508" spans="1:6">
      <c r="A2508" s="54">
        <v>63136</v>
      </c>
      <c r="B2508" s="54" t="s">
        <v>112</v>
      </c>
      <c r="C2508" s="54">
        <v>2016</v>
      </c>
      <c r="D2508" s="54" t="s">
        <v>140</v>
      </c>
      <c r="E2508" s="54" t="s">
        <v>142</v>
      </c>
      <c r="F2508" s="55"/>
    </row>
    <row r="2509" spans="1:6">
      <c r="A2509" s="54">
        <v>63140</v>
      </c>
      <c r="B2509" s="54" t="s">
        <v>112</v>
      </c>
      <c r="C2509" s="54">
        <v>2016</v>
      </c>
      <c r="D2509" s="54" t="s">
        <v>141</v>
      </c>
      <c r="E2509" s="54" t="s">
        <v>142</v>
      </c>
      <c r="F2509" s="55">
        <v>9417.1531350000005</v>
      </c>
    </row>
    <row r="2510" spans="1:6">
      <c r="A2510" s="54">
        <v>63152</v>
      </c>
      <c r="B2510" s="54" t="s">
        <v>112</v>
      </c>
      <c r="C2510" s="54">
        <v>2015</v>
      </c>
      <c r="D2510" s="54" t="s">
        <v>131</v>
      </c>
      <c r="E2510" s="54" t="s">
        <v>142</v>
      </c>
      <c r="F2510" s="55">
        <v>8953.01</v>
      </c>
    </row>
    <row r="2511" spans="1:6">
      <c r="A2511" s="54">
        <v>63161</v>
      </c>
      <c r="B2511" s="54" t="s">
        <v>112</v>
      </c>
      <c r="C2511" s="54">
        <v>2015</v>
      </c>
      <c r="D2511" s="54" t="s">
        <v>132</v>
      </c>
      <c r="E2511" s="54" t="s">
        <v>142</v>
      </c>
      <c r="F2511" s="55">
        <v>1022.45</v>
      </c>
    </row>
    <row r="2512" spans="1:6">
      <c r="A2512" s="54">
        <v>63163</v>
      </c>
      <c r="B2512" s="54" t="s">
        <v>112</v>
      </c>
      <c r="C2512" s="54">
        <v>2015</v>
      </c>
      <c r="D2512" s="54" t="s">
        <v>133</v>
      </c>
      <c r="E2512" s="54" t="s">
        <v>142</v>
      </c>
      <c r="F2512" s="55">
        <v>8689.48</v>
      </c>
    </row>
    <row r="2513" spans="1:6">
      <c r="A2513" s="54">
        <v>63164</v>
      </c>
      <c r="B2513" s="54" t="s">
        <v>112</v>
      </c>
      <c r="C2513" s="54">
        <v>2015</v>
      </c>
      <c r="D2513" s="54" t="s">
        <v>134</v>
      </c>
      <c r="E2513" s="54" t="s">
        <v>142</v>
      </c>
      <c r="F2513" s="55"/>
    </row>
    <row r="2514" spans="1:6">
      <c r="A2514" s="54">
        <v>63165</v>
      </c>
      <c r="B2514" s="54" t="s">
        <v>112</v>
      </c>
      <c r="C2514" s="54">
        <v>2015</v>
      </c>
      <c r="D2514" s="54" t="s">
        <v>135</v>
      </c>
      <c r="E2514" s="54" t="s">
        <v>142</v>
      </c>
      <c r="F2514" s="55">
        <v>8313.7800000000007</v>
      </c>
    </row>
    <row r="2515" spans="1:6">
      <c r="A2515" s="54">
        <v>63167</v>
      </c>
      <c r="B2515" s="54" t="s">
        <v>112</v>
      </c>
      <c r="C2515" s="54">
        <v>2015</v>
      </c>
      <c r="D2515" s="54" t="s">
        <v>136</v>
      </c>
      <c r="E2515" s="54" t="s">
        <v>142</v>
      </c>
      <c r="F2515" s="55"/>
    </row>
    <row r="2516" spans="1:6">
      <c r="A2516" s="54">
        <v>63168</v>
      </c>
      <c r="B2516" s="54" t="s">
        <v>112</v>
      </c>
      <c r="C2516" s="54">
        <v>2015</v>
      </c>
      <c r="D2516" s="54" t="s">
        <v>137</v>
      </c>
      <c r="E2516" s="54" t="s">
        <v>142</v>
      </c>
      <c r="F2516" s="55">
        <v>5.0199999999999996</v>
      </c>
    </row>
    <row r="2517" spans="1:6">
      <c r="A2517" s="54">
        <v>63169</v>
      </c>
      <c r="B2517" s="54" t="s">
        <v>112</v>
      </c>
      <c r="C2517" s="54">
        <v>2015</v>
      </c>
      <c r="D2517" s="54" t="s">
        <v>138</v>
      </c>
      <c r="E2517" s="54" t="s">
        <v>142</v>
      </c>
      <c r="F2517" s="55">
        <v>370.68</v>
      </c>
    </row>
    <row r="2518" spans="1:6">
      <c r="A2518" s="54">
        <v>63170</v>
      </c>
      <c r="B2518" s="54" t="s">
        <v>112</v>
      </c>
      <c r="C2518" s="54">
        <v>2015</v>
      </c>
      <c r="D2518" s="54" t="s">
        <v>139</v>
      </c>
      <c r="E2518" s="54" t="s">
        <v>142</v>
      </c>
      <c r="F2518" s="55"/>
    </row>
    <row r="2519" spans="1:6">
      <c r="A2519" s="54">
        <v>63171</v>
      </c>
      <c r="B2519" s="54" t="s">
        <v>112</v>
      </c>
      <c r="C2519" s="54">
        <v>2015</v>
      </c>
      <c r="D2519" s="54" t="s">
        <v>140</v>
      </c>
      <c r="E2519" s="54" t="s">
        <v>142</v>
      </c>
      <c r="F2519" s="55"/>
    </row>
    <row r="2520" spans="1:6">
      <c r="A2520" s="54">
        <v>63175</v>
      </c>
      <c r="B2520" s="54" t="s">
        <v>112</v>
      </c>
      <c r="C2520" s="54">
        <v>2015</v>
      </c>
      <c r="D2520" s="54" t="s">
        <v>141</v>
      </c>
      <c r="E2520" s="54" t="s">
        <v>142</v>
      </c>
      <c r="F2520" s="55">
        <v>9975.4500000000007</v>
      </c>
    </row>
    <row r="2521" spans="1:6">
      <c r="A2521" s="54">
        <v>63187</v>
      </c>
      <c r="B2521" s="54" t="s">
        <v>112</v>
      </c>
      <c r="C2521" s="54">
        <v>2014</v>
      </c>
      <c r="D2521" s="54" t="s">
        <v>131</v>
      </c>
      <c r="E2521" s="54" t="s">
        <v>142</v>
      </c>
      <c r="F2521" s="55">
        <v>8419.4519610000007</v>
      </c>
    </row>
    <row r="2522" spans="1:6">
      <c r="A2522" s="54">
        <v>63196</v>
      </c>
      <c r="B2522" s="54" t="s">
        <v>112</v>
      </c>
      <c r="C2522" s="54">
        <v>2014</v>
      </c>
      <c r="D2522" s="54" t="s">
        <v>132</v>
      </c>
      <c r="E2522" s="54" t="s">
        <v>142</v>
      </c>
      <c r="F2522" s="55">
        <v>930.05561599999999</v>
      </c>
    </row>
    <row r="2523" spans="1:6">
      <c r="A2523" s="54">
        <v>63198</v>
      </c>
      <c r="B2523" s="54" t="s">
        <v>112</v>
      </c>
      <c r="C2523" s="54">
        <v>2014</v>
      </c>
      <c r="D2523" s="54" t="s">
        <v>133</v>
      </c>
      <c r="E2523" s="54" t="s">
        <v>142</v>
      </c>
      <c r="F2523" s="55">
        <v>8174.4367830000001</v>
      </c>
    </row>
    <row r="2524" spans="1:6">
      <c r="A2524" s="54">
        <v>63199</v>
      </c>
      <c r="B2524" s="54" t="s">
        <v>112</v>
      </c>
      <c r="C2524" s="54">
        <v>2014</v>
      </c>
      <c r="D2524" s="54" t="s">
        <v>134</v>
      </c>
      <c r="E2524" s="54" t="s">
        <v>142</v>
      </c>
      <c r="F2524" s="55"/>
    </row>
    <row r="2525" spans="1:6">
      <c r="A2525" s="54">
        <v>63200</v>
      </c>
      <c r="B2525" s="54" t="s">
        <v>112</v>
      </c>
      <c r="C2525" s="54">
        <v>2014</v>
      </c>
      <c r="D2525" s="54" t="s">
        <v>135</v>
      </c>
      <c r="E2525" s="54" t="s">
        <v>142</v>
      </c>
      <c r="F2525" s="55">
        <v>7818.7567829999998</v>
      </c>
    </row>
    <row r="2526" spans="1:6">
      <c r="A2526" s="54">
        <v>63202</v>
      </c>
      <c r="B2526" s="54" t="s">
        <v>112</v>
      </c>
      <c r="C2526" s="54">
        <v>2014</v>
      </c>
      <c r="D2526" s="54" t="s">
        <v>136</v>
      </c>
      <c r="E2526" s="54" t="s">
        <v>142</v>
      </c>
      <c r="F2526" s="55"/>
    </row>
    <row r="2527" spans="1:6">
      <c r="A2527" s="54">
        <v>63203</v>
      </c>
      <c r="B2527" s="54" t="s">
        <v>112</v>
      </c>
      <c r="C2527" s="54">
        <v>2014</v>
      </c>
      <c r="D2527" s="54" t="s">
        <v>137</v>
      </c>
      <c r="E2527" s="54" t="s">
        <v>142</v>
      </c>
      <c r="F2527" s="55">
        <v>4.75</v>
      </c>
    </row>
    <row r="2528" spans="1:6">
      <c r="A2528" s="54">
        <v>63204</v>
      </c>
      <c r="B2528" s="54" t="s">
        <v>112</v>
      </c>
      <c r="C2528" s="54">
        <v>2014</v>
      </c>
      <c r="D2528" s="54" t="s">
        <v>138</v>
      </c>
      <c r="E2528" s="54" t="s">
        <v>142</v>
      </c>
      <c r="F2528" s="55">
        <v>350.93</v>
      </c>
    </row>
    <row r="2529" spans="1:6">
      <c r="A2529" s="54">
        <v>63205</v>
      </c>
      <c r="B2529" s="54" t="s">
        <v>112</v>
      </c>
      <c r="C2529" s="54">
        <v>2014</v>
      </c>
      <c r="D2529" s="54" t="s">
        <v>139</v>
      </c>
      <c r="E2529" s="54" t="s">
        <v>142</v>
      </c>
      <c r="F2529" s="55"/>
    </row>
    <row r="2530" spans="1:6">
      <c r="A2530" s="54">
        <v>63206</v>
      </c>
      <c r="B2530" s="54" t="s">
        <v>112</v>
      </c>
      <c r="C2530" s="54">
        <v>2014</v>
      </c>
      <c r="D2530" s="54" t="s">
        <v>140</v>
      </c>
      <c r="E2530" s="54" t="s">
        <v>142</v>
      </c>
      <c r="F2530" s="55"/>
    </row>
    <row r="2531" spans="1:6">
      <c r="A2531" s="54">
        <v>63210</v>
      </c>
      <c r="B2531" s="54" t="s">
        <v>112</v>
      </c>
      <c r="C2531" s="54">
        <v>2014</v>
      </c>
      <c r="D2531" s="54" t="s">
        <v>141</v>
      </c>
      <c r="E2531" s="54" t="s">
        <v>142</v>
      </c>
      <c r="F2531" s="55">
        <v>9349.5123320000002</v>
      </c>
    </row>
    <row r="2532" spans="1:6">
      <c r="A2532" s="54">
        <v>63222</v>
      </c>
      <c r="B2532" s="54" t="s">
        <v>112</v>
      </c>
      <c r="C2532" s="54">
        <v>2013</v>
      </c>
      <c r="D2532" s="54" t="s">
        <v>131</v>
      </c>
      <c r="E2532" s="54" t="s">
        <v>142</v>
      </c>
      <c r="F2532" s="55">
        <v>8390.3226979999999</v>
      </c>
    </row>
    <row r="2533" spans="1:6">
      <c r="A2533" s="54">
        <v>63231</v>
      </c>
      <c r="B2533" s="54" t="s">
        <v>112</v>
      </c>
      <c r="C2533" s="54">
        <v>2013</v>
      </c>
      <c r="D2533" s="54" t="s">
        <v>132</v>
      </c>
      <c r="E2533" s="54" t="s">
        <v>142</v>
      </c>
      <c r="F2533" s="55">
        <v>557.32550300000003</v>
      </c>
    </row>
    <row r="2534" spans="1:6">
      <c r="A2534" s="54">
        <v>63233</v>
      </c>
      <c r="B2534" s="54" t="s">
        <v>112</v>
      </c>
      <c r="C2534" s="54">
        <v>2013</v>
      </c>
      <c r="D2534" s="54" t="s">
        <v>133</v>
      </c>
      <c r="E2534" s="54" t="s">
        <v>142</v>
      </c>
      <c r="F2534" s="55">
        <v>8344.5005130000009</v>
      </c>
    </row>
    <row r="2535" spans="1:6">
      <c r="A2535" s="54">
        <v>63234</v>
      </c>
      <c r="B2535" s="54" t="s">
        <v>112</v>
      </c>
      <c r="C2535" s="54">
        <v>2013</v>
      </c>
      <c r="D2535" s="54" t="s">
        <v>134</v>
      </c>
      <c r="E2535" s="54" t="s">
        <v>142</v>
      </c>
      <c r="F2535" s="55"/>
    </row>
    <row r="2536" spans="1:6">
      <c r="A2536" s="54">
        <v>63235</v>
      </c>
      <c r="B2536" s="54" t="s">
        <v>112</v>
      </c>
      <c r="C2536" s="54">
        <v>2013</v>
      </c>
      <c r="D2536" s="54" t="s">
        <v>135</v>
      </c>
      <c r="E2536" s="54" t="s">
        <v>142</v>
      </c>
      <c r="F2536" s="55">
        <v>7939.7560000000003</v>
      </c>
    </row>
    <row r="2537" spans="1:6">
      <c r="A2537" s="54">
        <v>63237</v>
      </c>
      <c r="B2537" s="54" t="s">
        <v>112</v>
      </c>
      <c r="C2537" s="54">
        <v>2013</v>
      </c>
      <c r="D2537" s="54" t="s">
        <v>136</v>
      </c>
      <c r="E2537" s="54" t="s">
        <v>142</v>
      </c>
      <c r="F2537" s="55"/>
    </row>
    <row r="2538" spans="1:6">
      <c r="A2538" s="54">
        <v>63238</v>
      </c>
      <c r="B2538" s="54" t="s">
        <v>112</v>
      </c>
      <c r="C2538" s="54">
        <v>2013</v>
      </c>
      <c r="D2538" s="54" t="s">
        <v>137</v>
      </c>
      <c r="E2538" s="54" t="s">
        <v>142</v>
      </c>
      <c r="F2538" s="55">
        <v>4.75</v>
      </c>
    </row>
    <row r="2539" spans="1:6">
      <c r="A2539" s="54">
        <v>63239</v>
      </c>
      <c r="B2539" s="54" t="s">
        <v>112</v>
      </c>
      <c r="C2539" s="54">
        <v>2013</v>
      </c>
      <c r="D2539" s="54" t="s">
        <v>138</v>
      </c>
      <c r="E2539" s="54" t="s">
        <v>142</v>
      </c>
      <c r="F2539" s="55">
        <v>399.99451340000002</v>
      </c>
    </row>
    <row r="2540" spans="1:6">
      <c r="A2540" s="54">
        <v>63240</v>
      </c>
      <c r="B2540" s="54" t="s">
        <v>112</v>
      </c>
      <c r="C2540" s="54">
        <v>2013</v>
      </c>
      <c r="D2540" s="54" t="s">
        <v>139</v>
      </c>
      <c r="E2540" s="54" t="s">
        <v>142</v>
      </c>
      <c r="F2540" s="55"/>
    </row>
    <row r="2541" spans="1:6">
      <c r="A2541" s="54">
        <v>63241</v>
      </c>
      <c r="B2541" s="54" t="s">
        <v>112</v>
      </c>
      <c r="C2541" s="54">
        <v>2013</v>
      </c>
      <c r="D2541" s="54" t="s">
        <v>140</v>
      </c>
      <c r="E2541" s="54" t="s">
        <v>142</v>
      </c>
      <c r="F2541" s="55"/>
    </row>
    <row r="2542" spans="1:6">
      <c r="A2542" s="54">
        <v>63245</v>
      </c>
      <c r="B2542" s="54" t="s">
        <v>112</v>
      </c>
      <c r="C2542" s="54">
        <v>2013</v>
      </c>
      <c r="D2542" s="54" t="s">
        <v>141</v>
      </c>
      <c r="E2542" s="54" t="s">
        <v>142</v>
      </c>
      <c r="F2542" s="55">
        <v>8947.6500909999995</v>
      </c>
    </row>
    <row r="2543" spans="1:6">
      <c r="A2543" s="54">
        <v>63257</v>
      </c>
      <c r="B2543" s="54" t="s">
        <v>112</v>
      </c>
      <c r="C2543" s="54">
        <v>2012</v>
      </c>
      <c r="D2543" s="54" t="s">
        <v>131</v>
      </c>
      <c r="E2543" s="54" t="s">
        <v>142</v>
      </c>
      <c r="F2543" s="55">
        <v>8239.76</v>
      </c>
    </row>
    <row r="2544" spans="1:6">
      <c r="A2544" s="54">
        <v>63266</v>
      </c>
      <c r="B2544" s="54" t="s">
        <v>112</v>
      </c>
      <c r="C2544" s="54">
        <v>2012</v>
      </c>
      <c r="D2544" s="54" t="s">
        <v>132</v>
      </c>
      <c r="E2544" s="54" t="s">
        <v>142</v>
      </c>
      <c r="F2544" s="55">
        <v>592.29</v>
      </c>
    </row>
    <row r="2545" spans="1:6">
      <c r="A2545" s="54">
        <v>63268</v>
      </c>
      <c r="B2545" s="54" t="s">
        <v>112</v>
      </c>
      <c r="C2545" s="54">
        <v>2012</v>
      </c>
      <c r="D2545" s="54" t="s">
        <v>133</v>
      </c>
      <c r="E2545" s="54" t="s">
        <v>142</v>
      </c>
      <c r="F2545" s="55">
        <v>8224.32</v>
      </c>
    </row>
    <row r="2546" spans="1:6">
      <c r="A2546" s="54">
        <v>63269</v>
      </c>
      <c r="B2546" s="54" t="s">
        <v>112</v>
      </c>
      <c r="C2546" s="54">
        <v>2012</v>
      </c>
      <c r="D2546" s="54" t="s">
        <v>134</v>
      </c>
      <c r="E2546" s="54" t="s">
        <v>142</v>
      </c>
      <c r="F2546" s="55"/>
    </row>
    <row r="2547" spans="1:6">
      <c r="A2547" s="54">
        <v>63270</v>
      </c>
      <c r="B2547" s="54" t="s">
        <v>112</v>
      </c>
      <c r="C2547" s="54">
        <v>2012</v>
      </c>
      <c r="D2547" s="54" t="s">
        <v>135</v>
      </c>
      <c r="E2547" s="54" t="s">
        <v>142</v>
      </c>
      <c r="F2547" s="55">
        <v>7862.66</v>
      </c>
    </row>
    <row r="2548" spans="1:6">
      <c r="A2548" s="54">
        <v>63272</v>
      </c>
      <c r="B2548" s="54" t="s">
        <v>112</v>
      </c>
      <c r="C2548" s="54">
        <v>2012</v>
      </c>
      <c r="D2548" s="54" t="s">
        <v>136</v>
      </c>
      <c r="E2548" s="54" t="s">
        <v>142</v>
      </c>
      <c r="F2548" s="55"/>
    </row>
    <row r="2549" spans="1:6">
      <c r="A2549" s="54">
        <v>63273</v>
      </c>
      <c r="B2549" s="54" t="s">
        <v>112</v>
      </c>
      <c r="C2549" s="54">
        <v>2012</v>
      </c>
      <c r="D2549" s="54" t="s">
        <v>137</v>
      </c>
      <c r="E2549" s="54" t="s">
        <v>142</v>
      </c>
      <c r="F2549" s="55"/>
    </row>
    <row r="2550" spans="1:6">
      <c r="A2550" s="54">
        <v>63274</v>
      </c>
      <c r="B2550" s="54" t="s">
        <v>112</v>
      </c>
      <c r="C2550" s="54">
        <v>2012</v>
      </c>
      <c r="D2550" s="54" t="s">
        <v>138</v>
      </c>
      <c r="E2550" s="54" t="s">
        <v>142</v>
      </c>
      <c r="F2550" s="55">
        <v>361.66</v>
      </c>
    </row>
    <row r="2551" spans="1:6">
      <c r="A2551" s="54">
        <v>63275</v>
      </c>
      <c r="B2551" s="54" t="s">
        <v>112</v>
      </c>
      <c r="C2551" s="54">
        <v>2012</v>
      </c>
      <c r="D2551" s="54" t="s">
        <v>139</v>
      </c>
      <c r="E2551" s="54" t="s">
        <v>142</v>
      </c>
      <c r="F2551" s="55"/>
    </row>
    <row r="2552" spans="1:6">
      <c r="A2552" s="54">
        <v>63276</v>
      </c>
      <c r="B2552" s="54" t="s">
        <v>112</v>
      </c>
      <c r="C2552" s="54">
        <v>2012</v>
      </c>
      <c r="D2552" s="54" t="s">
        <v>140</v>
      </c>
      <c r="E2552" s="54" t="s">
        <v>142</v>
      </c>
      <c r="F2552" s="55"/>
    </row>
    <row r="2553" spans="1:6">
      <c r="A2553" s="54">
        <v>63280</v>
      </c>
      <c r="B2553" s="54" t="s">
        <v>112</v>
      </c>
      <c r="C2553" s="54">
        <v>2012</v>
      </c>
      <c r="D2553" s="54" t="s">
        <v>141</v>
      </c>
      <c r="E2553" s="54" t="s">
        <v>142</v>
      </c>
      <c r="F2553" s="55">
        <v>8832.0499999999993</v>
      </c>
    </row>
    <row r="2554" spans="1:6">
      <c r="A2554" s="54">
        <v>63292</v>
      </c>
      <c r="B2554" s="54" t="s">
        <v>112</v>
      </c>
      <c r="C2554" s="54">
        <v>2011</v>
      </c>
      <c r="D2554" s="54" t="s">
        <v>131</v>
      </c>
      <c r="E2554" s="54" t="s">
        <v>142</v>
      </c>
      <c r="F2554" s="55">
        <v>8681.06</v>
      </c>
    </row>
    <row r="2555" spans="1:6">
      <c r="A2555" s="54">
        <v>63301</v>
      </c>
      <c r="B2555" s="54" t="s">
        <v>112</v>
      </c>
      <c r="C2555" s="54">
        <v>2011</v>
      </c>
      <c r="D2555" s="54" t="s">
        <v>132</v>
      </c>
      <c r="E2555" s="54" t="s">
        <v>142</v>
      </c>
      <c r="F2555" s="55"/>
    </row>
    <row r="2556" spans="1:6">
      <c r="A2556" s="54">
        <v>63303</v>
      </c>
      <c r="B2556" s="54" t="s">
        <v>112</v>
      </c>
      <c r="C2556" s="54">
        <v>2011</v>
      </c>
      <c r="D2556" s="54" t="s">
        <v>133</v>
      </c>
      <c r="E2556" s="54" t="s">
        <v>142</v>
      </c>
      <c r="F2556" s="55">
        <v>8681.06</v>
      </c>
    </row>
    <row r="2557" spans="1:6">
      <c r="A2557" s="54">
        <v>63304</v>
      </c>
      <c r="B2557" s="54" t="s">
        <v>112</v>
      </c>
      <c r="C2557" s="54">
        <v>2011</v>
      </c>
      <c r="D2557" s="54" t="s">
        <v>134</v>
      </c>
      <c r="E2557" s="54" t="s">
        <v>142</v>
      </c>
      <c r="F2557" s="55"/>
    </row>
    <row r="2558" spans="1:6">
      <c r="A2558" s="54">
        <v>63305</v>
      </c>
      <c r="B2558" s="54" t="s">
        <v>112</v>
      </c>
      <c r="C2558" s="54">
        <v>2011</v>
      </c>
      <c r="D2558" s="54" t="s">
        <v>135</v>
      </c>
      <c r="E2558" s="54" t="s">
        <v>142</v>
      </c>
      <c r="F2558" s="55">
        <v>7388.78</v>
      </c>
    </row>
    <row r="2559" spans="1:6">
      <c r="A2559" s="54">
        <v>63307</v>
      </c>
      <c r="B2559" s="54" t="s">
        <v>112</v>
      </c>
      <c r="C2559" s="54">
        <v>2011</v>
      </c>
      <c r="D2559" s="54" t="s">
        <v>136</v>
      </c>
      <c r="E2559" s="54" t="s">
        <v>142</v>
      </c>
      <c r="F2559" s="55"/>
    </row>
    <row r="2560" spans="1:6">
      <c r="A2560" s="54">
        <v>63308</v>
      </c>
      <c r="B2560" s="54" t="s">
        <v>112</v>
      </c>
      <c r="C2560" s="54">
        <v>2011</v>
      </c>
      <c r="D2560" s="54" t="s">
        <v>137</v>
      </c>
      <c r="E2560" s="54" t="s">
        <v>142</v>
      </c>
      <c r="F2560" s="55"/>
    </row>
    <row r="2561" spans="1:6">
      <c r="A2561" s="54">
        <v>63309</v>
      </c>
      <c r="B2561" s="54" t="s">
        <v>112</v>
      </c>
      <c r="C2561" s="54">
        <v>2011</v>
      </c>
      <c r="D2561" s="54" t="s">
        <v>138</v>
      </c>
      <c r="E2561" s="54" t="s">
        <v>142</v>
      </c>
      <c r="F2561" s="55">
        <v>514.03</v>
      </c>
    </row>
    <row r="2562" spans="1:6">
      <c r="A2562" s="54">
        <v>63310</v>
      </c>
      <c r="B2562" s="54" t="s">
        <v>112</v>
      </c>
      <c r="C2562" s="54">
        <v>2011</v>
      </c>
      <c r="D2562" s="54" t="s">
        <v>139</v>
      </c>
      <c r="E2562" s="54" t="s">
        <v>142</v>
      </c>
      <c r="F2562" s="55"/>
    </row>
    <row r="2563" spans="1:6">
      <c r="A2563" s="54">
        <v>63311</v>
      </c>
      <c r="B2563" s="54" t="s">
        <v>112</v>
      </c>
      <c r="C2563" s="54">
        <v>2011</v>
      </c>
      <c r="D2563" s="54" t="s">
        <v>140</v>
      </c>
      <c r="E2563" s="54" t="s">
        <v>142</v>
      </c>
      <c r="F2563" s="55">
        <v>778.25</v>
      </c>
    </row>
    <row r="2564" spans="1:6">
      <c r="A2564" s="54">
        <v>63315</v>
      </c>
      <c r="B2564" s="54" t="s">
        <v>112</v>
      </c>
      <c r="C2564" s="54">
        <v>2011</v>
      </c>
      <c r="D2564" s="54" t="s">
        <v>141</v>
      </c>
      <c r="E2564" s="54" t="s">
        <v>142</v>
      </c>
      <c r="F2564" s="55">
        <v>8681.06</v>
      </c>
    </row>
    <row r="2565" spans="1:6">
      <c r="A2565" s="54">
        <v>63327</v>
      </c>
      <c r="B2565" s="54" t="s">
        <v>112</v>
      </c>
      <c r="C2565" s="54">
        <v>2010</v>
      </c>
      <c r="D2565" s="54" t="s">
        <v>131</v>
      </c>
      <c r="E2565" s="54" t="s">
        <v>142</v>
      </c>
      <c r="F2565" s="55">
        <v>7701.12</v>
      </c>
    </row>
    <row r="2566" spans="1:6">
      <c r="A2566" s="54">
        <v>63336</v>
      </c>
      <c r="B2566" s="54" t="s">
        <v>112</v>
      </c>
      <c r="C2566" s="54">
        <v>2010</v>
      </c>
      <c r="D2566" s="54" t="s">
        <v>132</v>
      </c>
      <c r="E2566" s="54" t="s">
        <v>142</v>
      </c>
      <c r="F2566" s="55"/>
    </row>
    <row r="2567" spans="1:6">
      <c r="A2567" s="54">
        <v>63338</v>
      </c>
      <c r="B2567" s="54" t="s">
        <v>112</v>
      </c>
      <c r="C2567" s="54">
        <v>2010</v>
      </c>
      <c r="D2567" s="54" t="s">
        <v>133</v>
      </c>
      <c r="E2567" s="54" t="s">
        <v>142</v>
      </c>
      <c r="F2567" s="55">
        <v>7701.12</v>
      </c>
    </row>
    <row r="2568" spans="1:6">
      <c r="A2568" s="54">
        <v>63339</v>
      </c>
      <c r="B2568" s="54" t="s">
        <v>112</v>
      </c>
      <c r="C2568" s="54">
        <v>2010</v>
      </c>
      <c r="D2568" s="54" t="s">
        <v>134</v>
      </c>
      <c r="E2568" s="54" t="s">
        <v>142</v>
      </c>
      <c r="F2568" s="55"/>
    </row>
    <row r="2569" spans="1:6">
      <c r="A2569" s="54">
        <v>63340</v>
      </c>
      <c r="B2569" s="54" t="s">
        <v>112</v>
      </c>
      <c r="C2569" s="54">
        <v>2010</v>
      </c>
      <c r="D2569" s="54" t="s">
        <v>135</v>
      </c>
      <c r="E2569" s="54" t="s">
        <v>142</v>
      </c>
      <c r="F2569" s="55">
        <v>7053.41</v>
      </c>
    </row>
    <row r="2570" spans="1:6">
      <c r="A2570" s="54">
        <v>63342</v>
      </c>
      <c r="B2570" s="54" t="s">
        <v>112</v>
      </c>
      <c r="C2570" s="54">
        <v>2010</v>
      </c>
      <c r="D2570" s="54" t="s">
        <v>136</v>
      </c>
      <c r="E2570" s="54" t="s">
        <v>142</v>
      </c>
      <c r="F2570" s="55"/>
    </row>
    <row r="2571" spans="1:6">
      <c r="A2571" s="54">
        <v>63343</v>
      </c>
      <c r="B2571" s="54" t="s">
        <v>112</v>
      </c>
      <c r="C2571" s="54">
        <v>2010</v>
      </c>
      <c r="D2571" s="54" t="s">
        <v>137</v>
      </c>
      <c r="E2571" s="54" t="s">
        <v>142</v>
      </c>
      <c r="F2571" s="55"/>
    </row>
    <row r="2572" spans="1:6">
      <c r="A2572" s="54">
        <v>63344</v>
      </c>
      <c r="B2572" s="54" t="s">
        <v>112</v>
      </c>
      <c r="C2572" s="54">
        <v>2010</v>
      </c>
      <c r="D2572" s="54" t="s">
        <v>138</v>
      </c>
      <c r="E2572" s="54" t="s">
        <v>142</v>
      </c>
      <c r="F2572" s="55">
        <v>252.71</v>
      </c>
    </row>
    <row r="2573" spans="1:6">
      <c r="A2573" s="54">
        <v>63345</v>
      </c>
      <c r="B2573" s="54" t="s">
        <v>112</v>
      </c>
      <c r="C2573" s="54">
        <v>2010</v>
      </c>
      <c r="D2573" s="54" t="s">
        <v>139</v>
      </c>
      <c r="E2573" s="54" t="s">
        <v>142</v>
      </c>
      <c r="F2573" s="55"/>
    </row>
    <row r="2574" spans="1:6">
      <c r="A2574" s="54">
        <v>63346</v>
      </c>
      <c r="B2574" s="54" t="s">
        <v>112</v>
      </c>
      <c r="C2574" s="54">
        <v>2010</v>
      </c>
      <c r="D2574" s="54" t="s">
        <v>140</v>
      </c>
      <c r="E2574" s="54" t="s">
        <v>142</v>
      </c>
      <c r="F2574" s="55">
        <v>395</v>
      </c>
    </row>
    <row r="2575" spans="1:6">
      <c r="A2575" s="54">
        <v>63350</v>
      </c>
      <c r="B2575" s="54" t="s">
        <v>112</v>
      </c>
      <c r="C2575" s="54">
        <v>2010</v>
      </c>
      <c r="D2575" s="54" t="s">
        <v>141</v>
      </c>
      <c r="E2575" s="54" t="s">
        <v>142</v>
      </c>
      <c r="F2575" s="55">
        <v>7701.12</v>
      </c>
    </row>
    <row r="2576" spans="1:6">
      <c r="A2576" s="54">
        <v>63362</v>
      </c>
      <c r="B2576" s="54" t="s">
        <v>112</v>
      </c>
      <c r="C2576" s="54">
        <v>2009</v>
      </c>
      <c r="D2576" s="54" t="s">
        <v>131</v>
      </c>
      <c r="E2576" s="54" t="s">
        <v>142</v>
      </c>
      <c r="F2576" s="55">
        <v>7335.61</v>
      </c>
    </row>
    <row r="2577" spans="1:6">
      <c r="A2577" s="54">
        <v>63371</v>
      </c>
      <c r="B2577" s="54" t="s">
        <v>112</v>
      </c>
      <c r="C2577" s="54">
        <v>2009</v>
      </c>
      <c r="D2577" s="54" t="s">
        <v>132</v>
      </c>
      <c r="E2577" s="54" t="s">
        <v>142</v>
      </c>
      <c r="F2577" s="55"/>
    </row>
    <row r="2578" spans="1:6">
      <c r="A2578" s="54">
        <v>63373</v>
      </c>
      <c r="B2578" s="54" t="s">
        <v>112</v>
      </c>
      <c r="C2578" s="54">
        <v>2009</v>
      </c>
      <c r="D2578" s="54" t="s">
        <v>133</v>
      </c>
      <c r="E2578" s="54" t="s">
        <v>142</v>
      </c>
      <c r="F2578" s="55">
        <v>7174.57</v>
      </c>
    </row>
    <row r="2579" spans="1:6">
      <c r="A2579" s="54">
        <v>63374</v>
      </c>
      <c r="B2579" s="54" t="s">
        <v>112</v>
      </c>
      <c r="C2579" s="54">
        <v>2009</v>
      </c>
      <c r="D2579" s="54" t="s">
        <v>134</v>
      </c>
      <c r="E2579" s="54" t="s">
        <v>142</v>
      </c>
      <c r="F2579" s="55"/>
    </row>
    <row r="2580" spans="1:6">
      <c r="A2580" s="54">
        <v>63375</v>
      </c>
      <c r="B2580" s="54" t="s">
        <v>112</v>
      </c>
      <c r="C2580" s="54">
        <v>2009</v>
      </c>
      <c r="D2580" s="54" t="s">
        <v>135</v>
      </c>
      <c r="E2580" s="54" t="s">
        <v>142</v>
      </c>
      <c r="F2580" s="55">
        <v>7022.57</v>
      </c>
    </row>
    <row r="2581" spans="1:6">
      <c r="A2581" s="54">
        <v>63377</v>
      </c>
      <c r="B2581" s="54" t="s">
        <v>112</v>
      </c>
      <c r="C2581" s="54">
        <v>2009</v>
      </c>
      <c r="D2581" s="54" t="s">
        <v>136</v>
      </c>
      <c r="E2581" s="54" t="s">
        <v>142</v>
      </c>
      <c r="F2581" s="55"/>
    </row>
    <row r="2582" spans="1:6">
      <c r="A2582" s="54">
        <v>63378</v>
      </c>
      <c r="B2582" s="54" t="s">
        <v>112</v>
      </c>
      <c r="C2582" s="54">
        <v>2009</v>
      </c>
      <c r="D2582" s="54" t="s">
        <v>137</v>
      </c>
      <c r="E2582" s="54" t="s">
        <v>142</v>
      </c>
      <c r="F2582" s="55"/>
    </row>
    <row r="2583" spans="1:6">
      <c r="A2583" s="54">
        <v>63379</v>
      </c>
      <c r="B2583" s="54" t="s">
        <v>112</v>
      </c>
      <c r="C2583" s="54">
        <v>2009</v>
      </c>
      <c r="D2583" s="54" t="s">
        <v>138</v>
      </c>
      <c r="E2583" s="54" t="s">
        <v>142</v>
      </c>
      <c r="F2583" s="55"/>
    </row>
    <row r="2584" spans="1:6">
      <c r="A2584" s="54">
        <v>63380</v>
      </c>
      <c r="B2584" s="54" t="s">
        <v>112</v>
      </c>
      <c r="C2584" s="54">
        <v>2009</v>
      </c>
      <c r="D2584" s="54" t="s">
        <v>139</v>
      </c>
      <c r="E2584" s="54" t="s">
        <v>142</v>
      </c>
      <c r="F2584" s="55"/>
    </row>
    <row r="2585" spans="1:6">
      <c r="A2585" s="54">
        <v>63381</v>
      </c>
      <c r="B2585" s="54" t="s">
        <v>112</v>
      </c>
      <c r="C2585" s="54">
        <v>2009</v>
      </c>
      <c r="D2585" s="54" t="s">
        <v>140</v>
      </c>
      <c r="E2585" s="54" t="s">
        <v>142</v>
      </c>
      <c r="F2585" s="55">
        <v>152</v>
      </c>
    </row>
    <row r="2586" spans="1:6">
      <c r="A2586" s="54">
        <v>63385</v>
      </c>
      <c r="B2586" s="54" t="s">
        <v>112</v>
      </c>
      <c r="C2586" s="54">
        <v>2009</v>
      </c>
      <c r="D2586" s="54" t="s">
        <v>141</v>
      </c>
      <c r="E2586" s="54" t="s">
        <v>142</v>
      </c>
      <c r="F2586" s="55">
        <v>7174.57</v>
      </c>
    </row>
    <row r="2587" spans="1:6">
      <c r="A2587" s="54">
        <v>63397</v>
      </c>
      <c r="B2587" s="54" t="s">
        <v>112</v>
      </c>
      <c r="C2587" s="54">
        <v>2008</v>
      </c>
      <c r="D2587" s="54" t="s">
        <v>131</v>
      </c>
      <c r="E2587" s="54" t="s">
        <v>142</v>
      </c>
      <c r="F2587" s="55">
        <v>8346.0499999999993</v>
      </c>
    </row>
    <row r="2588" spans="1:6">
      <c r="A2588" s="54">
        <v>63406</v>
      </c>
      <c r="B2588" s="54" t="s">
        <v>112</v>
      </c>
      <c r="C2588" s="54">
        <v>2008</v>
      </c>
      <c r="D2588" s="54" t="s">
        <v>132</v>
      </c>
      <c r="E2588" s="54" t="s">
        <v>142</v>
      </c>
      <c r="F2588" s="55"/>
    </row>
    <row r="2589" spans="1:6">
      <c r="A2589" s="54">
        <v>63408</v>
      </c>
      <c r="B2589" s="54" t="s">
        <v>112</v>
      </c>
      <c r="C2589" s="54">
        <v>2008</v>
      </c>
      <c r="D2589" s="54" t="s">
        <v>133</v>
      </c>
      <c r="E2589" s="54" t="s">
        <v>142</v>
      </c>
      <c r="F2589" s="55">
        <v>8299.61</v>
      </c>
    </row>
    <row r="2590" spans="1:6">
      <c r="A2590" s="54">
        <v>63409</v>
      </c>
      <c r="B2590" s="54" t="s">
        <v>112</v>
      </c>
      <c r="C2590" s="54">
        <v>2008</v>
      </c>
      <c r="D2590" s="54" t="s">
        <v>134</v>
      </c>
      <c r="E2590" s="54" t="s">
        <v>142</v>
      </c>
      <c r="F2590" s="55"/>
    </row>
    <row r="2591" spans="1:6">
      <c r="A2591" s="54">
        <v>63410</v>
      </c>
      <c r="B2591" s="54" t="s">
        <v>112</v>
      </c>
      <c r="C2591" s="54">
        <v>2008</v>
      </c>
      <c r="D2591" s="54" t="s">
        <v>135</v>
      </c>
      <c r="E2591" s="54" t="s">
        <v>142</v>
      </c>
      <c r="F2591" s="55">
        <v>8158.61</v>
      </c>
    </row>
    <row r="2592" spans="1:6">
      <c r="A2592" s="54">
        <v>63412</v>
      </c>
      <c r="B2592" s="54" t="s">
        <v>112</v>
      </c>
      <c r="C2592" s="54">
        <v>2008</v>
      </c>
      <c r="D2592" s="54" t="s">
        <v>136</v>
      </c>
      <c r="E2592" s="54" t="s">
        <v>142</v>
      </c>
      <c r="F2592" s="55"/>
    </row>
    <row r="2593" spans="1:6">
      <c r="A2593" s="54">
        <v>63413</v>
      </c>
      <c r="B2593" s="54" t="s">
        <v>112</v>
      </c>
      <c r="C2593" s="54">
        <v>2008</v>
      </c>
      <c r="D2593" s="54" t="s">
        <v>137</v>
      </c>
      <c r="E2593" s="54" t="s">
        <v>142</v>
      </c>
      <c r="F2593" s="55"/>
    </row>
    <row r="2594" spans="1:6">
      <c r="A2594" s="54">
        <v>63414</v>
      </c>
      <c r="B2594" s="54" t="s">
        <v>112</v>
      </c>
      <c r="C2594" s="54">
        <v>2008</v>
      </c>
      <c r="D2594" s="54" t="s">
        <v>138</v>
      </c>
      <c r="E2594" s="54" t="s">
        <v>142</v>
      </c>
      <c r="F2594" s="55"/>
    </row>
    <row r="2595" spans="1:6">
      <c r="A2595" s="54">
        <v>63415</v>
      </c>
      <c r="B2595" s="54" t="s">
        <v>112</v>
      </c>
      <c r="C2595" s="54">
        <v>2008</v>
      </c>
      <c r="D2595" s="54" t="s">
        <v>139</v>
      </c>
      <c r="E2595" s="54" t="s">
        <v>142</v>
      </c>
      <c r="F2595" s="55"/>
    </row>
    <row r="2596" spans="1:6">
      <c r="A2596" s="54">
        <v>63416</v>
      </c>
      <c r="B2596" s="54" t="s">
        <v>112</v>
      </c>
      <c r="C2596" s="54">
        <v>2008</v>
      </c>
      <c r="D2596" s="54" t="s">
        <v>140</v>
      </c>
      <c r="E2596" s="54" t="s">
        <v>142</v>
      </c>
      <c r="F2596" s="55">
        <v>141</v>
      </c>
    </row>
    <row r="2597" spans="1:6">
      <c r="A2597" s="54">
        <v>63420</v>
      </c>
      <c r="B2597" s="54" t="s">
        <v>112</v>
      </c>
      <c r="C2597" s="54">
        <v>2008</v>
      </c>
      <c r="D2597" s="54" t="s">
        <v>141</v>
      </c>
      <c r="E2597" s="54" t="s">
        <v>142</v>
      </c>
      <c r="F2597" s="55">
        <v>8299.61</v>
      </c>
    </row>
    <row r="2598" spans="1:6">
      <c r="A2598" s="54">
        <v>63432</v>
      </c>
      <c r="B2598" s="54" t="s">
        <v>112</v>
      </c>
      <c r="C2598" s="54">
        <v>2007</v>
      </c>
      <c r="D2598" s="54" t="s">
        <v>131</v>
      </c>
      <c r="E2598" s="54" t="s">
        <v>142</v>
      </c>
      <c r="F2598" s="55">
        <v>8058.37</v>
      </c>
    </row>
    <row r="2599" spans="1:6">
      <c r="A2599" s="54">
        <v>63441</v>
      </c>
      <c r="B2599" s="54" t="s">
        <v>112</v>
      </c>
      <c r="C2599" s="54">
        <v>2007</v>
      </c>
      <c r="D2599" s="54" t="s">
        <v>132</v>
      </c>
      <c r="E2599" s="54" t="s">
        <v>142</v>
      </c>
      <c r="F2599" s="55"/>
    </row>
    <row r="2600" spans="1:6">
      <c r="A2600" s="54">
        <v>63443</v>
      </c>
      <c r="B2600" s="54" t="s">
        <v>112</v>
      </c>
      <c r="C2600" s="54">
        <v>2007</v>
      </c>
      <c r="D2600" s="54" t="s">
        <v>133</v>
      </c>
      <c r="E2600" s="54" t="s">
        <v>142</v>
      </c>
      <c r="F2600" s="55">
        <v>8040.99</v>
      </c>
    </row>
    <row r="2601" spans="1:6">
      <c r="A2601" s="54">
        <v>63444</v>
      </c>
      <c r="B2601" s="54" t="s">
        <v>112</v>
      </c>
      <c r="C2601" s="54">
        <v>2007</v>
      </c>
      <c r="D2601" s="54" t="s">
        <v>134</v>
      </c>
      <c r="E2601" s="54" t="s">
        <v>142</v>
      </c>
      <c r="F2601" s="55"/>
    </row>
    <row r="2602" spans="1:6">
      <c r="A2602" s="54">
        <v>63445</v>
      </c>
      <c r="B2602" s="54" t="s">
        <v>112</v>
      </c>
      <c r="C2602" s="54">
        <v>2007</v>
      </c>
      <c r="D2602" s="54" t="s">
        <v>135</v>
      </c>
      <c r="E2602" s="54" t="s">
        <v>142</v>
      </c>
      <c r="F2602" s="55">
        <v>8040.99</v>
      </c>
    </row>
    <row r="2603" spans="1:6">
      <c r="A2603" s="54">
        <v>63447</v>
      </c>
      <c r="B2603" s="54" t="s">
        <v>112</v>
      </c>
      <c r="C2603" s="54">
        <v>2007</v>
      </c>
      <c r="D2603" s="54" t="s">
        <v>136</v>
      </c>
      <c r="E2603" s="54" t="s">
        <v>142</v>
      </c>
      <c r="F2603" s="55"/>
    </row>
    <row r="2604" spans="1:6">
      <c r="A2604" s="54">
        <v>63448</v>
      </c>
      <c r="B2604" s="54" t="s">
        <v>112</v>
      </c>
      <c r="C2604" s="54">
        <v>2007</v>
      </c>
      <c r="D2604" s="54" t="s">
        <v>137</v>
      </c>
      <c r="E2604" s="54" t="s">
        <v>142</v>
      </c>
      <c r="F2604" s="55"/>
    </row>
    <row r="2605" spans="1:6">
      <c r="A2605" s="54">
        <v>63449</v>
      </c>
      <c r="B2605" s="54" t="s">
        <v>112</v>
      </c>
      <c r="C2605" s="54">
        <v>2007</v>
      </c>
      <c r="D2605" s="54" t="s">
        <v>138</v>
      </c>
      <c r="E2605" s="54" t="s">
        <v>142</v>
      </c>
      <c r="F2605" s="55"/>
    </row>
    <row r="2606" spans="1:6">
      <c r="A2606" s="54">
        <v>63450</v>
      </c>
      <c r="B2606" s="54" t="s">
        <v>112</v>
      </c>
      <c r="C2606" s="54">
        <v>2007</v>
      </c>
      <c r="D2606" s="54" t="s">
        <v>139</v>
      </c>
      <c r="E2606" s="54" t="s">
        <v>142</v>
      </c>
      <c r="F2606" s="55"/>
    </row>
    <row r="2607" spans="1:6">
      <c r="A2607" s="54">
        <v>63451</v>
      </c>
      <c r="B2607" s="54" t="s">
        <v>112</v>
      </c>
      <c r="C2607" s="54">
        <v>2007</v>
      </c>
      <c r="D2607" s="54" t="s">
        <v>140</v>
      </c>
      <c r="E2607" s="54" t="s">
        <v>142</v>
      </c>
      <c r="F2607" s="55"/>
    </row>
    <row r="2608" spans="1:6">
      <c r="A2608" s="54">
        <v>63455</v>
      </c>
      <c r="B2608" s="54" t="s">
        <v>112</v>
      </c>
      <c r="C2608" s="54">
        <v>2007</v>
      </c>
      <c r="D2608" s="54" t="s">
        <v>141</v>
      </c>
      <c r="E2608" s="54" t="s">
        <v>142</v>
      </c>
      <c r="F2608" s="55">
        <v>8058.37</v>
      </c>
    </row>
    <row r="2609" spans="1:6">
      <c r="A2609" s="54">
        <v>63467</v>
      </c>
      <c r="B2609" s="54" t="s">
        <v>112</v>
      </c>
      <c r="C2609" s="54">
        <v>2006</v>
      </c>
      <c r="D2609" s="54" t="s">
        <v>131</v>
      </c>
      <c r="E2609" s="54" t="s">
        <v>142</v>
      </c>
      <c r="F2609" s="55">
        <v>7438.87</v>
      </c>
    </row>
    <row r="2610" spans="1:6">
      <c r="A2610" s="54">
        <v>63476</v>
      </c>
      <c r="B2610" s="54" t="s">
        <v>112</v>
      </c>
      <c r="C2610" s="54">
        <v>2006</v>
      </c>
      <c r="D2610" s="54" t="s">
        <v>132</v>
      </c>
      <c r="E2610" s="54" t="s">
        <v>142</v>
      </c>
      <c r="F2610" s="55"/>
    </row>
    <row r="2611" spans="1:6">
      <c r="A2611" s="54">
        <v>63478</v>
      </c>
      <c r="B2611" s="54" t="s">
        <v>112</v>
      </c>
      <c r="C2611" s="54">
        <v>2006</v>
      </c>
      <c r="D2611" s="54" t="s">
        <v>133</v>
      </c>
      <c r="E2611" s="54" t="s">
        <v>142</v>
      </c>
      <c r="F2611" s="55">
        <v>7422.45</v>
      </c>
    </row>
    <row r="2612" spans="1:6">
      <c r="A2612" s="54">
        <v>63479</v>
      </c>
      <c r="B2612" s="54" t="s">
        <v>112</v>
      </c>
      <c r="C2612" s="54">
        <v>2006</v>
      </c>
      <c r="D2612" s="54" t="s">
        <v>134</v>
      </c>
      <c r="E2612" s="54" t="s">
        <v>142</v>
      </c>
      <c r="F2612" s="55"/>
    </row>
    <row r="2613" spans="1:6">
      <c r="A2613" s="54">
        <v>63480</v>
      </c>
      <c r="B2613" s="54" t="s">
        <v>112</v>
      </c>
      <c r="C2613" s="54">
        <v>2006</v>
      </c>
      <c r="D2613" s="54" t="s">
        <v>135</v>
      </c>
      <c r="E2613" s="54" t="s">
        <v>142</v>
      </c>
      <c r="F2613" s="55">
        <v>7422.45</v>
      </c>
    </row>
    <row r="2614" spans="1:6">
      <c r="A2614" s="54">
        <v>63482</v>
      </c>
      <c r="B2614" s="54" t="s">
        <v>112</v>
      </c>
      <c r="C2614" s="54">
        <v>2006</v>
      </c>
      <c r="D2614" s="54" t="s">
        <v>136</v>
      </c>
      <c r="E2614" s="54" t="s">
        <v>142</v>
      </c>
      <c r="F2614" s="55"/>
    </row>
    <row r="2615" spans="1:6">
      <c r="A2615" s="54">
        <v>63483</v>
      </c>
      <c r="B2615" s="54" t="s">
        <v>112</v>
      </c>
      <c r="C2615" s="54">
        <v>2006</v>
      </c>
      <c r="D2615" s="54" t="s">
        <v>137</v>
      </c>
      <c r="E2615" s="54" t="s">
        <v>142</v>
      </c>
      <c r="F2615" s="55"/>
    </row>
    <row r="2616" spans="1:6">
      <c r="A2616" s="54">
        <v>63484</v>
      </c>
      <c r="B2616" s="54" t="s">
        <v>112</v>
      </c>
      <c r="C2616" s="54">
        <v>2006</v>
      </c>
      <c r="D2616" s="54" t="s">
        <v>138</v>
      </c>
      <c r="E2616" s="54" t="s">
        <v>142</v>
      </c>
      <c r="F2616" s="55"/>
    </row>
    <row r="2617" spans="1:6">
      <c r="A2617" s="54">
        <v>63485</v>
      </c>
      <c r="B2617" s="54" t="s">
        <v>112</v>
      </c>
      <c r="C2617" s="54">
        <v>2006</v>
      </c>
      <c r="D2617" s="54" t="s">
        <v>139</v>
      </c>
      <c r="E2617" s="54" t="s">
        <v>142</v>
      </c>
      <c r="F2617" s="55"/>
    </row>
    <row r="2618" spans="1:6">
      <c r="A2618" s="54">
        <v>63486</v>
      </c>
      <c r="B2618" s="54" t="s">
        <v>112</v>
      </c>
      <c r="C2618" s="54">
        <v>2006</v>
      </c>
      <c r="D2618" s="54" t="s">
        <v>140</v>
      </c>
      <c r="E2618" s="54" t="s">
        <v>142</v>
      </c>
      <c r="F2618" s="55"/>
    </row>
    <row r="2619" spans="1:6">
      <c r="A2619" s="54">
        <v>63490</v>
      </c>
      <c r="B2619" s="54" t="s">
        <v>112</v>
      </c>
      <c r="C2619" s="54">
        <v>2006</v>
      </c>
      <c r="D2619" s="54" t="s">
        <v>141</v>
      </c>
      <c r="E2619" s="54" t="s">
        <v>142</v>
      </c>
      <c r="F2619" s="55">
        <v>7438.87</v>
      </c>
    </row>
    <row r="2620" spans="1:6">
      <c r="A2620" s="54">
        <v>63502</v>
      </c>
      <c r="B2620" s="54" t="s">
        <v>112</v>
      </c>
      <c r="C2620" s="54">
        <v>2005</v>
      </c>
      <c r="D2620" s="54" t="s">
        <v>131</v>
      </c>
      <c r="E2620" s="54" t="s">
        <v>142</v>
      </c>
      <c r="F2620" s="55">
        <v>4455.8599999999997</v>
      </c>
    </row>
    <row r="2621" spans="1:6">
      <c r="A2621" s="54">
        <v>63511</v>
      </c>
      <c r="B2621" s="54" t="s">
        <v>112</v>
      </c>
      <c r="C2621" s="54">
        <v>2005</v>
      </c>
      <c r="D2621" s="54" t="s">
        <v>132</v>
      </c>
      <c r="E2621" s="54" t="s">
        <v>142</v>
      </c>
      <c r="F2621" s="55"/>
    </row>
    <row r="2622" spans="1:6">
      <c r="A2622" s="54">
        <v>63513</v>
      </c>
      <c r="B2622" s="54" t="s">
        <v>112</v>
      </c>
      <c r="C2622" s="54">
        <v>2005</v>
      </c>
      <c r="D2622" s="54" t="s">
        <v>133</v>
      </c>
      <c r="E2622" s="54" t="s">
        <v>142</v>
      </c>
      <c r="F2622" s="55">
        <v>4374.3500000000004</v>
      </c>
    </row>
    <row r="2623" spans="1:6">
      <c r="A2623" s="54">
        <v>63514</v>
      </c>
      <c r="B2623" s="54" t="s">
        <v>112</v>
      </c>
      <c r="C2623" s="54">
        <v>2005</v>
      </c>
      <c r="D2623" s="54" t="s">
        <v>134</v>
      </c>
      <c r="E2623" s="54" t="s">
        <v>142</v>
      </c>
      <c r="F2623" s="55"/>
    </row>
    <row r="2624" spans="1:6">
      <c r="A2624" s="54">
        <v>63515</v>
      </c>
      <c r="B2624" s="54" t="s">
        <v>112</v>
      </c>
      <c r="C2624" s="54">
        <v>2005</v>
      </c>
      <c r="D2624" s="54" t="s">
        <v>135</v>
      </c>
      <c r="E2624" s="54" t="s">
        <v>142</v>
      </c>
      <c r="F2624" s="55">
        <v>4374.3500000000004</v>
      </c>
    </row>
    <row r="2625" spans="1:6">
      <c r="A2625" s="54">
        <v>63517</v>
      </c>
      <c r="B2625" s="54" t="s">
        <v>112</v>
      </c>
      <c r="C2625" s="54">
        <v>2005</v>
      </c>
      <c r="D2625" s="54" t="s">
        <v>136</v>
      </c>
      <c r="E2625" s="54" t="s">
        <v>142</v>
      </c>
      <c r="F2625" s="55"/>
    </row>
    <row r="2626" spans="1:6">
      <c r="A2626" s="54">
        <v>63518</v>
      </c>
      <c r="B2626" s="54" t="s">
        <v>112</v>
      </c>
      <c r="C2626" s="54">
        <v>2005</v>
      </c>
      <c r="D2626" s="54" t="s">
        <v>137</v>
      </c>
      <c r="E2626" s="54" t="s">
        <v>142</v>
      </c>
      <c r="F2626" s="55"/>
    </row>
    <row r="2627" spans="1:6">
      <c r="A2627" s="54">
        <v>63519</v>
      </c>
      <c r="B2627" s="54" t="s">
        <v>112</v>
      </c>
      <c r="C2627" s="54">
        <v>2005</v>
      </c>
      <c r="D2627" s="54" t="s">
        <v>138</v>
      </c>
      <c r="E2627" s="54" t="s">
        <v>142</v>
      </c>
      <c r="F2627" s="55"/>
    </row>
    <row r="2628" spans="1:6">
      <c r="A2628" s="54">
        <v>63520</v>
      </c>
      <c r="B2628" s="54" t="s">
        <v>112</v>
      </c>
      <c r="C2628" s="54">
        <v>2005</v>
      </c>
      <c r="D2628" s="54" t="s">
        <v>139</v>
      </c>
      <c r="E2628" s="54" t="s">
        <v>142</v>
      </c>
      <c r="F2628" s="55"/>
    </row>
    <row r="2629" spans="1:6">
      <c r="A2629" s="54">
        <v>63521</v>
      </c>
      <c r="B2629" s="54" t="s">
        <v>112</v>
      </c>
      <c r="C2629" s="54">
        <v>2005</v>
      </c>
      <c r="D2629" s="54" t="s">
        <v>140</v>
      </c>
      <c r="E2629" s="54" t="s">
        <v>142</v>
      </c>
      <c r="F2629" s="55"/>
    </row>
    <row r="2630" spans="1:6">
      <c r="A2630" s="54">
        <v>63525</v>
      </c>
      <c r="B2630" s="54" t="s">
        <v>112</v>
      </c>
      <c r="C2630" s="54">
        <v>2005</v>
      </c>
      <c r="D2630" s="54" t="s">
        <v>141</v>
      </c>
      <c r="E2630" s="54" t="s">
        <v>142</v>
      </c>
      <c r="F2630" s="55">
        <v>4455.8599999999997</v>
      </c>
    </row>
    <row r="2631" spans="1:6">
      <c r="A2631" s="54">
        <v>63537</v>
      </c>
      <c r="B2631" s="54" t="s">
        <v>113</v>
      </c>
      <c r="C2631" s="54">
        <v>2020</v>
      </c>
      <c r="D2631" s="54" t="s">
        <v>131</v>
      </c>
      <c r="E2631" s="54" t="s">
        <v>142</v>
      </c>
      <c r="F2631" s="55">
        <v>5029.42</v>
      </c>
    </row>
    <row r="2632" spans="1:6">
      <c r="A2632" s="54">
        <v>63546</v>
      </c>
      <c r="B2632" s="54" t="s">
        <v>113</v>
      </c>
      <c r="C2632" s="54">
        <v>2020</v>
      </c>
      <c r="D2632" s="54" t="s">
        <v>132</v>
      </c>
      <c r="E2632" s="54" t="s">
        <v>142</v>
      </c>
      <c r="F2632" s="55">
        <v>3784.33</v>
      </c>
    </row>
    <row r="2633" spans="1:6">
      <c r="A2633" s="54">
        <v>63548</v>
      </c>
      <c r="B2633" s="54" t="s">
        <v>113</v>
      </c>
      <c r="C2633" s="54">
        <v>2020</v>
      </c>
      <c r="D2633" s="54" t="s">
        <v>133</v>
      </c>
      <c r="E2633" s="54" t="s">
        <v>142</v>
      </c>
      <c r="F2633" s="55">
        <v>8570.34</v>
      </c>
    </row>
    <row r="2634" spans="1:6">
      <c r="A2634" s="54">
        <v>63549</v>
      </c>
      <c r="B2634" s="54" t="s">
        <v>113</v>
      </c>
      <c r="C2634" s="54">
        <v>2020</v>
      </c>
      <c r="D2634" s="54" t="s">
        <v>134</v>
      </c>
      <c r="E2634" s="54" t="s">
        <v>142</v>
      </c>
      <c r="F2634" s="55"/>
    </row>
    <row r="2635" spans="1:6">
      <c r="A2635" s="54">
        <v>63550</v>
      </c>
      <c r="B2635" s="54" t="s">
        <v>113</v>
      </c>
      <c r="C2635" s="54">
        <v>2020</v>
      </c>
      <c r="D2635" s="54" t="s">
        <v>135</v>
      </c>
      <c r="E2635" s="54" t="s">
        <v>142</v>
      </c>
      <c r="F2635" s="55">
        <v>8565.5400000000009</v>
      </c>
    </row>
    <row r="2636" spans="1:6">
      <c r="A2636" s="54">
        <v>63552</v>
      </c>
      <c r="B2636" s="54" t="s">
        <v>113</v>
      </c>
      <c r="C2636" s="54">
        <v>2020</v>
      </c>
      <c r="D2636" s="54" t="s">
        <v>136</v>
      </c>
      <c r="E2636" s="54" t="s">
        <v>142</v>
      </c>
      <c r="F2636" s="55"/>
    </row>
    <row r="2637" spans="1:6">
      <c r="A2637" s="54">
        <v>63553</v>
      </c>
      <c r="B2637" s="54" t="s">
        <v>113</v>
      </c>
      <c r="C2637" s="54">
        <v>2020</v>
      </c>
      <c r="D2637" s="54" t="s">
        <v>137</v>
      </c>
      <c r="E2637" s="54" t="s">
        <v>142</v>
      </c>
      <c r="F2637" s="55"/>
    </row>
    <row r="2638" spans="1:6">
      <c r="A2638" s="54">
        <v>63554</v>
      </c>
      <c r="B2638" s="54" t="s">
        <v>113</v>
      </c>
      <c r="C2638" s="54">
        <v>2020</v>
      </c>
      <c r="D2638" s="54" t="s">
        <v>138</v>
      </c>
      <c r="E2638" s="54" t="s">
        <v>142</v>
      </c>
      <c r="F2638" s="55"/>
    </row>
    <row r="2639" spans="1:6">
      <c r="A2639" s="54">
        <v>63555</v>
      </c>
      <c r="B2639" s="54" t="s">
        <v>113</v>
      </c>
      <c r="C2639" s="54">
        <v>2020</v>
      </c>
      <c r="D2639" s="54" t="s">
        <v>139</v>
      </c>
      <c r="E2639" s="54" t="s">
        <v>142</v>
      </c>
      <c r="F2639" s="55">
        <v>4.8</v>
      </c>
    </row>
    <row r="2640" spans="1:6">
      <c r="A2640" s="54">
        <v>63556</v>
      </c>
      <c r="B2640" s="54" t="s">
        <v>113</v>
      </c>
      <c r="C2640" s="54">
        <v>2020</v>
      </c>
      <c r="D2640" s="54" t="s">
        <v>140</v>
      </c>
      <c r="E2640" s="54" t="s">
        <v>142</v>
      </c>
      <c r="F2640" s="55"/>
    </row>
    <row r="2641" spans="1:6">
      <c r="A2641" s="54">
        <v>63560</v>
      </c>
      <c r="B2641" s="54" t="s">
        <v>113</v>
      </c>
      <c r="C2641" s="54">
        <v>2020</v>
      </c>
      <c r="D2641" s="54" t="s">
        <v>141</v>
      </c>
      <c r="E2641" s="54" t="s">
        <v>142</v>
      </c>
      <c r="F2641" s="55">
        <v>8813.76</v>
      </c>
    </row>
    <row r="2642" spans="1:6">
      <c r="A2642" s="54">
        <v>63572</v>
      </c>
      <c r="B2642" s="54" t="s">
        <v>113</v>
      </c>
      <c r="C2642" s="54">
        <v>2019</v>
      </c>
      <c r="D2642" s="54" t="s">
        <v>131</v>
      </c>
      <c r="E2642" s="54" t="s">
        <v>142</v>
      </c>
      <c r="F2642" s="55">
        <v>5026.82</v>
      </c>
    </row>
    <row r="2643" spans="1:6">
      <c r="A2643" s="54">
        <v>63581</v>
      </c>
      <c r="B2643" s="54" t="s">
        <v>113</v>
      </c>
      <c r="C2643" s="54">
        <v>2019</v>
      </c>
      <c r="D2643" s="54" t="s">
        <v>132</v>
      </c>
      <c r="E2643" s="54" t="s">
        <v>142</v>
      </c>
      <c r="F2643" s="55">
        <v>3520.36</v>
      </c>
    </row>
    <row r="2644" spans="1:6">
      <c r="A2644" s="54">
        <v>63583</v>
      </c>
      <c r="B2644" s="54" t="s">
        <v>113</v>
      </c>
      <c r="C2644" s="54">
        <v>2019</v>
      </c>
      <c r="D2644" s="54" t="s">
        <v>133</v>
      </c>
      <c r="E2644" s="54" t="s">
        <v>142</v>
      </c>
      <c r="F2644" s="55">
        <v>8547.18</v>
      </c>
    </row>
    <row r="2645" spans="1:6">
      <c r="A2645" s="54">
        <v>63584</v>
      </c>
      <c r="B2645" s="54" t="s">
        <v>113</v>
      </c>
      <c r="C2645" s="54">
        <v>2019</v>
      </c>
      <c r="D2645" s="54" t="s">
        <v>134</v>
      </c>
      <c r="E2645" s="54" t="s">
        <v>142</v>
      </c>
      <c r="F2645" s="55"/>
    </row>
    <row r="2646" spans="1:6">
      <c r="A2646" s="54">
        <v>63585</v>
      </c>
      <c r="B2646" s="54" t="s">
        <v>113</v>
      </c>
      <c r="C2646" s="54">
        <v>2019</v>
      </c>
      <c r="D2646" s="54" t="s">
        <v>135</v>
      </c>
      <c r="E2646" s="54" t="s">
        <v>142</v>
      </c>
      <c r="F2646" s="55">
        <v>8542.4</v>
      </c>
    </row>
    <row r="2647" spans="1:6">
      <c r="A2647" s="54">
        <v>63587</v>
      </c>
      <c r="B2647" s="54" t="s">
        <v>113</v>
      </c>
      <c r="C2647" s="54">
        <v>2019</v>
      </c>
      <c r="D2647" s="54" t="s">
        <v>136</v>
      </c>
      <c r="E2647" s="54" t="s">
        <v>142</v>
      </c>
      <c r="F2647" s="55"/>
    </row>
    <row r="2648" spans="1:6">
      <c r="A2648" s="54">
        <v>63588</v>
      </c>
      <c r="B2648" s="54" t="s">
        <v>113</v>
      </c>
      <c r="C2648" s="54">
        <v>2019</v>
      </c>
      <c r="D2648" s="54" t="s">
        <v>137</v>
      </c>
      <c r="E2648" s="54" t="s">
        <v>142</v>
      </c>
      <c r="F2648" s="55"/>
    </row>
    <row r="2649" spans="1:6">
      <c r="A2649" s="54">
        <v>63589</v>
      </c>
      <c r="B2649" s="54" t="s">
        <v>113</v>
      </c>
      <c r="C2649" s="54">
        <v>2019</v>
      </c>
      <c r="D2649" s="54" t="s">
        <v>138</v>
      </c>
      <c r="E2649" s="54" t="s">
        <v>142</v>
      </c>
      <c r="F2649" s="55"/>
    </row>
    <row r="2650" spans="1:6">
      <c r="A2650" s="54">
        <v>63590</v>
      </c>
      <c r="B2650" s="54" t="s">
        <v>113</v>
      </c>
      <c r="C2650" s="54">
        <v>2019</v>
      </c>
      <c r="D2650" s="54" t="s">
        <v>139</v>
      </c>
      <c r="E2650" s="54" t="s">
        <v>142</v>
      </c>
      <c r="F2650" s="55">
        <v>4.78</v>
      </c>
    </row>
    <row r="2651" spans="1:6">
      <c r="A2651" s="54">
        <v>63591</v>
      </c>
      <c r="B2651" s="54" t="s">
        <v>113</v>
      </c>
      <c r="C2651" s="54">
        <v>2019</v>
      </c>
      <c r="D2651" s="54" t="s">
        <v>140</v>
      </c>
      <c r="E2651" s="54" t="s">
        <v>142</v>
      </c>
      <c r="F2651" s="55"/>
    </row>
    <row r="2652" spans="1:6">
      <c r="A2652" s="54">
        <v>63595</v>
      </c>
      <c r="B2652" s="54" t="s">
        <v>113</v>
      </c>
      <c r="C2652" s="54">
        <v>2019</v>
      </c>
      <c r="D2652" s="54" t="s">
        <v>141</v>
      </c>
      <c r="E2652" s="54" t="s">
        <v>142</v>
      </c>
      <c r="F2652" s="55">
        <v>8547.18</v>
      </c>
    </row>
    <row r="2653" spans="1:6">
      <c r="A2653" s="54">
        <v>63607</v>
      </c>
      <c r="B2653" s="54" t="s">
        <v>113</v>
      </c>
      <c r="C2653" s="54">
        <v>2018</v>
      </c>
      <c r="D2653" s="54" t="s">
        <v>131</v>
      </c>
      <c r="E2653" s="54" t="s">
        <v>142</v>
      </c>
      <c r="F2653" s="55">
        <v>4979.79</v>
      </c>
    </row>
    <row r="2654" spans="1:6">
      <c r="A2654" s="54">
        <v>63616</v>
      </c>
      <c r="B2654" s="54" t="s">
        <v>113</v>
      </c>
      <c r="C2654" s="54">
        <v>2018</v>
      </c>
      <c r="D2654" s="54" t="s">
        <v>132</v>
      </c>
      <c r="E2654" s="54" t="s">
        <v>142</v>
      </c>
      <c r="F2654" s="55">
        <v>3312.16</v>
      </c>
    </row>
    <row r="2655" spans="1:6">
      <c r="A2655" s="54">
        <v>63618</v>
      </c>
      <c r="B2655" s="54" t="s">
        <v>113</v>
      </c>
      <c r="C2655" s="54">
        <v>2018</v>
      </c>
      <c r="D2655" s="54" t="s">
        <v>133</v>
      </c>
      <c r="E2655" s="54" t="s">
        <v>142</v>
      </c>
      <c r="F2655" s="55">
        <v>8291.9500000000007</v>
      </c>
    </row>
    <row r="2656" spans="1:6">
      <c r="A2656" s="54">
        <v>63619</v>
      </c>
      <c r="B2656" s="54" t="s">
        <v>113</v>
      </c>
      <c r="C2656" s="54">
        <v>2018</v>
      </c>
      <c r="D2656" s="54" t="s">
        <v>134</v>
      </c>
      <c r="E2656" s="54" t="s">
        <v>142</v>
      </c>
      <c r="F2656" s="55"/>
    </row>
    <row r="2657" spans="1:6">
      <c r="A2657" s="54">
        <v>63620</v>
      </c>
      <c r="B2657" s="54" t="s">
        <v>113</v>
      </c>
      <c r="C2657" s="54">
        <v>2018</v>
      </c>
      <c r="D2657" s="54" t="s">
        <v>135</v>
      </c>
      <c r="E2657" s="54" t="s">
        <v>142</v>
      </c>
      <c r="F2657" s="55">
        <v>8287.43</v>
      </c>
    </row>
    <row r="2658" spans="1:6">
      <c r="A2658" s="54">
        <v>63622</v>
      </c>
      <c r="B2658" s="54" t="s">
        <v>113</v>
      </c>
      <c r="C2658" s="54">
        <v>2018</v>
      </c>
      <c r="D2658" s="54" t="s">
        <v>136</v>
      </c>
      <c r="E2658" s="54" t="s">
        <v>142</v>
      </c>
      <c r="F2658" s="55"/>
    </row>
    <row r="2659" spans="1:6">
      <c r="A2659" s="54">
        <v>63623</v>
      </c>
      <c r="B2659" s="54" t="s">
        <v>113</v>
      </c>
      <c r="C2659" s="54">
        <v>2018</v>
      </c>
      <c r="D2659" s="54" t="s">
        <v>137</v>
      </c>
      <c r="E2659" s="54" t="s">
        <v>142</v>
      </c>
      <c r="F2659" s="55"/>
    </row>
    <row r="2660" spans="1:6">
      <c r="A2660" s="54">
        <v>63624</v>
      </c>
      <c r="B2660" s="54" t="s">
        <v>113</v>
      </c>
      <c r="C2660" s="54">
        <v>2018</v>
      </c>
      <c r="D2660" s="54" t="s">
        <v>138</v>
      </c>
      <c r="E2660" s="54" t="s">
        <v>142</v>
      </c>
      <c r="F2660" s="55"/>
    </row>
    <row r="2661" spans="1:6">
      <c r="A2661" s="54">
        <v>63625</v>
      </c>
      <c r="B2661" s="54" t="s">
        <v>113</v>
      </c>
      <c r="C2661" s="54">
        <v>2018</v>
      </c>
      <c r="D2661" s="54" t="s">
        <v>139</v>
      </c>
      <c r="E2661" s="54" t="s">
        <v>142</v>
      </c>
      <c r="F2661" s="55">
        <v>4.5199999999999996</v>
      </c>
    </row>
    <row r="2662" spans="1:6">
      <c r="A2662" s="54">
        <v>63626</v>
      </c>
      <c r="B2662" s="54" t="s">
        <v>113</v>
      </c>
      <c r="C2662" s="54">
        <v>2018</v>
      </c>
      <c r="D2662" s="54" t="s">
        <v>140</v>
      </c>
      <c r="E2662" s="54" t="s">
        <v>142</v>
      </c>
      <c r="F2662" s="55"/>
    </row>
    <row r="2663" spans="1:6">
      <c r="A2663" s="54">
        <v>63630</v>
      </c>
      <c r="B2663" s="54" t="s">
        <v>113</v>
      </c>
      <c r="C2663" s="54">
        <v>2018</v>
      </c>
      <c r="D2663" s="54" t="s">
        <v>141</v>
      </c>
      <c r="E2663" s="54" t="s">
        <v>142</v>
      </c>
      <c r="F2663" s="55">
        <v>8291.9500000000007</v>
      </c>
    </row>
    <row r="2664" spans="1:6">
      <c r="A2664" s="54">
        <v>63642</v>
      </c>
      <c r="B2664" s="54" t="s">
        <v>113</v>
      </c>
      <c r="C2664" s="54">
        <v>2017</v>
      </c>
      <c r="D2664" s="54" t="s">
        <v>131</v>
      </c>
      <c r="E2664" s="54" t="s">
        <v>142</v>
      </c>
      <c r="F2664" s="55">
        <v>4647.03</v>
      </c>
    </row>
    <row r="2665" spans="1:6">
      <c r="A2665" s="54">
        <v>63651</v>
      </c>
      <c r="B2665" s="54" t="s">
        <v>113</v>
      </c>
      <c r="C2665" s="54">
        <v>2017</v>
      </c>
      <c r="D2665" s="54" t="s">
        <v>132</v>
      </c>
      <c r="E2665" s="54" t="s">
        <v>142</v>
      </c>
      <c r="F2665" s="55">
        <v>3288.91</v>
      </c>
    </row>
    <row r="2666" spans="1:6">
      <c r="A2666" s="54">
        <v>63653</v>
      </c>
      <c r="B2666" s="54" t="s">
        <v>113</v>
      </c>
      <c r="C2666" s="54">
        <v>2017</v>
      </c>
      <c r="D2666" s="54" t="s">
        <v>133</v>
      </c>
      <c r="E2666" s="54" t="s">
        <v>142</v>
      </c>
      <c r="F2666" s="55">
        <v>7870.2</v>
      </c>
    </row>
    <row r="2667" spans="1:6">
      <c r="A2667" s="54">
        <v>63654</v>
      </c>
      <c r="B2667" s="54" t="s">
        <v>113</v>
      </c>
      <c r="C2667" s="54">
        <v>2017</v>
      </c>
      <c r="D2667" s="54" t="s">
        <v>134</v>
      </c>
      <c r="E2667" s="54" t="s">
        <v>142</v>
      </c>
      <c r="F2667" s="55"/>
    </row>
    <row r="2668" spans="1:6">
      <c r="A2668" s="54">
        <v>63655</v>
      </c>
      <c r="B2668" s="54" t="s">
        <v>113</v>
      </c>
      <c r="C2668" s="54">
        <v>2017</v>
      </c>
      <c r="D2668" s="54" t="s">
        <v>135</v>
      </c>
      <c r="E2668" s="54" t="s">
        <v>142</v>
      </c>
      <c r="F2668" s="55">
        <v>7866</v>
      </c>
    </row>
    <row r="2669" spans="1:6">
      <c r="A2669" s="54">
        <v>63657</v>
      </c>
      <c r="B2669" s="54" t="s">
        <v>113</v>
      </c>
      <c r="C2669" s="54">
        <v>2017</v>
      </c>
      <c r="D2669" s="54" t="s">
        <v>136</v>
      </c>
      <c r="E2669" s="54" t="s">
        <v>142</v>
      </c>
      <c r="F2669" s="55"/>
    </row>
    <row r="2670" spans="1:6">
      <c r="A2670" s="54">
        <v>63658</v>
      </c>
      <c r="B2670" s="54" t="s">
        <v>113</v>
      </c>
      <c r="C2670" s="54">
        <v>2017</v>
      </c>
      <c r="D2670" s="54" t="s">
        <v>137</v>
      </c>
      <c r="E2670" s="54" t="s">
        <v>142</v>
      </c>
      <c r="F2670" s="55"/>
    </row>
    <row r="2671" spans="1:6">
      <c r="A2671" s="54">
        <v>63659</v>
      </c>
      <c r="B2671" s="54" t="s">
        <v>113</v>
      </c>
      <c r="C2671" s="54">
        <v>2017</v>
      </c>
      <c r="D2671" s="54" t="s">
        <v>138</v>
      </c>
      <c r="E2671" s="54" t="s">
        <v>142</v>
      </c>
      <c r="F2671" s="55"/>
    </row>
    <row r="2672" spans="1:6">
      <c r="A2672" s="54">
        <v>63660</v>
      </c>
      <c r="B2672" s="54" t="s">
        <v>113</v>
      </c>
      <c r="C2672" s="54">
        <v>2017</v>
      </c>
      <c r="D2672" s="54" t="s">
        <v>139</v>
      </c>
      <c r="E2672" s="54" t="s">
        <v>142</v>
      </c>
      <c r="F2672" s="55">
        <v>4.21</v>
      </c>
    </row>
    <row r="2673" spans="1:6">
      <c r="A2673" s="54">
        <v>63661</v>
      </c>
      <c r="B2673" s="54" t="s">
        <v>113</v>
      </c>
      <c r="C2673" s="54">
        <v>2017</v>
      </c>
      <c r="D2673" s="54" t="s">
        <v>140</v>
      </c>
      <c r="E2673" s="54" t="s">
        <v>142</v>
      </c>
      <c r="F2673" s="55"/>
    </row>
    <row r="2674" spans="1:6">
      <c r="A2674" s="54">
        <v>63665</v>
      </c>
      <c r="B2674" s="54" t="s">
        <v>113</v>
      </c>
      <c r="C2674" s="54">
        <v>2017</v>
      </c>
      <c r="D2674" s="54" t="s">
        <v>141</v>
      </c>
      <c r="E2674" s="54" t="s">
        <v>142</v>
      </c>
      <c r="F2674" s="55">
        <v>7935.95</v>
      </c>
    </row>
    <row r="2675" spans="1:6">
      <c r="A2675" s="54">
        <v>63677</v>
      </c>
      <c r="B2675" s="54" t="s">
        <v>113</v>
      </c>
      <c r="C2675" s="54">
        <v>2016</v>
      </c>
      <c r="D2675" s="54" t="s">
        <v>131</v>
      </c>
      <c r="E2675" s="54" t="s">
        <v>142</v>
      </c>
      <c r="F2675" s="55">
        <v>4707.7299999999996</v>
      </c>
    </row>
    <row r="2676" spans="1:6">
      <c r="A2676" s="54">
        <v>63686</v>
      </c>
      <c r="B2676" s="54" t="s">
        <v>113</v>
      </c>
      <c r="C2676" s="54">
        <v>2016</v>
      </c>
      <c r="D2676" s="54" t="s">
        <v>132</v>
      </c>
      <c r="E2676" s="54" t="s">
        <v>142</v>
      </c>
      <c r="F2676" s="55">
        <v>3461.22</v>
      </c>
    </row>
    <row r="2677" spans="1:6">
      <c r="A2677" s="54">
        <v>63688</v>
      </c>
      <c r="B2677" s="54" t="s">
        <v>113</v>
      </c>
      <c r="C2677" s="54">
        <v>2016</v>
      </c>
      <c r="D2677" s="54" t="s">
        <v>133</v>
      </c>
      <c r="E2677" s="54" t="s">
        <v>142</v>
      </c>
      <c r="F2677" s="55">
        <v>7793.5</v>
      </c>
    </row>
    <row r="2678" spans="1:6">
      <c r="A2678" s="54">
        <v>63689</v>
      </c>
      <c r="B2678" s="54" t="s">
        <v>113</v>
      </c>
      <c r="C2678" s="54">
        <v>2016</v>
      </c>
      <c r="D2678" s="54" t="s">
        <v>134</v>
      </c>
      <c r="E2678" s="54" t="s">
        <v>142</v>
      </c>
      <c r="F2678" s="55"/>
    </row>
    <row r="2679" spans="1:6">
      <c r="A2679" s="54">
        <v>63690</v>
      </c>
      <c r="B2679" s="54" t="s">
        <v>113</v>
      </c>
      <c r="C2679" s="54">
        <v>2016</v>
      </c>
      <c r="D2679" s="54" t="s">
        <v>135</v>
      </c>
      <c r="E2679" s="54" t="s">
        <v>142</v>
      </c>
      <c r="F2679" s="55">
        <v>7789.521686</v>
      </c>
    </row>
    <row r="2680" spans="1:6">
      <c r="A2680" s="54">
        <v>63692</v>
      </c>
      <c r="B2680" s="54" t="s">
        <v>113</v>
      </c>
      <c r="C2680" s="54">
        <v>2016</v>
      </c>
      <c r="D2680" s="54" t="s">
        <v>136</v>
      </c>
      <c r="E2680" s="54" t="s">
        <v>142</v>
      </c>
      <c r="F2680" s="55"/>
    </row>
    <row r="2681" spans="1:6">
      <c r="A2681" s="54">
        <v>63693</v>
      </c>
      <c r="B2681" s="54" t="s">
        <v>113</v>
      </c>
      <c r="C2681" s="54">
        <v>2016</v>
      </c>
      <c r="D2681" s="54" t="s">
        <v>137</v>
      </c>
      <c r="E2681" s="54" t="s">
        <v>142</v>
      </c>
      <c r="F2681" s="55"/>
    </row>
    <row r="2682" spans="1:6">
      <c r="A2682" s="54">
        <v>63694</v>
      </c>
      <c r="B2682" s="54" t="s">
        <v>113</v>
      </c>
      <c r="C2682" s="54">
        <v>2016</v>
      </c>
      <c r="D2682" s="54" t="s">
        <v>138</v>
      </c>
      <c r="E2682" s="54" t="s">
        <v>142</v>
      </c>
      <c r="F2682" s="55"/>
    </row>
    <row r="2683" spans="1:6">
      <c r="A2683" s="54">
        <v>63695</v>
      </c>
      <c r="B2683" s="54" t="s">
        <v>113</v>
      </c>
      <c r="C2683" s="54">
        <v>2016</v>
      </c>
      <c r="D2683" s="54" t="s">
        <v>139</v>
      </c>
      <c r="E2683" s="54" t="s">
        <v>142</v>
      </c>
      <c r="F2683" s="55">
        <v>3.9783140850000001</v>
      </c>
    </row>
    <row r="2684" spans="1:6">
      <c r="A2684" s="54">
        <v>63696</v>
      </c>
      <c r="B2684" s="54" t="s">
        <v>113</v>
      </c>
      <c r="C2684" s="54">
        <v>2016</v>
      </c>
      <c r="D2684" s="54" t="s">
        <v>140</v>
      </c>
      <c r="E2684" s="54" t="s">
        <v>142</v>
      </c>
      <c r="F2684" s="55"/>
    </row>
    <row r="2685" spans="1:6">
      <c r="A2685" s="54">
        <v>63700</v>
      </c>
      <c r="B2685" s="54" t="s">
        <v>113</v>
      </c>
      <c r="C2685" s="54">
        <v>2016</v>
      </c>
      <c r="D2685" s="54" t="s">
        <v>141</v>
      </c>
      <c r="E2685" s="54" t="s">
        <v>142</v>
      </c>
      <c r="F2685" s="55">
        <v>8168.95</v>
      </c>
    </row>
    <row r="2686" spans="1:6">
      <c r="A2686" s="54">
        <v>63712</v>
      </c>
      <c r="B2686" s="54" t="s">
        <v>113</v>
      </c>
      <c r="C2686" s="54">
        <v>2015</v>
      </c>
      <c r="D2686" s="54" t="s">
        <v>131</v>
      </c>
      <c r="E2686" s="54" t="s">
        <v>142</v>
      </c>
      <c r="F2686" s="55">
        <v>9755.65</v>
      </c>
    </row>
    <row r="2687" spans="1:6">
      <c r="A2687" s="54">
        <v>63721</v>
      </c>
      <c r="B2687" s="54" t="s">
        <v>113</v>
      </c>
      <c r="C2687" s="54">
        <v>2015</v>
      </c>
      <c r="D2687" s="54" t="s">
        <v>132</v>
      </c>
      <c r="E2687" s="54" t="s">
        <v>142</v>
      </c>
      <c r="F2687" s="55">
        <v>3225.43</v>
      </c>
    </row>
    <row r="2688" spans="1:6">
      <c r="A2688" s="54">
        <v>63723</v>
      </c>
      <c r="B2688" s="54" t="s">
        <v>113</v>
      </c>
      <c r="C2688" s="54">
        <v>2015</v>
      </c>
      <c r="D2688" s="54" t="s">
        <v>133</v>
      </c>
      <c r="E2688" s="54" t="s">
        <v>142</v>
      </c>
      <c r="F2688" s="55">
        <v>10696.31</v>
      </c>
    </row>
    <row r="2689" spans="1:6">
      <c r="A2689" s="54">
        <v>63724</v>
      </c>
      <c r="B2689" s="54" t="s">
        <v>113</v>
      </c>
      <c r="C2689" s="54">
        <v>2015</v>
      </c>
      <c r="D2689" s="54" t="s">
        <v>134</v>
      </c>
      <c r="E2689" s="54" t="s">
        <v>142</v>
      </c>
      <c r="F2689" s="55"/>
    </row>
    <row r="2690" spans="1:6">
      <c r="A2690" s="54">
        <v>63725</v>
      </c>
      <c r="B2690" s="54" t="s">
        <v>113</v>
      </c>
      <c r="C2690" s="54">
        <v>2015</v>
      </c>
      <c r="D2690" s="54" t="s">
        <v>135</v>
      </c>
      <c r="E2690" s="54" t="s">
        <v>142</v>
      </c>
      <c r="F2690" s="55">
        <v>10692.61</v>
      </c>
    </row>
    <row r="2691" spans="1:6">
      <c r="A2691" s="54">
        <v>63727</v>
      </c>
      <c r="B2691" s="54" t="s">
        <v>113</v>
      </c>
      <c r="C2691" s="54">
        <v>2015</v>
      </c>
      <c r="D2691" s="54" t="s">
        <v>136</v>
      </c>
      <c r="E2691" s="54" t="s">
        <v>142</v>
      </c>
      <c r="F2691" s="55"/>
    </row>
    <row r="2692" spans="1:6">
      <c r="A2692" s="54">
        <v>63728</v>
      </c>
      <c r="B2692" s="54" t="s">
        <v>113</v>
      </c>
      <c r="C2692" s="54">
        <v>2015</v>
      </c>
      <c r="D2692" s="54" t="s">
        <v>137</v>
      </c>
      <c r="E2692" s="54" t="s">
        <v>142</v>
      </c>
      <c r="F2692" s="55"/>
    </row>
    <row r="2693" spans="1:6">
      <c r="A2693" s="54">
        <v>63729</v>
      </c>
      <c r="B2693" s="54" t="s">
        <v>113</v>
      </c>
      <c r="C2693" s="54">
        <v>2015</v>
      </c>
      <c r="D2693" s="54" t="s">
        <v>138</v>
      </c>
      <c r="E2693" s="54" t="s">
        <v>142</v>
      </c>
      <c r="F2693" s="55"/>
    </row>
    <row r="2694" spans="1:6">
      <c r="A2694" s="54">
        <v>63730</v>
      </c>
      <c r="B2694" s="54" t="s">
        <v>113</v>
      </c>
      <c r="C2694" s="54">
        <v>2015</v>
      </c>
      <c r="D2694" s="54" t="s">
        <v>139</v>
      </c>
      <c r="E2694" s="54" t="s">
        <v>142</v>
      </c>
      <c r="F2694" s="55">
        <v>3.7</v>
      </c>
    </row>
    <row r="2695" spans="1:6">
      <c r="A2695" s="54">
        <v>63731</v>
      </c>
      <c r="B2695" s="54" t="s">
        <v>113</v>
      </c>
      <c r="C2695" s="54">
        <v>2015</v>
      </c>
      <c r="D2695" s="54" t="s">
        <v>140</v>
      </c>
      <c r="E2695" s="54" t="s">
        <v>142</v>
      </c>
      <c r="F2695" s="55"/>
    </row>
    <row r="2696" spans="1:6">
      <c r="A2696" s="54">
        <v>63735</v>
      </c>
      <c r="B2696" s="54" t="s">
        <v>113</v>
      </c>
      <c r="C2696" s="54">
        <v>2015</v>
      </c>
      <c r="D2696" s="54" t="s">
        <v>141</v>
      </c>
      <c r="E2696" s="54" t="s">
        <v>142</v>
      </c>
      <c r="F2696" s="55">
        <v>12981.08</v>
      </c>
    </row>
    <row r="2697" spans="1:6">
      <c r="A2697" s="54">
        <v>63747</v>
      </c>
      <c r="B2697" s="54" t="s">
        <v>113</v>
      </c>
      <c r="C2697" s="54">
        <v>2014</v>
      </c>
      <c r="D2697" s="54" t="s">
        <v>131</v>
      </c>
      <c r="E2697" s="54" t="s">
        <v>142</v>
      </c>
      <c r="F2697" s="55">
        <v>11888.54</v>
      </c>
    </row>
    <row r="2698" spans="1:6">
      <c r="A2698" s="54">
        <v>63756</v>
      </c>
      <c r="B2698" s="54" t="s">
        <v>113</v>
      </c>
      <c r="C2698" s="54">
        <v>2014</v>
      </c>
      <c r="D2698" s="54" t="s">
        <v>132</v>
      </c>
      <c r="E2698" s="54" t="s">
        <v>142</v>
      </c>
      <c r="F2698" s="55">
        <v>3245.96</v>
      </c>
    </row>
    <row r="2699" spans="1:6">
      <c r="A2699" s="54">
        <v>63758</v>
      </c>
      <c r="B2699" s="54" t="s">
        <v>113</v>
      </c>
      <c r="C2699" s="54">
        <v>2014</v>
      </c>
      <c r="D2699" s="54" t="s">
        <v>133</v>
      </c>
      <c r="E2699" s="54" t="s">
        <v>142</v>
      </c>
      <c r="F2699" s="55">
        <v>11889.27</v>
      </c>
    </row>
    <row r="2700" spans="1:6">
      <c r="A2700" s="54">
        <v>63759</v>
      </c>
      <c r="B2700" s="54" t="s">
        <v>113</v>
      </c>
      <c r="C2700" s="54">
        <v>2014</v>
      </c>
      <c r="D2700" s="54" t="s">
        <v>134</v>
      </c>
      <c r="E2700" s="54" t="s">
        <v>142</v>
      </c>
      <c r="F2700" s="55"/>
    </row>
    <row r="2701" spans="1:6">
      <c r="A2701" s="54">
        <v>63760</v>
      </c>
      <c r="B2701" s="54" t="s">
        <v>113</v>
      </c>
      <c r="C2701" s="54">
        <v>2014</v>
      </c>
      <c r="D2701" s="54" t="s">
        <v>135</v>
      </c>
      <c r="E2701" s="54" t="s">
        <v>142</v>
      </c>
      <c r="F2701" s="55">
        <v>11885.91</v>
      </c>
    </row>
    <row r="2702" spans="1:6">
      <c r="A2702" s="54">
        <v>63762</v>
      </c>
      <c r="B2702" s="54" t="s">
        <v>113</v>
      </c>
      <c r="C2702" s="54">
        <v>2014</v>
      </c>
      <c r="D2702" s="54" t="s">
        <v>136</v>
      </c>
      <c r="E2702" s="54" t="s">
        <v>142</v>
      </c>
      <c r="F2702" s="55"/>
    </row>
    <row r="2703" spans="1:6">
      <c r="A2703" s="54">
        <v>63763</v>
      </c>
      <c r="B2703" s="54" t="s">
        <v>113</v>
      </c>
      <c r="C2703" s="54">
        <v>2014</v>
      </c>
      <c r="D2703" s="54" t="s">
        <v>137</v>
      </c>
      <c r="E2703" s="54" t="s">
        <v>142</v>
      </c>
      <c r="F2703" s="55"/>
    </row>
    <row r="2704" spans="1:6">
      <c r="A2704" s="54">
        <v>63764</v>
      </c>
      <c r="B2704" s="54" t="s">
        <v>113</v>
      </c>
      <c r="C2704" s="54">
        <v>2014</v>
      </c>
      <c r="D2704" s="54" t="s">
        <v>138</v>
      </c>
      <c r="E2704" s="54" t="s">
        <v>142</v>
      </c>
      <c r="F2704" s="55"/>
    </row>
    <row r="2705" spans="1:6">
      <c r="A2705" s="54">
        <v>63765</v>
      </c>
      <c r="B2705" s="54" t="s">
        <v>113</v>
      </c>
      <c r="C2705" s="54">
        <v>2014</v>
      </c>
      <c r="D2705" s="54" t="s">
        <v>139</v>
      </c>
      <c r="E2705" s="54" t="s">
        <v>142</v>
      </c>
      <c r="F2705" s="55">
        <v>3.36</v>
      </c>
    </row>
    <row r="2706" spans="1:6">
      <c r="A2706" s="54">
        <v>63766</v>
      </c>
      <c r="B2706" s="54" t="s">
        <v>113</v>
      </c>
      <c r="C2706" s="54">
        <v>2014</v>
      </c>
      <c r="D2706" s="54" t="s">
        <v>140</v>
      </c>
      <c r="E2706" s="54" t="s">
        <v>142</v>
      </c>
      <c r="F2706" s="55"/>
    </row>
    <row r="2707" spans="1:6">
      <c r="A2707" s="54">
        <v>63770</v>
      </c>
      <c r="B2707" s="54" t="s">
        <v>113</v>
      </c>
      <c r="C2707" s="54">
        <v>2014</v>
      </c>
      <c r="D2707" s="54" t="s">
        <v>141</v>
      </c>
      <c r="E2707" s="54" t="s">
        <v>142</v>
      </c>
      <c r="F2707" s="55">
        <v>15134.5</v>
      </c>
    </row>
    <row r="2708" spans="1:6">
      <c r="A2708" s="54">
        <v>63782</v>
      </c>
      <c r="B2708" s="54" t="s">
        <v>113</v>
      </c>
      <c r="C2708" s="54">
        <v>2013</v>
      </c>
      <c r="D2708" s="54" t="s">
        <v>131</v>
      </c>
      <c r="E2708" s="54" t="s">
        <v>142</v>
      </c>
      <c r="F2708" s="55">
        <v>12330.37</v>
      </c>
    </row>
    <row r="2709" spans="1:6">
      <c r="A2709" s="54">
        <v>63791</v>
      </c>
      <c r="B2709" s="54" t="s">
        <v>113</v>
      </c>
      <c r="C2709" s="54">
        <v>2013</v>
      </c>
      <c r="D2709" s="54" t="s">
        <v>132</v>
      </c>
      <c r="E2709" s="54" t="s">
        <v>142</v>
      </c>
      <c r="F2709" s="55">
        <v>2812.53</v>
      </c>
    </row>
    <row r="2710" spans="1:6">
      <c r="A2710" s="54">
        <v>63793</v>
      </c>
      <c r="B2710" s="54" t="s">
        <v>113</v>
      </c>
      <c r="C2710" s="54">
        <v>2013</v>
      </c>
      <c r="D2710" s="54" t="s">
        <v>133</v>
      </c>
      <c r="E2710" s="54" t="s">
        <v>142</v>
      </c>
      <c r="F2710" s="55">
        <v>11245.39</v>
      </c>
    </row>
    <row r="2711" spans="1:6">
      <c r="A2711" s="54">
        <v>63794</v>
      </c>
      <c r="B2711" s="54" t="s">
        <v>113</v>
      </c>
      <c r="C2711" s="54">
        <v>2013</v>
      </c>
      <c r="D2711" s="54" t="s">
        <v>134</v>
      </c>
      <c r="E2711" s="54" t="s">
        <v>142</v>
      </c>
      <c r="F2711" s="55"/>
    </row>
    <row r="2712" spans="1:6">
      <c r="A2712" s="54">
        <v>63795</v>
      </c>
      <c r="B2712" s="54" t="s">
        <v>113</v>
      </c>
      <c r="C2712" s="54">
        <v>2013</v>
      </c>
      <c r="D2712" s="54" t="s">
        <v>135</v>
      </c>
      <c r="E2712" s="54" t="s">
        <v>142</v>
      </c>
      <c r="F2712" s="55">
        <v>11242.27</v>
      </c>
    </row>
    <row r="2713" spans="1:6">
      <c r="A2713" s="54">
        <v>63797</v>
      </c>
      <c r="B2713" s="54" t="s">
        <v>113</v>
      </c>
      <c r="C2713" s="54">
        <v>2013</v>
      </c>
      <c r="D2713" s="54" t="s">
        <v>136</v>
      </c>
      <c r="E2713" s="54" t="s">
        <v>142</v>
      </c>
      <c r="F2713" s="55"/>
    </row>
    <row r="2714" spans="1:6">
      <c r="A2714" s="54">
        <v>63798</v>
      </c>
      <c r="B2714" s="54" t="s">
        <v>113</v>
      </c>
      <c r="C2714" s="54">
        <v>2013</v>
      </c>
      <c r="D2714" s="54" t="s">
        <v>137</v>
      </c>
      <c r="E2714" s="54" t="s">
        <v>142</v>
      </c>
      <c r="F2714" s="55"/>
    </row>
    <row r="2715" spans="1:6">
      <c r="A2715" s="54">
        <v>63799</v>
      </c>
      <c r="B2715" s="54" t="s">
        <v>113</v>
      </c>
      <c r="C2715" s="54">
        <v>2013</v>
      </c>
      <c r="D2715" s="54" t="s">
        <v>138</v>
      </c>
      <c r="E2715" s="54" t="s">
        <v>142</v>
      </c>
      <c r="F2715" s="55"/>
    </row>
    <row r="2716" spans="1:6">
      <c r="A2716" s="54">
        <v>63800</v>
      </c>
      <c r="B2716" s="54" t="s">
        <v>113</v>
      </c>
      <c r="C2716" s="54">
        <v>2013</v>
      </c>
      <c r="D2716" s="54" t="s">
        <v>139</v>
      </c>
      <c r="E2716" s="54" t="s">
        <v>142</v>
      </c>
      <c r="F2716" s="55">
        <v>3.12</v>
      </c>
    </row>
    <row r="2717" spans="1:6">
      <c r="A2717" s="54">
        <v>63801</v>
      </c>
      <c r="B2717" s="54" t="s">
        <v>113</v>
      </c>
      <c r="C2717" s="54">
        <v>2013</v>
      </c>
      <c r="D2717" s="54" t="s">
        <v>140</v>
      </c>
      <c r="E2717" s="54" t="s">
        <v>142</v>
      </c>
      <c r="F2717" s="55"/>
    </row>
    <row r="2718" spans="1:6">
      <c r="A2718" s="54">
        <v>63805</v>
      </c>
      <c r="B2718" s="54" t="s">
        <v>113</v>
      </c>
      <c r="C2718" s="54">
        <v>2013</v>
      </c>
      <c r="D2718" s="54" t="s">
        <v>141</v>
      </c>
      <c r="E2718" s="54" t="s">
        <v>142</v>
      </c>
      <c r="F2718" s="55">
        <v>15142.9</v>
      </c>
    </row>
    <row r="2719" spans="1:6">
      <c r="A2719" s="54">
        <v>63817</v>
      </c>
      <c r="B2719" s="54" t="s">
        <v>113</v>
      </c>
      <c r="C2719" s="54">
        <v>2012</v>
      </c>
      <c r="D2719" s="54" t="s">
        <v>131</v>
      </c>
      <c r="E2719" s="54" t="s">
        <v>142</v>
      </c>
      <c r="F2719" s="55">
        <v>12345.99</v>
      </c>
    </row>
    <row r="2720" spans="1:6">
      <c r="A2720" s="54">
        <v>63826</v>
      </c>
      <c r="B2720" s="54" t="s">
        <v>113</v>
      </c>
      <c r="C2720" s="54">
        <v>2012</v>
      </c>
      <c r="D2720" s="54" t="s">
        <v>132</v>
      </c>
      <c r="E2720" s="54" t="s">
        <v>142</v>
      </c>
      <c r="F2720" s="55">
        <v>3348.43</v>
      </c>
    </row>
    <row r="2721" spans="1:6">
      <c r="A2721" s="54">
        <v>63828</v>
      </c>
      <c r="B2721" s="54" t="s">
        <v>113</v>
      </c>
      <c r="C2721" s="54">
        <v>2012</v>
      </c>
      <c r="D2721" s="54" t="s">
        <v>133</v>
      </c>
      <c r="E2721" s="54" t="s">
        <v>142</v>
      </c>
      <c r="F2721" s="55">
        <v>11916.1</v>
      </c>
    </row>
    <row r="2722" spans="1:6">
      <c r="A2722" s="54">
        <v>63829</v>
      </c>
      <c r="B2722" s="54" t="s">
        <v>113</v>
      </c>
      <c r="C2722" s="54">
        <v>2012</v>
      </c>
      <c r="D2722" s="54" t="s">
        <v>134</v>
      </c>
      <c r="E2722" s="54" t="s">
        <v>142</v>
      </c>
      <c r="F2722" s="55"/>
    </row>
    <row r="2723" spans="1:6">
      <c r="A2723" s="54">
        <v>63830</v>
      </c>
      <c r="B2723" s="54" t="s">
        <v>113</v>
      </c>
      <c r="C2723" s="54">
        <v>2012</v>
      </c>
      <c r="D2723" s="54" t="s">
        <v>135</v>
      </c>
      <c r="E2723" s="54" t="s">
        <v>142</v>
      </c>
      <c r="F2723" s="55">
        <v>11913.32</v>
      </c>
    </row>
    <row r="2724" spans="1:6">
      <c r="A2724" s="54">
        <v>63832</v>
      </c>
      <c r="B2724" s="54" t="s">
        <v>113</v>
      </c>
      <c r="C2724" s="54">
        <v>2012</v>
      </c>
      <c r="D2724" s="54" t="s">
        <v>136</v>
      </c>
      <c r="E2724" s="54" t="s">
        <v>142</v>
      </c>
      <c r="F2724" s="55"/>
    </row>
    <row r="2725" spans="1:6">
      <c r="A2725" s="54">
        <v>63833</v>
      </c>
      <c r="B2725" s="54" t="s">
        <v>113</v>
      </c>
      <c r="C2725" s="54">
        <v>2012</v>
      </c>
      <c r="D2725" s="54" t="s">
        <v>137</v>
      </c>
      <c r="E2725" s="54" t="s">
        <v>142</v>
      </c>
      <c r="F2725" s="55"/>
    </row>
    <row r="2726" spans="1:6">
      <c r="A2726" s="54">
        <v>63834</v>
      </c>
      <c r="B2726" s="54" t="s">
        <v>113</v>
      </c>
      <c r="C2726" s="54">
        <v>2012</v>
      </c>
      <c r="D2726" s="54" t="s">
        <v>138</v>
      </c>
      <c r="E2726" s="54" t="s">
        <v>142</v>
      </c>
      <c r="F2726" s="55"/>
    </row>
    <row r="2727" spans="1:6">
      <c r="A2727" s="54">
        <v>63835</v>
      </c>
      <c r="B2727" s="54" t="s">
        <v>113</v>
      </c>
      <c r="C2727" s="54">
        <v>2012</v>
      </c>
      <c r="D2727" s="54" t="s">
        <v>139</v>
      </c>
      <c r="E2727" s="54" t="s">
        <v>142</v>
      </c>
      <c r="F2727" s="55">
        <v>2.78</v>
      </c>
    </row>
    <row r="2728" spans="1:6">
      <c r="A2728" s="54">
        <v>63836</v>
      </c>
      <c r="B2728" s="54" t="s">
        <v>113</v>
      </c>
      <c r="C2728" s="54">
        <v>2012</v>
      </c>
      <c r="D2728" s="54" t="s">
        <v>140</v>
      </c>
      <c r="E2728" s="54" t="s">
        <v>142</v>
      </c>
      <c r="F2728" s="55"/>
    </row>
    <row r="2729" spans="1:6">
      <c r="A2729" s="54">
        <v>63840</v>
      </c>
      <c r="B2729" s="54" t="s">
        <v>113</v>
      </c>
      <c r="C2729" s="54">
        <v>2012</v>
      </c>
      <c r="D2729" s="54" t="s">
        <v>141</v>
      </c>
      <c r="E2729" s="54" t="s">
        <v>142</v>
      </c>
      <c r="F2729" s="55">
        <v>15694.42</v>
      </c>
    </row>
    <row r="2730" spans="1:6">
      <c r="A2730" s="54">
        <v>63852</v>
      </c>
      <c r="B2730" s="54" t="s">
        <v>113</v>
      </c>
      <c r="C2730" s="54">
        <v>2011</v>
      </c>
      <c r="D2730" s="54" t="s">
        <v>131</v>
      </c>
      <c r="E2730" s="54" t="s">
        <v>142</v>
      </c>
      <c r="F2730" s="55">
        <v>12380.71</v>
      </c>
    </row>
    <row r="2731" spans="1:6">
      <c r="A2731" s="54">
        <v>63861</v>
      </c>
      <c r="B2731" s="54" t="s">
        <v>113</v>
      </c>
      <c r="C2731" s="54">
        <v>2011</v>
      </c>
      <c r="D2731" s="54" t="s">
        <v>132</v>
      </c>
      <c r="E2731" s="54" t="s">
        <v>142</v>
      </c>
      <c r="F2731" s="55">
        <v>1072.47</v>
      </c>
    </row>
    <row r="2732" spans="1:6">
      <c r="A2732" s="54">
        <v>63863</v>
      </c>
      <c r="B2732" s="54" t="s">
        <v>113</v>
      </c>
      <c r="C2732" s="54">
        <v>2011</v>
      </c>
      <c r="D2732" s="54" t="s">
        <v>133</v>
      </c>
      <c r="E2732" s="54" t="s">
        <v>142</v>
      </c>
      <c r="F2732" s="55">
        <v>11576.01964</v>
      </c>
    </row>
    <row r="2733" spans="1:6">
      <c r="A2733" s="54">
        <v>63864</v>
      </c>
      <c r="B2733" s="54" t="s">
        <v>113</v>
      </c>
      <c r="C2733" s="54">
        <v>2011</v>
      </c>
      <c r="D2733" s="54" t="s">
        <v>134</v>
      </c>
      <c r="E2733" s="54" t="s">
        <v>142</v>
      </c>
      <c r="F2733" s="55"/>
    </row>
    <row r="2734" spans="1:6">
      <c r="A2734" s="54">
        <v>63865</v>
      </c>
      <c r="B2734" s="54" t="s">
        <v>113</v>
      </c>
      <c r="C2734" s="54">
        <v>2011</v>
      </c>
      <c r="D2734" s="54" t="s">
        <v>135</v>
      </c>
      <c r="E2734" s="54" t="s">
        <v>142</v>
      </c>
      <c r="F2734" s="55">
        <v>11568.93</v>
      </c>
    </row>
    <row r="2735" spans="1:6">
      <c r="A2735" s="54">
        <v>63867</v>
      </c>
      <c r="B2735" s="54" t="s">
        <v>113</v>
      </c>
      <c r="C2735" s="54">
        <v>2011</v>
      </c>
      <c r="D2735" s="54" t="s">
        <v>136</v>
      </c>
      <c r="E2735" s="54" t="s">
        <v>142</v>
      </c>
      <c r="F2735" s="55">
        <v>4.5896400000000002</v>
      </c>
    </row>
    <row r="2736" spans="1:6">
      <c r="A2736" s="54">
        <v>63868</v>
      </c>
      <c r="B2736" s="54" t="s">
        <v>113</v>
      </c>
      <c r="C2736" s="54">
        <v>2011</v>
      </c>
      <c r="D2736" s="54" t="s">
        <v>137</v>
      </c>
      <c r="E2736" s="54" t="s">
        <v>142</v>
      </c>
      <c r="F2736" s="55"/>
    </row>
    <row r="2737" spans="1:6">
      <c r="A2737" s="54">
        <v>63869</v>
      </c>
      <c r="B2737" s="54" t="s">
        <v>113</v>
      </c>
      <c r="C2737" s="54">
        <v>2011</v>
      </c>
      <c r="D2737" s="54" t="s">
        <v>138</v>
      </c>
      <c r="E2737" s="54" t="s">
        <v>142</v>
      </c>
      <c r="F2737" s="55"/>
    </row>
    <row r="2738" spans="1:6">
      <c r="A2738" s="54">
        <v>63870</v>
      </c>
      <c r="B2738" s="54" t="s">
        <v>113</v>
      </c>
      <c r="C2738" s="54">
        <v>2011</v>
      </c>
      <c r="D2738" s="54" t="s">
        <v>139</v>
      </c>
      <c r="E2738" s="54" t="s">
        <v>142</v>
      </c>
      <c r="F2738" s="55">
        <v>2.5</v>
      </c>
    </row>
    <row r="2739" spans="1:6">
      <c r="A2739" s="54">
        <v>63871</v>
      </c>
      <c r="B2739" s="54" t="s">
        <v>113</v>
      </c>
      <c r="C2739" s="54">
        <v>2011</v>
      </c>
      <c r="D2739" s="54" t="s">
        <v>140</v>
      </c>
      <c r="E2739" s="54" t="s">
        <v>142</v>
      </c>
      <c r="F2739" s="55"/>
    </row>
    <row r="2740" spans="1:6">
      <c r="A2740" s="54">
        <v>63875</v>
      </c>
      <c r="B2740" s="54" t="s">
        <v>113</v>
      </c>
      <c r="C2740" s="54">
        <v>2011</v>
      </c>
      <c r="D2740" s="54" t="s">
        <v>141</v>
      </c>
      <c r="E2740" s="54" t="s">
        <v>142</v>
      </c>
      <c r="F2740" s="55">
        <v>13453.17964</v>
      </c>
    </row>
    <row r="2741" spans="1:6">
      <c r="A2741" s="54">
        <v>63887</v>
      </c>
      <c r="B2741" s="54" t="s">
        <v>113</v>
      </c>
      <c r="C2741" s="54">
        <v>2010</v>
      </c>
      <c r="D2741" s="54" t="s">
        <v>131</v>
      </c>
      <c r="E2741" s="54" t="s">
        <v>142</v>
      </c>
      <c r="F2741" s="55">
        <v>11008.72</v>
      </c>
    </row>
    <row r="2742" spans="1:6">
      <c r="A2742" s="54">
        <v>63896</v>
      </c>
      <c r="B2742" s="54" t="s">
        <v>113</v>
      </c>
      <c r="C2742" s="54">
        <v>2010</v>
      </c>
      <c r="D2742" s="54" t="s">
        <v>132</v>
      </c>
      <c r="E2742" s="54" t="s">
        <v>142</v>
      </c>
      <c r="F2742" s="55">
        <v>2669.82</v>
      </c>
    </row>
    <row r="2743" spans="1:6">
      <c r="A2743" s="54">
        <v>63898</v>
      </c>
      <c r="B2743" s="54" t="s">
        <v>113</v>
      </c>
      <c r="C2743" s="54">
        <v>2010</v>
      </c>
      <c r="D2743" s="54" t="s">
        <v>133</v>
      </c>
      <c r="E2743" s="54" t="s">
        <v>142</v>
      </c>
      <c r="F2743" s="55">
        <v>11091.27</v>
      </c>
    </row>
    <row r="2744" spans="1:6">
      <c r="A2744" s="54">
        <v>63899</v>
      </c>
      <c r="B2744" s="54" t="s">
        <v>113</v>
      </c>
      <c r="C2744" s="54">
        <v>2010</v>
      </c>
      <c r="D2744" s="54" t="s">
        <v>134</v>
      </c>
      <c r="E2744" s="54" t="s">
        <v>142</v>
      </c>
      <c r="F2744" s="55"/>
    </row>
    <row r="2745" spans="1:6">
      <c r="A2745" s="54">
        <v>63900</v>
      </c>
      <c r="B2745" s="54" t="s">
        <v>113</v>
      </c>
      <c r="C2745" s="54">
        <v>2010</v>
      </c>
      <c r="D2745" s="54" t="s">
        <v>135</v>
      </c>
      <c r="E2745" s="54" t="s">
        <v>142</v>
      </c>
      <c r="F2745" s="55">
        <v>11085.08</v>
      </c>
    </row>
    <row r="2746" spans="1:6">
      <c r="A2746" s="54">
        <v>63902</v>
      </c>
      <c r="B2746" s="54" t="s">
        <v>113</v>
      </c>
      <c r="C2746" s="54">
        <v>2010</v>
      </c>
      <c r="D2746" s="54" t="s">
        <v>136</v>
      </c>
      <c r="E2746" s="54" t="s">
        <v>142</v>
      </c>
      <c r="F2746" s="55">
        <v>4.18</v>
      </c>
    </row>
    <row r="2747" spans="1:6">
      <c r="A2747" s="54">
        <v>63903</v>
      </c>
      <c r="B2747" s="54" t="s">
        <v>113</v>
      </c>
      <c r="C2747" s="54">
        <v>2010</v>
      </c>
      <c r="D2747" s="54" t="s">
        <v>137</v>
      </c>
      <c r="E2747" s="54" t="s">
        <v>142</v>
      </c>
      <c r="F2747" s="55"/>
    </row>
    <row r="2748" spans="1:6">
      <c r="A2748" s="54">
        <v>63904</v>
      </c>
      <c r="B2748" s="54" t="s">
        <v>113</v>
      </c>
      <c r="C2748" s="54">
        <v>2010</v>
      </c>
      <c r="D2748" s="54" t="s">
        <v>138</v>
      </c>
      <c r="E2748" s="54" t="s">
        <v>142</v>
      </c>
      <c r="F2748" s="55"/>
    </row>
    <row r="2749" spans="1:6">
      <c r="A2749" s="54">
        <v>63905</v>
      </c>
      <c r="B2749" s="54" t="s">
        <v>113</v>
      </c>
      <c r="C2749" s="54">
        <v>2010</v>
      </c>
      <c r="D2749" s="54" t="s">
        <v>139</v>
      </c>
      <c r="E2749" s="54" t="s">
        <v>142</v>
      </c>
      <c r="F2749" s="55">
        <v>2.0099999999999998</v>
      </c>
    </row>
    <row r="2750" spans="1:6">
      <c r="A2750" s="54">
        <v>63906</v>
      </c>
      <c r="B2750" s="54" t="s">
        <v>113</v>
      </c>
      <c r="C2750" s="54">
        <v>2010</v>
      </c>
      <c r="D2750" s="54" t="s">
        <v>140</v>
      </c>
      <c r="E2750" s="54" t="s">
        <v>142</v>
      </c>
      <c r="F2750" s="55"/>
    </row>
    <row r="2751" spans="1:6">
      <c r="A2751" s="54">
        <v>63910</v>
      </c>
      <c r="B2751" s="54" t="s">
        <v>113</v>
      </c>
      <c r="C2751" s="54">
        <v>2010</v>
      </c>
      <c r="D2751" s="54" t="s">
        <v>141</v>
      </c>
      <c r="E2751" s="54" t="s">
        <v>142</v>
      </c>
      <c r="F2751" s="55">
        <v>13678.54</v>
      </c>
    </row>
    <row r="2752" spans="1:6">
      <c r="A2752" s="54">
        <v>63922</v>
      </c>
      <c r="B2752" s="54" t="s">
        <v>113</v>
      </c>
      <c r="C2752" s="54">
        <v>2009</v>
      </c>
      <c r="D2752" s="54" t="s">
        <v>131</v>
      </c>
      <c r="E2752" s="54" t="s">
        <v>142</v>
      </c>
      <c r="F2752" s="55">
        <v>6106.25</v>
      </c>
    </row>
    <row r="2753" spans="1:6">
      <c r="A2753" s="54">
        <v>63931</v>
      </c>
      <c r="B2753" s="54" t="s">
        <v>113</v>
      </c>
      <c r="C2753" s="54">
        <v>2009</v>
      </c>
      <c r="D2753" s="54" t="s">
        <v>132</v>
      </c>
      <c r="E2753" s="54" t="s">
        <v>142</v>
      </c>
      <c r="F2753" s="55">
        <v>741.39</v>
      </c>
    </row>
    <row r="2754" spans="1:6">
      <c r="A2754" s="54">
        <v>63933</v>
      </c>
      <c r="B2754" s="54" t="s">
        <v>113</v>
      </c>
      <c r="C2754" s="54">
        <v>2009</v>
      </c>
      <c r="D2754" s="54" t="s">
        <v>133</v>
      </c>
      <c r="E2754" s="54" t="s">
        <v>142</v>
      </c>
      <c r="F2754" s="55">
        <v>6483.22</v>
      </c>
    </row>
    <row r="2755" spans="1:6">
      <c r="A2755" s="54">
        <v>63934</v>
      </c>
      <c r="B2755" s="54" t="s">
        <v>113</v>
      </c>
      <c r="C2755" s="54">
        <v>2009</v>
      </c>
      <c r="D2755" s="54" t="s">
        <v>134</v>
      </c>
      <c r="E2755" s="54" t="s">
        <v>142</v>
      </c>
      <c r="F2755" s="55"/>
    </row>
    <row r="2756" spans="1:6">
      <c r="A2756" s="54">
        <v>63935</v>
      </c>
      <c r="B2756" s="54" t="s">
        <v>113</v>
      </c>
      <c r="C2756" s="54">
        <v>2009</v>
      </c>
      <c r="D2756" s="54" t="s">
        <v>135</v>
      </c>
      <c r="E2756" s="54" t="s">
        <v>142</v>
      </c>
      <c r="F2756" s="55">
        <v>6483.22</v>
      </c>
    </row>
    <row r="2757" spans="1:6">
      <c r="A2757" s="54">
        <v>63937</v>
      </c>
      <c r="B2757" s="54" t="s">
        <v>113</v>
      </c>
      <c r="C2757" s="54">
        <v>2009</v>
      </c>
      <c r="D2757" s="54" t="s">
        <v>136</v>
      </c>
      <c r="E2757" s="54" t="s">
        <v>142</v>
      </c>
      <c r="F2757" s="55"/>
    </row>
    <row r="2758" spans="1:6">
      <c r="A2758" s="54">
        <v>63938</v>
      </c>
      <c r="B2758" s="54" t="s">
        <v>113</v>
      </c>
      <c r="C2758" s="54">
        <v>2009</v>
      </c>
      <c r="D2758" s="54" t="s">
        <v>137</v>
      </c>
      <c r="E2758" s="54" t="s">
        <v>142</v>
      </c>
      <c r="F2758" s="55"/>
    </row>
    <row r="2759" spans="1:6">
      <c r="A2759" s="54">
        <v>63939</v>
      </c>
      <c r="B2759" s="54" t="s">
        <v>113</v>
      </c>
      <c r="C2759" s="54">
        <v>2009</v>
      </c>
      <c r="D2759" s="54" t="s">
        <v>138</v>
      </c>
      <c r="E2759" s="54" t="s">
        <v>142</v>
      </c>
      <c r="F2759" s="55"/>
    </row>
    <row r="2760" spans="1:6">
      <c r="A2760" s="54">
        <v>63940</v>
      </c>
      <c r="B2760" s="54" t="s">
        <v>113</v>
      </c>
      <c r="C2760" s="54">
        <v>2009</v>
      </c>
      <c r="D2760" s="54" t="s">
        <v>139</v>
      </c>
      <c r="E2760" s="54" t="s">
        <v>142</v>
      </c>
      <c r="F2760" s="55"/>
    </row>
    <row r="2761" spans="1:6">
      <c r="A2761" s="54">
        <v>63941</v>
      </c>
      <c r="B2761" s="54" t="s">
        <v>113</v>
      </c>
      <c r="C2761" s="54">
        <v>2009</v>
      </c>
      <c r="D2761" s="54" t="s">
        <v>140</v>
      </c>
      <c r="E2761" s="54" t="s">
        <v>142</v>
      </c>
      <c r="F2761" s="55"/>
    </row>
    <row r="2762" spans="1:6">
      <c r="A2762" s="54">
        <v>63945</v>
      </c>
      <c r="B2762" s="54" t="s">
        <v>113</v>
      </c>
      <c r="C2762" s="54">
        <v>2009</v>
      </c>
      <c r="D2762" s="54" t="s">
        <v>141</v>
      </c>
      <c r="E2762" s="54" t="s">
        <v>142</v>
      </c>
      <c r="F2762" s="55">
        <v>6847.64</v>
      </c>
    </row>
    <row r="2763" spans="1:6">
      <c r="A2763" s="54">
        <v>63957</v>
      </c>
      <c r="B2763" s="54" t="s">
        <v>113</v>
      </c>
      <c r="C2763" s="54">
        <v>2008</v>
      </c>
      <c r="D2763" s="54" t="s">
        <v>131</v>
      </c>
      <c r="E2763" s="54" t="s">
        <v>142</v>
      </c>
      <c r="F2763" s="55">
        <v>5583.46</v>
      </c>
    </row>
    <row r="2764" spans="1:6">
      <c r="A2764" s="54">
        <v>63966</v>
      </c>
      <c r="B2764" s="54" t="s">
        <v>113</v>
      </c>
      <c r="C2764" s="54">
        <v>2008</v>
      </c>
      <c r="D2764" s="54" t="s">
        <v>132</v>
      </c>
      <c r="E2764" s="54" t="s">
        <v>142</v>
      </c>
      <c r="F2764" s="55">
        <v>556.03</v>
      </c>
    </row>
    <row r="2765" spans="1:6">
      <c r="A2765" s="54">
        <v>63968</v>
      </c>
      <c r="B2765" s="54" t="s">
        <v>113</v>
      </c>
      <c r="C2765" s="54">
        <v>2008</v>
      </c>
      <c r="D2765" s="54" t="s">
        <v>133</v>
      </c>
      <c r="E2765" s="54" t="s">
        <v>142</v>
      </c>
      <c r="F2765" s="55">
        <v>6006.37</v>
      </c>
    </row>
    <row r="2766" spans="1:6">
      <c r="A2766" s="54">
        <v>63969</v>
      </c>
      <c r="B2766" s="54" t="s">
        <v>113</v>
      </c>
      <c r="C2766" s="54">
        <v>2008</v>
      </c>
      <c r="D2766" s="54" t="s">
        <v>134</v>
      </c>
      <c r="E2766" s="54" t="s">
        <v>142</v>
      </c>
      <c r="F2766" s="55"/>
    </row>
    <row r="2767" spans="1:6">
      <c r="A2767" s="54">
        <v>63970</v>
      </c>
      <c r="B2767" s="54" t="s">
        <v>113</v>
      </c>
      <c r="C2767" s="54">
        <v>2008</v>
      </c>
      <c r="D2767" s="54" t="s">
        <v>135</v>
      </c>
      <c r="E2767" s="54" t="s">
        <v>142</v>
      </c>
      <c r="F2767" s="55">
        <v>6006.37</v>
      </c>
    </row>
    <row r="2768" spans="1:6">
      <c r="A2768" s="54">
        <v>63972</v>
      </c>
      <c r="B2768" s="54" t="s">
        <v>113</v>
      </c>
      <c r="C2768" s="54">
        <v>2008</v>
      </c>
      <c r="D2768" s="54" t="s">
        <v>136</v>
      </c>
      <c r="E2768" s="54" t="s">
        <v>142</v>
      </c>
      <c r="F2768" s="55"/>
    </row>
    <row r="2769" spans="1:6">
      <c r="A2769" s="54">
        <v>63973</v>
      </c>
      <c r="B2769" s="54" t="s">
        <v>113</v>
      </c>
      <c r="C2769" s="54">
        <v>2008</v>
      </c>
      <c r="D2769" s="54" t="s">
        <v>137</v>
      </c>
      <c r="E2769" s="54" t="s">
        <v>142</v>
      </c>
      <c r="F2769" s="55"/>
    </row>
    <row r="2770" spans="1:6">
      <c r="A2770" s="54">
        <v>63974</v>
      </c>
      <c r="B2770" s="54" t="s">
        <v>113</v>
      </c>
      <c r="C2770" s="54">
        <v>2008</v>
      </c>
      <c r="D2770" s="54" t="s">
        <v>138</v>
      </c>
      <c r="E2770" s="54" t="s">
        <v>142</v>
      </c>
      <c r="F2770" s="55"/>
    </row>
    <row r="2771" spans="1:6">
      <c r="A2771" s="54">
        <v>63975</v>
      </c>
      <c r="B2771" s="54" t="s">
        <v>113</v>
      </c>
      <c r="C2771" s="54">
        <v>2008</v>
      </c>
      <c r="D2771" s="54" t="s">
        <v>139</v>
      </c>
      <c r="E2771" s="54" t="s">
        <v>142</v>
      </c>
      <c r="F2771" s="55"/>
    </row>
    <row r="2772" spans="1:6">
      <c r="A2772" s="54">
        <v>63976</v>
      </c>
      <c r="B2772" s="54" t="s">
        <v>113</v>
      </c>
      <c r="C2772" s="54">
        <v>2008</v>
      </c>
      <c r="D2772" s="54" t="s">
        <v>140</v>
      </c>
      <c r="E2772" s="54" t="s">
        <v>142</v>
      </c>
      <c r="F2772" s="55"/>
    </row>
    <row r="2773" spans="1:6">
      <c r="A2773" s="54">
        <v>63980</v>
      </c>
      <c r="B2773" s="54" t="s">
        <v>113</v>
      </c>
      <c r="C2773" s="54">
        <v>2008</v>
      </c>
      <c r="D2773" s="54" t="s">
        <v>141</v>
      </c>
      <c r="E2773" s="54" t="s">
        <v>142</v>
      </c>
      <c r="F2773" s="55">
        <v>6139.49</v>
      </c>
    </row>
    <row r="2774" spans="1:6">
      <c r="A2774" s="54">
        <v>63992</v>
      </c>
      <c r="B2774" s="54" t="s">
        <v>113</v>
      </c>
      <c r="C2774" s="54">
        <v>2007</v>
      </c>
      <c r="D2774" s="54" t="s">
        <v>131</v>
      </c>
      <c r="E2774" s="54" t="s">
        <v>142</v>
      </c>
      <c r="F2774" s="55">
        <v>3960.76</v>
      </c>
    </row>
    <row r="2775" spans="1:6">
      <c r="A2775" s="54">
        <v>64001</v>
      </c>
      <c r="B2775" s="54" t="s">
        <v>113</v>
      </c>
      <c r="C2775" s="54">
        <v>2007</v>
      </c>
      <c r="D2775" s="54" t="s">
        <v>132</v>
      </c>
      <c r="E2775" s="54" t="s">
        <v>142</v>
      </c>
      <c r="F2775" s="55">
        <v>1797.87</v>
      </c>
    </row>
    <row r="2776" spans="1:6">
      <c r="A2776" s="54">
        <v>64003</v>
      </c>
      <c r="B2776" s="54" t="s">
        <v>113</v>
      </c>
      <c r="C2776" s="54">
        <v>2007</v>
      </c>
      <c r="D2776" s="54" t="s">
        <v>133</v>
      </c>
      <c r="E2776" s="54" t="s">
        <v>142</v>
      </c>
      <c r="F2776" s="55">
        <v>5758.63</v>
      </c>
    </row>
    <row r="2777" spans="1:6">
      <c r="A2777" s="54">
        <v>64004</v>
      </c>
      <c r="B2777" s="54" t="s">
        <v>113</v>
      </c>
      <c r="C2777" s="54">
        <v>2007</v>
      </c>
      <c r="D2777" s="54" t="s">
        <v>134</v>
      </c>
      <c r="E2777" s="54" t="s">
        <v>142</v>
      </c>
      <c r="F2777" s="55"/>
    </row>
    <row r="2778" spans="1:6">
      <c r="A2778" s="54">
        <v>64005</v>
      </c>
      <c r="B2778" s="54" t="s">
        <v>113</v>
      </c>
      <c r="C2778" s="54">
        <v>2007</v>
      </c>
      <c r="D2778" s="54" t="s">
        <v>135</v>
      </c>
      <c r="E2778" s="54" t="s">
        <v>142</v>
      </c>
      <c r="F2778" s="55">
        <v>5758.63</v>
      </c>
    </row>
    <row r="2779" spans="1:6">
      <c r="A2779" s="54">
        <v>64007</v>
      </c>
      <c r="B2779" s="54" t="s">
        <v>113</v>
      </c>
      <c r="C2779" s="54">
        <v>2007</v>
      </c>
      <c r="D2779" s="54" t="s">
        <v>136</v>
      </c>
      <c r="E2779" s="54" t="s">
        <v>142</v>
      </c>
      <c r="F2779" s="55"/>
    </row>
    <row r="2780" spans="1:6">
      <c r="A2780" s="54">
        <v>64008</v>
      </c>
      <c r="B2780" s="54" t="s">
        <v>113</v>
      </c>
      <c r="C2780" s="54">
        <v>2007</v>
      </c>
      <c r="D2780" s="54" t="s">
        <v>137</v>
      </c>
      <c r="E2780" s="54" t="s">
        <v>142</v>
      </c>
      <c r="F2780" s="55"/>
    </row>
    <row r="2781" spans="1:6">
      <c r="A2781" s="54">
        <v>64009</v>
      </c>
      <c r="B2781" s="54" t="s">
        <v>113</v>
      </c>
      <c r="C2781" s="54">
        <v>2007</v>
      </c>
      <c r="D2781" s="54" t="s">
        <v>138</v>
      </c>
      <c r="E2781" s="54" t="s">
        <v>142</v>
      </c>
      <c r="F2781" s="55"/>
    </row>
    <row r="2782" spans="1:6">
      <c r="A2782" s="54">
        <v>64010</v>
      </c>
      <c r="B2782" s="54" t="s">
        <v>113</v>
      </c>
      <c r="C2782" s="54">
        <v>2007</v>
      </c>
      <c r="D2782" s="54" t="s">
        <v>139</v>
      </c>
      <c r="E2782" s="54" t="s">
        <v>142</v>
      </c>
      <c r="F2782" s="55"/>
    </row>
    <row r="2783" spans="1:6">
      <c r="A2783" s="54">
        <v>64011</v>
      </c>
      <c r="B2783" s="54" t="s">
        <v>113</v>
      </c>
      <c r="C2783" s="54">
        <v>2007</v>
      </c>
      <c r="D2783" s="54" t="s">
        <v>140</v>
      </c>
      <c r="E2783" s="54" t="s">
        <v>142</v>
      </c>
      <c r="F2783" s="55"/>
    </row>
    <row r="2784" spans="1:6">
      <c r="A2784" s="54">
        <v>64015</v>
      </c>
      <c r="B2784" s="54" t="s">
        <v>113</v>
      </c>
      <c r="C2784" s="54">
        <v>2007</v>
      </c>
      <c r="D2784" s="54" t="s">
        <v>141</v>
      </c>
      <c r="E2784" s="54" t="s">
        <v>142</v>
      </c>
      <c r="F2784" s="55">
        <v>5758.63</v>
      </c>
    </row>
    <row r="2785" spans="1:6">
      <c r="A2785" s="54">
        <v>64027</v>
      </c>
      <c r="B2785" s="54" t="s">
        <v>113</v>
      </c>
      <c r="C2785" s="54">
        <v>2006</v>
      </c>
      <c r="D2785" s="54" t="s">
        <v>131</v>
      </c>
      <c r="E2785" s="54" t="s">
        <v>142</v>
      </c>
      <c r="F2785" s="55">
        <v>4094.08</v>
      </c>
    </row>
    <row r="2786" spans="1:6">
      <c r="A2786" s="54">
        <v>64036</v>
      </c>
      <c r="B2786" s="54" t="s">
        <v>113</v>
      </c>
      <c r="C2786" s="54">
        <v>2006</v>
      </c>
      <c r="D2786" s="54" t="s">
        <v>132</v>
      </c>
      <c r="E2786" s="54" t="s">
        <v>142</v>
      </c>
      <c r="F2786" s="55">
        <v>1489.01</v>
      </c>
    </row>
    <row r="2787" spans="1:6">
      <c r="A2787" s="54">
        <v>64038</v>
      </c>
      <c r="B2787" s="54" t="s">
        <v>113</v>
      </c>
      <c r="C2787" s="54">
        <v>2006</v>
      </c>
      <c r="D2787" s="54" t="s">
        <v>133</v>
      </c>
      <c r="E2787" s="54" t="s">
        <v>142</v>
      </c>
      <c r="F2787" s="55">
        <v>5583.09</v>
      </c>
    </row>
    <row r="2788" spans="1:6">
      <c r="A2788" s="54">
        <v>64039</v>
      </c>
      <c r="B2788" s="54" t="s">
        <v>113</v>
      </c>
      <c r="C2788" s="54">
        <v>2006</v>
      </c>
      <c r="D2788" s="54" t="s">
        <v>134</v>
      </c>
      <c r="E2788" s="54" t="s">
        <v>142</v>
      </c>
      <c r="F2788" s="55"/>
    </row>
    <row r="2789" spans="1:6">
      <c r="A2789" s="54">
        <v>64040</v>
      </c>
      <c r="B2789" s="54" t="s">
        <v>113</v>
      </c>
      <c r="C2789" s="54">
        <v>2006</v>
      </c>
      <c r="D2789" s="54" t="s">
        <v>135</v>
      </c>
      <c r="E2789" s="54" t="s">
        <v>142</v>
      </c>
      <c r="F2789" s="55">
        <v>5583.09</v>
      </c>
    </row>
    <row r="2790" spans="1:6">
      <c r="A2790" s="54">
        <v>64042</v>
      </c>
      <c r="B2790" s="54" t="s">
        <v>113</v>
      </c>
      <c r="C2790" s="54">
        <v>2006</v>
      </c>
      <c r="D2790" s="54" t="s">
        <v>136</v>
      </c>
      <c r="E2790" s="54" t="s">
        <v>142</v>
      </c>
      <c r="F2790" s="55"/>
    </row>
    <row r="2791" spans="1:6">
      <c r="A2791" s="54">
        <v>64043</v>
      </c>
      <c r="B2791" s="54" t="s">
        <v>113</v>
      </c>
      <c r="C2791" s="54">
        <v>2006</v>
      </c>
      <c r="D2791" s="54" t="s">
        <v>137</v>
      </c>
      <c r="E2791" s="54" t="s">
        <v>142</v>
      </c>
      <c r="F2791" s="55"/>
    </row>
    <row r="2792" spans="1:6">
      <c r="A2792" s="54">
        <v>64044</v>
      </c>
      <c r="B2792" s="54" t="s">
        <v>113</v>
      </c>
      <c r="C2792" s="54">
        <v>2006</v>
      </c>
      <c r="D2792" s="54" t="s">
        <v>138</v>
      </c>
      <c r="E2792" s="54" t="s">
        <v>142</v>
      </c>
      <c r="F2792" s="55"/>
    </row>
    <row r="2793" spans="1:6">
      <c r="A2793" s="54">
        <v>64045</v>
      </c>
      <c r="B2793" s="54" t="s">
        <v>113</v>
      </c>
      <c r="C2793" s="54">
        <v>2006</v>
      </c>
      <c r="D2793" s="54" t="s">
        <v>139</v>
      </c>
      <c r="E2793" s="54" t="s">
        <v>142</v>
      </c>
      <c r="F2793" s="55"/>
    </row>
    <row r="2794" spans="1:6">
      <c r="A2794" s="54">
        <v>64046</v>
      </c>
      <c r="B2794" s="54" t="s">
        <v>113</v>
      </c>
      <c r="C2794" s="54">
        <v>2006</v>
      </c>
      <c r="D2794" s="54" t="s">
        <v>140</v>
      </c>
      <c r="E2794" s="54" t="s">
        <v>142</v>
      </c>
      <c r="F2794" s="55"/>
    </row>
    <row r="2795" spans="1:6">
      <c r="A2795" s="54">
        <v>64050</v>
      </c>
      <c r="B2795" s="54" t="s">
        <v>113</v>
      </c>
      <c r="C2795" s="54">
        <v>2006</v>
      </c>
      <c r="D2795" s="54" t="s">
        <v>141</v>
      </c>
      <c r="E2795" s="54" t="s">
        <v>142</v>
      </c>
      <c r="F2795" s="55">
        <v>5583.09</v>
      </c>
    </row>
    <row r="2796" spans="1:6">
      <c r="A2796" s="54">
        <v>64062</v>
      </c>
      <c r="B2796" s="54" t="s">
        <v>113</v>
      </c>
      <c r="C2796" s="54">
        <v>2005</v>
      </c>
      <c r="D2796" s="54" t="s">
        <v>131</v>
      </c>
      <c r="E2796" s="54" t="s">
        <v>142</v>
      </c>
      <c r="F2796" s="55">
        <v>4719.63</v>
      </c>
    </row>
    <row r="2797" spans="1:6">
      <c r="A2797" s="54">
        <v>64071</v>
      </c>
      <c r="B2797" s="54" t="s">
        <v>113</v>
      </c>
      <c r="C2797" s="54">
        <v>2005</v>
      </c>
      <c r="D2797" s="54" t="s">
        <v>132</v>
      </c>
      <c r="E2797" s="54" t="s">
        <v>142</v>
      </c>
      <c r="F2797" s="55"/>
    </row>
    <row r="2798" spans="1:6">
      <c r="A2798" s="54">
        <v>64073</v>
      </c>
      <c r="B2798" s="54" t="s">
        <v>113</v>
      </c>
      <c r="C2798" s="54">
        <v>2005</v>
      </c>
      <c r="D2798" s="54" t="s">
        <v>133</v>
      </c>
      <c r="E2798" s="54" t="s">
        <v>142</v>
      </c>
      <c r="F2798" s="55">
        <v>4912.46</v>
      </c>
    </row>
    <row r="2799" spans="1:6">
      <c r="A2799" s="54">
        <v>64074</v>
      </c>
      <c r="B2799" s="54" t="s">
        <v>113</v>
      </c>
      <c r="C2799" s="54">
        <v>2005</v>
      </c>
      <c r="D2799" s="54" t="s">
        <v>134</v>
      </c>
      <c r="E2799" s="54" t="s">
        <v>142</v>
      </c>
      <c r="F2799" s="55"/>
    </row>
    <row r="2800" spans="1:6">
      <c r="A2800" s="54">
        <v>64075</v>
      </c>
      <c r="B2800" s="54" t="s">
        <v>113</v>
      </c>
      <c r="C2800" s="54">
        <v>2005</v>
      </c>
      <c r="D2800" s="54" t="s">
        <v>135</v>
      </c>
      <c r="E2800" s="54" t="s">
        <v>142</v>
      </c>
      <c r="F2800" s="55">
        <v>4912.46</v>
      </c>
    </row>
    <row r="2801" spans="1:6">
      <c r="A2801" s="54">
        <v>64077</v>
      </c>
      <c r="B2801" s="54" t="s">
        <v>113</v>
      </c>
      <c r="C2801" s="54">
        <v>2005</v>
      </c>
      <c r="D2801" s="54" t="s">
        <v>136</v>
      </c>
      <c r="E2801" s="54" t="s">
        <v>142</v>
      </c>
      <c r="F2801" s="55"/>
    </row>
    <row r="2802" spans="1:6">
      <c r="A2802" s="54">
        <v>64078</v>
      </c>
      <c r="B2802" s="54" t="s">
        <v>113</v>
      </c>
      <c r="C2802" s="54">
        <v>2005</v>
      </c>
      <c r="D2802" s="54" t="s">
        <v>137</v>
      </c>
      <c r="E2802" s="54" t="s">
        <v>142</v>
      </c>
      <c r="F2802" s="55"/>
    </row>
    <row r="2803" spans="1:6">
      <c r="A2803" s="54">
        <v>64079</v>
      </c>
      <c r="B2803" s="54" t="s">
        <v>113</v>
      </c>
      <c r="C2803" s="54">
        <v>2005</v>
      </c>
      <c r="D2803" s="54" t="s">
        <v>138</v>
      </c>
      <c r="E2803" s="54" t="s">
        <v>142</v>
      </c>
      <c r="F2803" s="55"/>
    </row>
    <row r="2804" spans="1:6">
      <c r="A2804" s="54">
        <v>64080</v>
      </c>
      <c r="B2804" s="54" t="s">
        <v>113</v>
      </c>
      <c r="C2804" s="54">
        <v>2005</v>
      </c>
      <c r="D2804" s="54" t="s">
        <v>139</v>
      </c>
      <c r="E2804" s="54" t="s">
        <v>142</v>
      </c>
      <c r="F2804" s="55"/>
    </row>
    <row r="2805" spans="1:6">
      <c r="A2805" s="54">
        <v>64081</v>
      </c>
      <c r="B2805" s="54" t="s">
        <v>113</v>
      </c>
      <c r="C2805" s="54">
        <v>2005</v>
      </c>
      <c r="D2805" s="54" t="s">
        <v>140</v>
      </c>
      <c r="E2805" s="54" t="s">
        <v>142</v>
      </c>
      <c r="F2805" s="55"/>
    </row>
    <row r="2806" spans="1:6">
      <c r="A2806" s="54">
        <v>64085</v>
      </c>
      <c r="B2806" s="54" t="s">
        <v>113</v>
      </c>
      <c r="C2806" s="54">
        <v>2005</v>
      </c>
      <c r="D2806" s="54" t="s">
        <v>141</v>
      </c>
      <c r="E2806" s="54" t="s">
        <v>142</v>
      </c>
      <c r="F2806" s="55">
        <v>4912.46</v>
      </c>
    </row>
    <row r="2807" spans="1:6">
      <c r="A2807" s="54">
        <v>64097</v>
      </c>
      <c r="B2807" s="54" t="s">
        <v>102</v>
      </c>
      <c r="C2807" s="54">
        <v>2020</v>
      </c>
      <c r="D2807" s="54" t="s">
        <v>131</v>
      </c>
      <c r="E2807" s="54" t="s">
        <v>142</v>
      </c>
      <c r="F2807" s="55">
        <v>32502.44</v>
      </c>
    </row>
    <row r="2808" spans="1:6">
      <c r="A2808" s="54">
        <v>64106</v>
      </c>
      <c r="B2808" s="54" t="s">
        <v>102</v>
      </c>
      <c r="C2808" s="54">
        <v>2020</v>
      </c>
      <c r="D2808" s="54" t="s">
        <v>132</v>
      </c>
      <c r="E2808" s="54" t="s">
        <v>142</v>
      </c>
      <c r="F2808" s="55">
        <v>1358.4</v>
      </c>
    </row>
    <row r="2809" spans="1:6">
      <c r="A2809" s="54">
        <v>64108</v>
      </c>
      <c r="B2809" s="54" t="s">
        <v>102</v>
      </c>
      <c r="C2809" s="54">
        <v>2020</v>
      </c>
      <c r="D2809" s="54" t="s">
        <v>133</v>
      </c>
      <c r="E2809" s="54" t="s">
        <v>142</v>
      </c>
      <c r="F2809" s="55">
        <v>29417.23</v>
      </c>
    </row>
    <row r="2810" spans="1:6">
      <c r="A2810" s="54">
        <v>64109</v>
      </c>
      <c r="B2810" s="54" t="s">
        <v>102</v>
      </c>
      <c r="C2810" s="54">
        <v>2020</v>
      </c>
      <c r="D2810" s="54" t="s">
        <v>134</v>
      </c>
      <c r="E2810" s="54" t="s">
        <v>142</v>
      </c>
      <c r="F2810" s="55"/>
    </row>
    <row r="2811" spans="1:6">
      <c r="A2811" s="54">
        <v>64110</v>
      </c>
      <c r="B2811" s="54" t="s">
        <v>102</v>
      </c>
      <c r="C2811" s="54">
        <v>2020</v>
      </c>
      <c r="D2811" s="54" t="s">
        <v>135</v>
      </c>
      <c r="E2811" s="54" t="s">
        <v>142</v>
      </c>
      <c r="F2811" s="55">
        <v>13004.2</v>
      </c>
    </row>
    <row r="2812" spans="1:6">
      <c r="A2812" s="54">
        <v>64112</v>
      </c>
      <c r="B2812" s="54" t="s">
        <v>102</v>
      </c>
      <c r="C2812" s="54">
        <v>2020</v>
      </c>
      <c r="D2812" s="54" t="s">
        <v>136</v>
      </c>
      <c r="E2812" s="54" t="s">
        <v>142</v>
      </c>
      <c r="F2812" s="55">
        <v>1160.5</v>
      </c>
    </row>
    <row r="2813" spans="1:6">
      <c r="A2813" s="54">
        <v>64113</v>
      </c>
      <c r="B2813" s="54" t="s">
        <v>102</v>
      </c>
      <c r="C2813" s="54">
        <v>2020</v>
      </c>
      <c r="D2813" s="54" t="s">
        <v>137</v>
      </c>
      <c r="E2813" s="54" t="s">
        <v>142</v>
      </c>
      <c r="F2813" s="55">
        <v>1366.56</v>
      </c>
    </row>
    <row r="2814" spans="1:6">
      <c r="A2814" s="54">
        <v>64114</v>
      </c>
      <c r="B2814" s="54" t="s">
        <v>102</v>
      </c>
      <c r="C2814" s="54">
        <v>2020</v>
      </c>
      <c r="D2814" s="54" t="s">
        <v>138</v>
      </c>
      <c r="E2814" s="54" t="s">
        <v>142</v>
      </c>
      <c r="F2814" s="55">
        <v>1598.59</v>
      </c>
    </row>
    <row r="2815" spans="1:6">
      <c r="A2815" s="54">
        <v>64115</v>
      </c>
      <c r="B2815" s="54" t="s">
        <v>102</v>
      </c>
      <c r="C2815" s="54">
        <v>2020</v>
      </c>
      <c r="D2815" s="54" t="s">
        <v>139</v>
      </c>
      <c r="E2815" s="54" t="s">
        <v>142</v>
      </c>
      <c r="F2815" s="55">
        <v>3660.46</v>
      </c>
    </row>
    <row r="2816" spans="1:6">
      <c r="A2816" s="54">
        <v>64116</v>
      </c>
      <c r="B2816" s="54" t="s">
        <v>102</v>
      </c>
      <c r="C2816" s="54">
        <v>2020</v>
      </c>
      <c r="D2816" s="54" t="s">
        <v>140</v>
      </c>
      <c r="E2816" s="54" t="s">
        <v>142</v>
      </c>
      <c r="F2816" s="55">
        <v>8626.92</v>
      </c>
    </row>
    <row r="2817" spans="1:6">
      <c r="A2817" s="54">
        <v>64120</v>
      </c>
      <c r="B2817" s="54" t="s">
        <v>102</v>
      </c>
      <c r="C2817" s="54">
        <v>2020</v>
      </c>
      <c r="D2817" s="54" t="s">
        <v>141</v>
      </c>
      <c r="E2817" s="54" t="s">
        <v>142</v>
      </c>
      <c r="F2817" s="55">
        <v>33795.85</v>
      </c>
    </row>
    <row r="2818" spans="1:6">
      <c r="A2818" s="54">
        <v>64132</v>
      </c>
      <c r="B2818" s="54" t="s">
        <v>102</v>
      </c>
      <c r="C2818" s="54">
        <v>2019</v>
      </c>
      <c r="D2818" s="54" t="s">
        <v>131</v>
      </c>
      <c r="E2818" s="54" t="s">
        <v>142</v>
      </c>
      <c r="F2818" s="55">
        <v>29646.81</v>
      </c>
    </row>
    <row r="2819" spans="1:6">
      <c r="A2819" s="54">
        <v>64141</v>
      </c>
      <c r="B2819" s="54" t="s">
        <v>102</v>
      </c>
      <c r="C2819" s="54">
        <v>2019</v>
      </c>
      <c r="D2819" s="54" t="s">
        <v>132</v>
      </c>
      <c r="E2819" s="54" t="s">
        <v>142</v>
      </c>
      <c r="F2819" s="55">
        <v>1323.68</v>
      </c>
    </row>
    <row r="2820" spans="1:6">
      <c r="A2820" s="54">
        <v>64143</v>
      </c>
      <c r="B2820" s="54" t="s">
        <v>102</v>
      </c>
      <c r="C2820" s="54">
        <v>2019</v>
      </c>
      <c r="D2820" s="54" t="s">
        <v>133</v>
      </c>
      <c r="E2820" s="54" t="s">
        <v>142</v>
      </c>
      <c r="F2820" s="55">
        <v>26963.95</v>
      </c>
    </row>
    <row r="2821" spans="1:6">
      <c r="A2821" s="54">
        <v>64144</v>
      </c>
      <c r="B2821" s="54" t="s">
        <v>102</v>
      </c>
      <c r="C2821" s="54">
        <v>2019</v>
      </c>
      <c r="D2821" s="54" t="s">
        <v>134</v>
      </c>
      <c r="E2821" s="54" t="s">
        <v>142</v>
      </c>
      <c r="F2821" s="55"/>
    </row>
    <row r="2822" spans="1:6">
      <c r="A2822" s="54">
        <v>64145</v>
      </c>
      <c r="B2822" s="54" t="s">
        <v>102</v>
      </c>
      <c r="C2822" s="54">
        <v>2019</v>
      </c>
      <c r="D2822" s="54" t="s">
        <v>135</v>
      </c>
      <c r="E2822" s="54" t="s">
        <v>142</v>
      </c>
      <c r="F2822" s="55">
        <v>11910.62</v>
      </c>
    </row>
    <row r="2823" spans="1:6">
      <c r="A2823" s="54">
        <v>64147</v>
      </c>
      <c r="B2823" s="54" t="s">
        <v>102</v>
      </c>
      <c r="C2823" s="54">
        <v>2019</v>
      </c>
      <c r="D2823" s="54" t="s">
        <v>136</v>
      </c>
      <c r="E2823" s="54" t="s">
        <v>142</v>
      </c>
      <c r="F2823" s="55">
        <v>906.4</v>
      </c>
    </row>
    <row r="2824" spans="1:6">
      <c r="A2824" s="54">
        <v>64148</v>
      </c>
      <c r="B2824" s="54" t="s">
        <v>102</v>
      </c>
      <c r="C2824" s="54">
        <v>2019</v>
      </c>
      <c r="D2824" s="54" t="s">
        <v>137</v>
      </c>
      <c r="E2824" s="54" t="s">
        <v>142</v>
      </c>
      <c r="F2824" s="55">
        <v>997.98</v>
      </c>
    </row>
    <row r="2825" spans="1:6">
      <c r="A2825" s="54">
        <v>64149</v>
      </c>
      <c r="B2825" s="54" t="s">
        <v>102</v>
      </c>
      <c r="C2825" s="54">
        <v>2019</v>
      </c>
      <c r="D2825" s="54" t="s">
        <v>138</v>
      </c>
      <c r="E2825" s="54" t="s">
        <v>142</v>
      </c>
      <c r="F2825" s="55">
        <v>1548.59</v>
      </c>
    </row>
    <row r="2826" spans="1:6">
      <c r="A2826" s="54">
        <v>64150</v>
      </c>
      <c r="B2826" s="54" t="s">
        <v>102</v>
      </c>
      <c r="C2826" s="54">
        <v>2019</v>
      </c>
      <c r="D2826" s="54" t="s">
        <v>139</v>
      </c>
      <c r="E2826" s="54" t="s">
        <v>142</v>
      </c>
      <c r="F2826" s="55">
        <v>3426.29</v>
      </c>
    </row>
    <row r="2827" spans="1:6">
      <c r="A2827" s="54">
        <v>64151</v>
      </c>
      <c r="B2827" s="54" t="s">
        <v>102</v>
      </c>
      <c r="C2827" s="54">
        <v>2019</v>
      </c>
      <c r="D2827" s="54" t="s">
        <v>140</v>
      </c>
      <c r="E2827" s="54" t="s">
        <v>142</v>
      </c>
      <c r="F2827" s="55">
        <v>8174.07</v>
      </c>
    </row>
    <row r="2828" spans="1:6">
      <c r="A2828" s="54">
        <v>64155</v>
      </c>
      <c r="B2828" s="54" t="s">
        <v>102</v>
      </c>
      <c r="C2828" s="54">
        <v>2019</v>
      </c>
      <c r="D2828" s="54" t="s">
        <v>141</v>
      </c>
      <c r="E2828" s="54" t="s">
        <v>142</v>
      </c>
      <c r="F2828" s="55">
        <v>30970.49</v>
      </c>
    </row>
    <row r="2829" spans="1:6">
      <c r="A2829" s="54">
        <v>64167</v>
      </c>
      <c r="B2829" s="54" t="s">
        <v>102</v>
      </c>
      <c r="C2829" s="54">
        <v>2018</v>
      </c>
      <c r="D2829" s="54" t="s">
        <v>131</v>
      </c>
      <c r="E2829" s="54" t="s">
        <v>142</v>
      </c>
      <c r="F2829" s="55">
        <v>30016.13</v>
      </c>
    </row>
    <row r="2830" spans="1:6">
      <c r="A2830" s="54">
        <v>64176</v>
      </c>
      <c r="B2830" s="54" t="s">
        <v>102</v>
      </c>
      <c r="C2830" s="54">
        <v>2018</v>
      </c>
      <c r="D2830" s="54" t="s">
        <v>132</v>
      </c>
      <c r="E2830" s="54" t="s">
        <v>142</v>
      </c>
      <c r="F2830" s="55">
        <v>1412.1</v>
      </c>
    </row>
    <row r="2831" spans="1:6">
      <c r="A2831" s="54">
        <v>64178</v>
      </c>
      <c r="B2831" s="54" t="s">
        <v>102</v>
      </c>
      <c r="C2831" s="54">
        <v>2018</v>
      </c>
      <c r="D2831" s="54" t="s">
        <v>133</v>
      </c>
      <c r="E2831" s="54" t="s">
        <v>142</v>
      </c>
      <c r="F2831" s="55">
        <v>27238.21</v>
      </c>
    </row>
    <row r="2832" spans="1:6">
      <c r="A2832" s="54">
        <v>64179</v>
      </c>
      <c r="B2832" s="54" t="s">
        <v>102</v>
      </c>
      <c r="C2832" s="54">
        <v>2018</v>
      </c>
      <c r="D2832" s="54" t="s">
        <v>134</v>
      </c>
      <c r="E2832" s="54" t="s">
        <v>142</v>
      </c>
      <c r="F2832" s="55"/>
    </row>
    <row r="2833" spans="1:6">
      <c r="A2833" s="54">
        <v>64180</v>
      </c>
      <c r="B2833" s="54" t="s">
        <v>102</v>
      </c>
      <c r="C2833" s="54">
        <v>2018</v>
      </c>
      <c r="D2833" s="54" t="s">
        <v>135</v>
      </c>
      <c r="E2833" s="54" t="s">
        <v>142</v>
      </c>
      <c r="F2833" s="55">
        <v>13063.39</v>
      </c>
    </row>
    <row r="2834" spans="1:6">
      <c r="A2834" s="54">
        <v>64182</v>
      </c>
      <c r="B2834" s="54" t="s">
        <v>102</v>
      </c>
      <c r="C2834" s="54">
        <v>2018</v>
      </c>
      <c r="D2834" s="54" t="s">
        <v>136</v>
      </c>
      <c r="E2834" s="54" t="s">
        <v>142</v>
      </c>
      <c r="F2834" s="55">
        <v>1006.53</v>
      </c>
    </row>
    <row r="2835" spans="1:6">
      <c r="A2835" s="54">
        <v>64183</v>
      </c>
      <c r="B2835" s="54" t="s">
        <v>102</v>
      </c>
      <c r="C2835" s="54">
        <v>2018</v>
      </c>
      <c r="D2835" s="54" t="s">
        <v>137</v>
      </c>
      <c r="E2835" s="54" t="s">
        <v>142</v>
      </c>
      <c r="F2835" s="55">
        <v>1056.17</v>
      </c>
    </row>
    <row r="2836" spans="1:6">
      <c r="A2836" s="54">
        <v>64184</v>
      </c>
      <c r="B2836" s="54" t="s">
        <v>102</v>
      </c>
      <c r="C2836" s="54">
        <v>2018</v>
      </c>
      <c r="D2836" s="54" t="s">
        <v>138</v>
      </c>
      <c r="E2836" s="54" t="s">
        <v>142</v>
      </c>
      <c r="F2836" s="55">
        <v>1458.37</v>
      </c>
    </row>
    <row r="2837" spans="1:6">
      <c r="A2837" s="54">
        <v>64185</v>
      </c>
      <c r="B2837" s="54" t="s">
        <v>102</v>
      </c>
      <c r="C2837" s="54">
        <v>2018</v>
      </c>
      <c r="D2837" s="54" t="s">
        <v>139</v>
      </c>
      <c r="E2837" s="54" t="s">
        <v>142</v>
      </c>
      <c r="F2837" s="55">
        <v>3351.04</v>
      </c>
    </row>
    <row r="2838" spans="1:6">
      <c r="A2838" s="54">
        <v>64186</v>
      </c>
      <c r="B2838" s="54" t="s">
        <v>102</v>
      </c>
      <c r="C2838" s="54">
        <v>2018</v>
      </c>
      <c r="D2838" s="54" t="s">
        <v>140</v>
      </c>
      <c r="E2838" s="54" t="s">
        <v>142</v>
      </c>
      <c r="F2838" s="55">
        <v>7302.71</v>
      </c>
    </row>
    <row r="2839" spans="1:6">
      <c r="A2839" s="54">
        <v>64190</v>
      </c>
      <c r="B2839" s="54" t="s">
        <v>102</v>
      </c>
      <c r="C2839" s="54">
        <v>2018</v>
      </c>
      <c r="D2839" s="54" t="s">
        <v>141</v>
      </c>
      <c r="E2839" s="54" t="s">
        <v>142</v>
      </c>
      <c r="F2839" s="55">
        <v>31428.23</v>
      </c>
    </row>
    <row r="2840" spans="1:6">
      <c r="A2840" s="54">
        <v>64202</v>
      </c>
      <c r="B2840" s="54" t="s">
        <v>102</v>
      </c>
      <c r="C2840" s="54">
        <v>2017</v>
      </c>
      <c r="D2840" s="54" t="s">
        <v>131</v>
      </c>
      <c r="E2840" s="54" t="s">
        <v>142</v>
      </c>
      <c r="F2840" s="55">
        <v>26925.72</v>
      </c>
    </row>
    <row r="2841" spans="1:6">
      <c r="A2841" s="54">
        <v>64211</v>
      </c>
      <c r="B2841" s="54" t="s">
        <v>102</v>
      </c>
      <c r="C2841" s="54">
        <v>2017</v>
      </c>
      <c r="D2841" s="54" t="s">
        <v>132</v>
      </c>
      <c r="E2841" s="54" t="s">
        <v>142</v>
      </c>
      <c r="F2841" s="55">
        <v>640.74</v>
      </c>
    </row>
    <row r="2842" spans="1:6">
      <c r="A2842" s="54">
        <v>64213</v>
      </c>
      <c r="B2842" s="54" t="s">
        <v>102</v>
      </c>
      <c r="C2842" s="54">
        <v>2017</v>
      </c>
      <c r="D2842" s="54" t="s">
        <v>133</v>
      </c>
      <c r="E2842" s="54" t="s">
        <v>142</v>
      </c>
      <c r="F2842" s="55">
        <v>24256.83</v>
      </c>
    </row>
    <row r="2843" spans="1:6">
      <c r="A2843" s="54">
        <v>64214</v>
      </c>
      <c r="B2843" s="54" t="s">
        <v>102</v>
      </c>
      <c r="C2843" s="54">
        <v>2017</v>
      </c>
      <c r="D2843" s="54" t="s">
        <v>134</v>
      </c>
      <c r="E2843" s="54" t="s">
        <v>142</v>
      </c>
      <c r="F2843" s="55"/>
    </row>
    <row r="2844" spans="1:6">
      <c r="A2844" s="54">
        <v>64215</v>
      </c>
      <c r="B2844" s="54" t="s">
        <v>102</v>
      </c>
      <c r="C2844" s="54">
        <v>2017</v>
      </c>
      <c r="D2844" s="54" t="s">
        <v>135</v>
      </c>
      <c r="E2844" s="54" t="s">
        <v>142</v>
      </c>
      <c r="F2844" s="55">
        <v>14642.62</v>
      </c>
    </row>
    <row r="2845" spans="1:6">
      <c r="A2845" s="54">
        <v>64217</v>
      </c>
      <c r="B2845" s="54" t="s">
        <v>102</v>
      </c>
      <c r="C2845" s="54">
        <v>2017</v>
      </c>
      <c r="D2845" s="54" t="s">
        <v>136</v>
      </c>
      <c r="E2845" s="54" t="s">
        <v>142</v>
      </c>
      <c r="F2845" s="55">
        <v>490.77</v>
      </c>
    </row>
    <row r="2846" spans="1:6">
      <c r="A2846" s="54">
        <v>64218</v>
      </c>
      <c r="B2846" s="54" t="s">
        <v>102</v>
      </c>
      <c r="C2846" s="54">
        <v>2017</v>
      </c>
      <c r="D2846" s="54" t="s">
        <v>137</v>
      </c>
      <c r="E2846" s="54" t="s">
        <v>142</v>
      </c>
      <c r="F2846" s="55">
        <v>388.5</v>
      </c>
    </row>
    <row r="2847" spans="1:6">
      <c r="A2847" s="54">
        <v>64219</v>
      </c>
      <c r="B2847" s="54" t="s">
        <v>102</v>
      </c>
      <c r="C2847" s="54">
        <v>2017</v>
      </c>
      <c r="D2847" s="54" t="s">
        <v>138</v>
      </c>
      <c r="E2847" s="54" t="s">
        <v>142</v>
      </c>
      <c r="F2847" s="55">
        <v>721.19</v>
      </c>
    </row>
    <row r="2848" spans="1:6">
      <c r="A2848" s="54">
        <v>64220</v>
      </c>
      <c r="B2848" s="54" t="s">
        <v>102</v>
      </c>
      <c r="C2848" s="54">
        <v>2017</v>
      </c>
      <c r="D2848" s="54" t="s">
        <v>139</v>
      </c>
      <c r="E2848" s="54" t="s">
        <v>142</v>
      </c>
      <c r="F2848" s="55">
        <v>2543.3000000000002</v>
      </c>
    </row>
    <row r="2849" spans="1:6">
      <c r="A2849" s="54">
        <v>64221</v>
      </c>
      <c r="B2849" s="54" t="s">
        <v>102</v>
      </c>
      <c r="C2849" s="54">
        <v>2017</v>
      </c>
      <c r="D2849" s="54" t="s">
        <v>140</v>
      </c>
      <c r="E2849" s="54" t="s">
        <v>142</v>
      </c>
      <c r="F2849" s="55">
        <v>5470.45</v>
      </c>
    </row>
    <row r="2850" spans="1:6">
      <c r="A2850" s="54">
        <v>64225</v>
      </c>
      <c r="B2850" s="54" t="s">
        <v>102</v>
      </c>
      <c r="C2850" s="54">
        <v>2017</v>
      </c>
      <c r="D2850" s="54" t="s">
        <v>141</v>
      </c>
      <c r="E2850" s="54" t="s">
        <v>142</v>
      </c>
      <c r="F2850" s="55">
        <v>27566.46</v>
      </c>
    </row>
    <row r="2851" spans="1:6">
      <c r="A2851" s="54">
        <v>64237</v>
      </c>
      <c r="B2851" s="54" t="s">
        <v>102</v>
      </c>
      <c r="C2851" s="54">
        <v>2016</v>
      </c>
      <c r="D2851" s="54" t="s">
        <v>131</v>
      </c>
      <c r="E2851" s="54" t="s">
        <v>142</v>
      </c>
      <c r="F2851" s="55">
        <v>24835.62</v>
      </c>
    </row>
    <row r="2852" spans="1:6">
      <c r="A2852" s="54">
        <v>64246</v>
      </c>
      <c r="B2852" s="54" t="s">
        <v>102</v>
      </c>
      <c r="C2852" s="54">
        <v>2016</v>
      </c>
      <c r="D2852" s="54" t="s">
        <v>132</v>
      </c>
      <c r="E2852" s="54" t="s">
        <v>142</v>
      </c>
      <c r="F2852" s="55">
        <v>569.25</v>
      </c>
    </row>
    <row r="2853" spans="1:6">
      <c r="A2853" s="54">
        <v>64248</v>
      </c>
      <c r="B2853" s="54" t="s">
        <v>102</v>
      </c>
      <c r="C2853" s="54">
        <v>2016</v>
      </c>
      <c r="D2853" s="54" t="s">
        <v>133</v>
      </c>
      <c r="E2853" s="54" t="s">
        <v>142</v>
      </c>
      <c r="F2853" s="55">
        <v>22226.14</v>
      </c>
    </row>
    <row r="2854" spans="1:6">
      <c r="A2854" s="54">
        <v>64249</v>
      </c>
      <c r="B2854" s="54" t="s">
        <v>102</v>
      </c>
      <c r="C2854" s="54">
        <v>2016</v>
      </c>
      <c r="D2854" s="54" t="s">
        <v>134</v>
      </c>
      <c r="E2854" s="54" t="s">
        <v>142</v>
      </c>
      <c r="F2854" s="55"/>
    </row>
    <row r="2855" spans="1:6">
      <c r="A2855" s="54">
        <v>64250</v>
      </c>
      <c r="B2855" s="54" t="s">
        <v>102</v>
      </c>
      <c r="C2855" s="54">
        <v>2016</v>
      </c>
      <c r="D2855" s="54" t="s">
        <v>135</v>
      </c>
      <c r="E2855" s="54" t="s">
        <v>142</v>
      </c>
      <c r="F2855" s="55">
        <v>14614.12</v>
      </c>
    </row>
    <row r="2856" spans="1:6">
      <c r="A2856" s="54">
        <v>64252</v>
      </c>
      <c r="B2856" s="54" t="s">
        <v>102</v>
      </c>
      <c r="C2856" s="54">
        <v>2016</v>
      </c>
      <c r="D2856" s="54" t="s">
        <v>136</v>
      </c>
      <c r="E2856" s="54" t="s">
        <v>142</v>
      </c>
      <c r="F2856" s="55">
        <v>110.86</v>
      </c>
    </row>
    <row r="2857" spans="1:6">
      <c r="A2857" s="54">
        <v>64253</v>
      </c>
      <c r="B2857" s="54" t="s">
        <v>102</v>
      </c>
      <c r="C2857" s="54">
        <v>2016</v>
      </c>
      <c r="D2857" s="54" t="s">
        <v>137</v>
      </c>
      <c r="E2857" s="54" t="s">
        <v>142</v>
      </c>
      <c r="F2857" s="55">
        <v>357.51</v>
      </c>
    </row>
    <row r="2858" spans="1:6">
      <c r="A2858" s="54">
        <v>64254</v>
      </c>
      <c r="B2858" s="54" t="s">
        <v>102</v>
      </c>
      <c r="C2858" s="54">
        <v>2016</v>
      </c>
      <c r="D2858" s="54" t="s">
        <v>138</v>
      </c>
      <c r="E2858" s="54" t="s">
        <v>142</v>
      </c>
      <c r="F2858" s="55">
        <v>518.14</v>
      </c>
    </row>
    <row r="2859" spans="1:6">
      <c r="A2859" s="54">
        <v>64255</v>
      </c>
      <c r="B2859" s="54" t="s">
        <v>102</v>
      </c>
      <c r="C2859" s="54">
        <v>2016</v>
      </c>
      <c r="D2859" s="54" t="s">
        <v>139</v>
      </c>
      <c r="E2859" s="54" t="s">
        <v>142</v>
      </c>
      <c r="F2859" s="55">
        <v>1415.06</v>
      </c>
    </row>
    <row r="2860" spans="1:6">
      <c r="A2860" s="54">
        <v>64256</v>
      </c>
      <c r="B2860" s="54" t="s">
        <v>102</v>
      </c>
      <c r="C2860" s="54">
        <v>2016</v>
      </c>
      <c r="D2860" s="54" t="s">
        <v>140</v>
      </c>
      <c r="E2860" s="54" t="s">
        <v>142</v>
      </c>
      <c r="F2860" s="55">
        <v>5210.45</v>
      </c>
    </row>
    <row r="2861" spans="1:6">
      <c r="A2861" s="54">
        <v>64260</v>
      </c>
      <c r="B2861" s="54" t="s">
        <v>102</v>
      </c>
      <c r="C2861" s="54">
        <v>2016</v>
      </c>
      <c r="D2861" s="54" t="s">
        <v>141</v>
      </c>
      <c r="E2861" s="54" t="s">
        <v>142</v>
      </c>
      <c r="F2861" s="55">
        <v>25404.87</v>
      </c>
    </row>
    <row r="2862" spans="1:6">
      <c r="A2862" s="54">
        <v>64272</v>
      </c>
      <c r="B2862" s="54" t="s">
        <v>102</v>
      </c>
      <c r="C2862" s="54">
        <v>2015</v>
      </c>
      <c r="D2862" s="54" t="s">
        <v>131</v>
      </c>
      <c r="E2862" s="54" t="s">
        <v>142</v>
      </c>
      <c r="F2862" s="55">
        <v>23665.46</v>
      </c>
    </row>
    <row r="2863" spans="1:6">
      <c r="A2863" s="54">
        <v>64281</v>
      </c>
      <c r="B2863" s="54" t="s">
        <v>102</v>
      </c>
      <c r="C2863" s="54">
        <v>2015</v>
      </c>
      <c r="D2863" s="54" t="s">
        <v>132</v>
      </c>
      <c r="E2863" s="54" t="s">
        <v>142</v>
      </c>
      <c r="F2863" s="55">
        <v>950.47</v>
      </c>
    </row>
    <row r="2864" spans="1:6">
      <c r="A2864" s="54">
        <v>64283</v>
      </c>
      <c r="B2864" s="54" t="s">
        <v>102</v>
      </c>
      <c r="C2864" s="54">
        <v>2015</v>
      </c>
      <c r="D2864" s="54" t="s">
        <v>133</v>
      </c>
      <c r="E2864" s="54" t="s">
        <v>142</v>
      </c>
      <c r="F2864" s="55">
        <v>21493.96</v>
      </c>
    </row>
    <row r="2865" spans="1:6">
      <c r="A2865" s="54">
        <v>64284</v>
      </c>
      <c r="B2865" s="54" t="s">
        <v>102</v>
      </c>
      <c r="C2865" s="54">
        <v>2015</v>
      </c>
      <c r="D2865" s="54" t="s">
        <v>134</v>
      </c>
      <c r="E2865" s="54" t="s">
        <v>142</v>
      </c>
      <c r="F2865" s="55"/>
    </row>
    <row r="2866" spans="1:6">
      <c r="A2866" s="54">
        <v>64285</v>
      </c>
      <c r="B2866" s="54" t="s">
        <v>102</v>
      </c>
      <c r="C2866" s="54">
        <v>2015</v>
      </c>
      <c r="D2866" s="54" t="s">
        <v>135</v>
      </c>
      <c r="E2866" s="54" t="s">
        <v>142</v>
      </c>
      <c r="F2866" s="55">
        <v>14404.91</v>
      </c>
    </row>
    <row r="2867" spans="1:6">
      <c r="A2867" s="54">
        <v>64287</v>
      </c>
      <c r="B2867" s="54" t="s">
        <v>102</v>
      </c>
      <c r="C2867" s="54">
        <v>2015</v>
      </c>
      <c r="D2867" s="54" t="s">
        <v>136</v>
      </c>
      <c r="E2867" s="54" t="s">
        <v>142</v>
      </c>
      <c r="F2867" s="55">
        <v>130.86000000000001</v>
      </c>
    </row>
    <row r="2868" spans="1:6">
      <c r="A2868" s="54">
        <v>64288</v>
      </c>
      <c r="B2868" s="54" t="s">
        <v>102</v>
      </c>
      <c r="C2868" s="54">
        <v>2015</v>
      </c>
      <c r="D2868" s="54" t="s">
        <v>137</v>
      </c>
      <c r="E2868" s="54" t="s">
        <v>142</v>
      </c>
      <c r="F2868" s="55">
        <v>357.51</v>
      </c>
    </row>
    <row r="2869" spans="1:6">
      <c r="A2869" s="54">
        <v>64289</v>
      </c>
      <c r="B2869" s="54" t="s">
        <v>102</v>
      </c>
      <c r="C2869" s="54">
        <v>2015</v>
      </c>
      <c r="D2869" s="54" t="s">
        <v>138</v>
      </c>
      <c r="E2869" s="54" t="s">
        <v>142</v>
      </c>
      <c r="F2869" s="55">
        <v>428.17</v>
      </c>
    </row>
    <row r="2870" spans="1:6">
      <c r="A2870" s="54">
        <v>64290</v>
      </c>
      <c r="B2870" s="54" t="s">
        <v>102</v>
      </c>
      <c r="C2870" s="54">
        <v>2015</v>
      </c>
      <c r="D2870" s="54" t="s">
        <v>139</v>
      </c>
      <c r="E2870" s="54" t="s">
        <v>142</v>
      </c>
      <c r="F2870" s="55">
        <v>915.06</v>
      </c>
    </row>
    <row r="2871" spans="1:6">
      <c r="A2871" s="54">
        <v>64291</v>
      </c>
      <c r="B2871" s="54" t="s">
        <v>102</v>
      </c>
      <c r="C2871" s="54">
        <v>2015</v>
      </c>
      <c r="D2871" s="54" t="s">
        <v>140</v>
      </c>
      <c r="E2871" s="54" t="s">
        <v>142</v>
      </c>
      <c r="F2871" s="55">
        <v>5257.45</v>
      </c>
    </row>
    <row r="2872" spans="1:6">
      <c r="A2872" s="54">
        <v>64295</v>
      </c>
      <c r="B2872" s="54" t="s">
        <v>102</v>
      </c>
      <c r="C2872" s="54">
        <v>2015</v>
      </c>
      <c r="D2872" s="54" t="s">
        <v>141</v>
      </c>
      <c r="E2872" s="54" t="s">
        <v>142</v>
      </c>
      <c r="F2872" s="55">
        <v>24615.93</v>
      </c>
    </row>
    <row r="2873" spans="1:6">
      <c r="A2873" s="54">
        <v>64307</v>
      </c>
      <c r="B2873" s="54" t="s">
        <v>102</v>
      </c>
      <c r="C2873" s="54">
        <v>2014</v>
      </c>
      <c r="D2873" s="54" t="s">
        <v>131</v>
      </c>
      <c r="E2873" s="54" t="s">
        <v>142</v>
      </c>
      <c r="F2873" s="55">
        <v>22519.33</v>
      </c>
    </row>
    <row r="2874" spans="1:6">
      <c r="A2874" s="54">
        <v>64316</v>
      </c>
      <c r="B2874" s="54" t="s">
        <v>102</v>
      </c>
      <c r="C2874" s="54">
        <v>2014</v>
      </c>
      <c r="D2874" s="54" t="s">
        <v>132</v>
      </c>
      <c r="E2874" s="54" t="s">
        <v>142</v>
      </c>
      <c r="F2874" s="55">
        <v>937.47</v>
      </c>
    </row>
    <row r="2875" spans="1:6">
      <c r="A2875" s="54">
        <v>64318</v>
      </c>
      <c r="B2875" s="54" t="s">
        <v>102</v>
      </c>
      <c r="C2875" s="54">
        <v>2014</v>
      </c>
      <c r="D2875" s="54" t="s">
        <v>133</v>
      </c>
      <c r="E2875" s="54" t="s">
        <v>142</v>
      </c>
      <c r="F2875" s="55">
        <v>20438.77</v>
      </c>
    </row>
    <row r="2876" spans="1:6">
      <c r="A2876" s="54">
        <v>64319</v>
      </c>
      <c r="B2876" s="54" t="s">
        <v>102</v>
      </c>
      <c r="C2876" s="54">
        <v>2014</v>
      </c>
      <c r="D2876" s="54" t="s">
        <v>134</v>
      </c>
      <c r="E2876" s="54" t="s">
        <v>142</v>
      </c>
      <c r="F2876" s="55"/>
    </row>
    <row r="2877" spans="1:6">
      <c r="A2877" s="54">
        <v>64320</v>
      </c>
      <c r="B2877" s="54" t="s">
        <v>102</v>
      </c>
      <c r="C2877" s="54">
        <v>2014</v>
      </c>
      <c r="D2877" s="54" t="s">
        <v>135</v>
      </c>
      <c r="E2877" s="54" t="s">
        <v>142</v>
      </c>
      <c r="F2877" s="55">
        <v>13839.85</v>
      </c>
    </row>
    <row r="2878" spans="1:6">
      <c r="A2878" s="54">
        <v>64322</v>
      </c>
      <c r="B2878" s="54" t="s">
        <v>102</v>
      </c>
      <c r="C2878" s="54">
        <v>2014</v>
      </c>
      <c r="D2878" s="54" t="s">
        <v>136</v>
      </c>
      <c r="E2878" s="54" t="s">
        <v>142</v>
      </c>
      <c r="F2878" s="55">
        <v>118.86</v>
      </c>
    </row>
    <row r="2879" spans="1:6">
      <c r="A2879" s="54">
        <v>64323</v>
      </c>
      <c r="B2879" s="54" t="s">
        <v>102</v>
      </c>
      <c r="C2879" s="54">
        <v>2014</v>
      </c>
      <c r="D2879" s="54" t="s">
        <v>137</v>
      </c>
      <c r="E2879" s="54" t="s">
        <v>142</v>
      </c>
      <c r="F2879" s="55">
        <v>241.82</v>
      </c>
    </row>
    <row r="2880" spans="1:6">
      <c r="A2880" s="54">
        <v>64324</v>
      </c>
      <c r="B2880" s="54" t="s">
        <v>102</v>
      </c>
      <c r="C2880" s="54">
        <v>2014</v>
      </c>
      <c r="D2880" s="54" t="s">
        <v>138</v>
      </c>
      <c r="E2880" s="54" t="s">
        <v>142</v>
      </c>
      <c r="F2880" s="55">
        <v>356.18</v>
      </c>
    </row>
    <row r="2881" spans="1:6">
      <c r="A2881" s="54">
        <v>64325</v>
      </c>
      <c r="B2881" s="54" t="s">
        <v>102</v>
      </c>
      <c r="C2881" s="54">
        <v>2014</v>
      </c>
      <c r="D2881" s="54" t="s">
        <v>139</v>
      </c>
      <c r="E2881" s="54" t="s">
        <v>142</v>
      </c>
      <c r="F2881" s="55">
        <v>851.01</v>
      </c>
    </row>
    <row r="2882" spans="1:6">
      <c r="A2882" s="54">
        <v>64326</v>
      </c>
      <c r="B2882" s="54" t="s">
        <v>102</v>
      </c>
      <c r="C2882" s="54">
        <v>2014</v>
      </c>
      <c r="D2882" s="54" t="s">
        <v>140</v>
      </c>
      <c r="E2882" s="54" t="s">
        <v>142</v>
      </c>
      <c r="F2882" s="55">
        <v>5031.05</v>
      </c>
    </row>
    <row r="2883" spans="1:6">
      <c r="A2883" s="54">
        <v>64330</v>
      </c>
      <c r="B2883" s="54" t="s">
        <v>102</v>
      </c>
      <c r="C2883" s="54">
        <v>2014</v>
      </c>
      <c r="D2883" s="54" t="s">
        <v>141</v>
      </c>
      <c r="E2883" s="54" t="s">
        <v>142</v>
      </c>
      <c r="F2883" s="55">
        <v>23456.799999999999</v>
      </c>
    </row>
    <row r="2884" spans="1:6">
      <c r="A2884" s="54">
        <v>64342</v>
      </c>
      <c r="B2884" s="54" t="s">
        <v>102</v>
      </c>
      <c r="C2884" s="54">
        <v>2013</v>
      </c>
      <c r="D2884" s="54" t="s">
        <v>131</v>
      </c>
      <c r="E2884" s="54" t="s">
        <v>142</v>
      </c>
      <c r="F2884" s="55">
        <v>23804.91</v>
      </c>
    </row>
    <row r="2885" spans="1:6">
      <c r="A2885" s="54">
        <v>64351</v>
      </c>
      <c r="B2885" s="54" t="s">
        <v>102</v>
      </c>
      <c r="C2885" s="54">
        <v>2013</v>
      </c>
      <c r="D2885" s="54" t="s">
        <v>132</v>
      </c>
      <c r="E2885" s="54" t="s">
        <v>142</v>
      </c>
      <c r="F2885" s="55">
        <v>616.29</v>
      </c>
    </row>
    <row r="2886" spans="1:6">
      <c r="A2886" s="54">
        <v>64353</v>
      </c>
      <c r="B2886" s="54" t="s">
        <v>102</v>
      </c>
      <c r="C2886" s="54">
        <v>2013</v>
      </c>
      <c r="D2886" s="54" t="s">
        <v>133</v>
      </c>
      <c r="E2886" s="54" t="s">
        <v>142</v>
      </c>
      <c r="F2886" s="55">
        <v>22827.62</v>
      </c>
    </row>
    <row r="2887" spans="1:6">
      <c r="A2887" s="54">
        <v>64354</v>
      </c>
      <c r="B2887" s="54" t="s">
        <v>102</v>
      </c>
      <c r="C2887" s="54">
        <v>2013</v>
      </c>
      <c r="D2887" s="54" t="s">
        <v>134</v>
      </c>
      <c r="E2887" s="54" t="s">
        <v>142</v>
      </c>
      <c r="F2887" s="55"/>
    </row>
    <row r="2888" spans="1:6">
      <c r="A2888" s="54">
        <v>64355</v>
      </c>
      <c r="B2888" s="54" t="s">
        <v>102</v>
      </c>
      <c r="C2888" s="54">
        <v>2013</v>
      </c>
      <c r="D2888" s="54" t="s">
        <v>135</v>
      </c>
      <c r="E2888" s="54" t="s">
        <v>142</v>
      </c>
      <c r="F2888" s="55">
        <v>16407.2</v>
      </c>
    </row>
    <row r="2889" spans="1:6">
      <c r="A2889" s="54">
        <v>64357</v>
      </c>
      <c r="B2889" s="54" t="s">
        <v>102</v>
      </c>
      <c r="C2889" s="54">
        <v>2013</v>
      </c>
      <c r="D2889" s="54" t="s">
        <v>136</v>
      </c>
      <c r="E2889" s="54" t="s">
        <v>142</v>
      </c>
      <c r="F2889" s="55">
        <v>130.46</v>
      </c>
    </row>
    <row r="2890" spans="1:6">
      <c r="A2890" s="54">
        <v>64358</v>
      </c>
      <c r="B2890" s="54" t="s">
        <v>102</v>
      </c>
      <c r="C2890" s="54">
        <v>2013</v>
      </c>
      <c r="D2890" s="54" t="s">
        <v>137</v>
      </c>
      <c r="E2890" s="54" t="s">
        <v>142</v>
      </c>
      <c r="F2890" s="55">
        <v>181.72</v>
      </c>
    </row>
    <row r="2891" spans="1:6">
      <c r="A2891" s="54">
        <v>64359</v>
      </c>
      <c r="B2891" s="54" t="s">
        <v>102</v>
      </c>
      <c r="C2891" s="54">
        <v>2013</v>
      </c>
      <c r="D2891" s="54" t="s">
        <v>138</v>
      </c>
      <c r="E2891" s="54" t="s">
        <v>142</v>
      </c>
      <c r="F2891" s="55">
        <v>366.18</v>
      </c>
    </row>
    <row r="2892" spans="1:6">
      <c r="A2892" s="54">
        <v>64360</v>
      </c>
      <c r="B2892" s="54" t="s">
        <v>102</v>
      </c>
      <c r="C2892" s="54">
        <v>2013</v>
      </c>
      <c r="D2892" s="54" t="s">
        <v>139</v>
      </c>
      <c r="E2892" s="54" t="s">
        <v>142</v>
      </c>
      <c r="F2892" s="55">
        <v>721.01</v>
      </c>
    </row>
    <row r="2893" spans="1:6">
      <c r="A2893" s="54">
        <v>64361</v>
      </c>
      <c r="B2893" s="54" t="s">
        <v>102</v>
      </c>
      <c r="C2893" s="54">
        <v>2013</v>
      </c>
      <c r="D2893" s="54" t="s">
        <v>140</v>
      </c>
      <c r="E2893" s="54" t="s">
        <v>142</v>
      </c>
      <c r="F2893" s="55">
        <v>5021.05</v>
      </c>
    </row>
    <row r="2894" spans="1:6">
      <c r="A2894" s="54">
        <v>64365</v>
      </c>
      <c r="B2894" s="54" t="s">
        <v>102</v>
      </c>
      <c r="C2894" s="54">
        <v>2013</v>
      </c>
      <c r="D2894" s="54" t="s">
        <v>141</v>
      </c>
      <c r="E2894" s="54" t="s">
        <v>142</v>
      </c>
      <c r="F2894" s="55">
        <v>25821.200000000001</v>
      </c>
    </row>
    <row r="2895" spans="1:6">
      <c r="A2895" s="54">
        <v>64377</v>
      </c>
      <c r="B2895" s="54" t="s">
        <v>102</v>
      </c>
      <c r="C2895" s="54">
        <v>2012</v>
      </c>
      <c r="D2895" s="54" t="s">
        <v>131</v>
      </c>
      <c r="E2895" s="54" t="s">
        <v>142</v>
      </c>
      <c r="F2895" s="55">
        <v>25173.9</v>
      </c>
    </row>
    <row r="2896" spans="1:6">
      <c r="A2896" s="54">
        <v>64386</v>
      </c>
      <c r="B2896" s="54" t="s">
        <v>102</v>
      </c>
      <c r="C2896" s="54">
        <v>2012</v>
      </c>
      <c r="D2896" s="54" t="s">
        <v>132</v>
      </c>
      <c r="E2896" s="54" t="s">
        <v>142</v>
      </c>
      <c r="F2896" s="55">
        <v>866.3</v>
      </c>
    </row>
    <row r="2897" spans="1:6">
      <c r="A2897" s="54">
        <v>64388</v>
      </c>
      <c r="B2897" s="54" t="s">
        <v>102</v>
      </c>
      <c r="C2897" s="54">
        <v>2012</v>
      </c>
      <c r="D2897" s="54" t="s">
        <v>133</v>
      </c>
      <c r="E2897" s="54" t="s">
        <v>142</v>
      </c>
      <c r="F2897" s="55">
        <v>23433.1</v>
      </c>
    </row>
    <row r="2898" spans="1:6">
      <c r="A2898" s="54">
        <v>64389</v>
      </c>
      <c r="B2898" s="54" t="s">
        <v>102</v>
      </c>
      <c r="C2898" s="54">
        <v>2012</v>
      </c>
      <c r="D2898" s="54" t="s">
        <v>134</v>
      </c>
      <c r="E2898" s="54" t="s">
        <v>142</v>
      </c>
      <c r="F2898" s="55"/>
    </row>
    <row r="2899" spans="1:6">
      <c r="A2899" s="54">
        <v>64390</v>
      </c>
      <c r="B2899" s="54" t="s">
        <v>102</v>
      </c>
      <c r="C2899" s="54">
        <v>2012</v>
      </c>
      <c r="D2899" s="54" t="s">
        <v>135</v>
      </c>
      <c r="E2899" s="54" t="s">
        <v>142</v>
      </c>
      <c r="F2899" s="55">
        <v>14267.18</v>
      </c>
    </row>
    <row r="2900" spans="1:6">
      <c r="A2900" s="54">
        <v>64392</v>
      </c>
      <c r="B2900" s="54" t="s">
        <v>102</v>
      </c>
      <c r="C2900" s="54">
        <v>2012</v>
      </c>
      <c r="D2900" s="54" t="s">
        <v>136</v>
      </c>
      <c r="E2900" s="54" t="s">
        <v>142</v>
      </c>
      <c r="F2900" s="55">
        <v>97.12</v>
      </c>
    </row>
    <row r="2901" spans="1:6">
      <c r="A2901" s="54">
        <v>64393</v>
      </c>
      <c r="B2901" s="54" t="s">
        <v>102</v>
      </c>
      <c r="C2901" s="54">
        <v>2012</v>
      </c>
      <c r="D2901" s="54" t="s">
        <v>137</v>
      </c>
      <c r="E2901" s="54" t="s">
        <v>142</v>
      </c>
      <c r="F2901" s="55">
        <v>589.23</v>
      </c>
    </row>
    <row r="2902" spans="1:6">
      <c r="A2902" s="54">
        <v>64394</v>
      </c>
      <c r="B2902" s="54" t="s">
        <v>102</v>
      </c>
      <c r="C2902" s="54">
        <v>2012</v>
      </c>
      <c r="D2902" s="54" t="s">
        <v>138</v>
      </c>
      <c r="E2902" s="54" t="s">
        <v>142</v>
      </c>
      <c r="F2902" s="55">
        <v>136.46</v>
      </c>
    </row>
    <row r="2903" spans="1:6">
      <c r="A2903" s="54">
        <v>64395</v>
      </c>
      <c r="B2903" s="54" t="s">
        <v>102</v>
      </c>
      <c r="C2903" s="54">
        <v>2012</v>
      </c>
      <c r="D2903" s="54" t="s">
        <v>139</v>
      </c>
      <c r="E2903" s="54" t="s">
        <v>142</v>
      </c>
      <c r="F2903" s="55">
        <v>679</v>
      </c>
    </row>
    <row r="2904" spans="1:6">
      <c r="A2904" s="54">
        <v>64396</v>
      </c>
      <c r="B2904" s="54" t="s">
        <v>102</v>
      </c>
      <c r="C2904" s="54">
        <v>2012</v>
      </c>
      <c r="D2904" s="54" t="s">
        <v>140</v>
      </c>
      <c r="E2904" s="54" t="s">
        <v>142</v>
      </c>
      <c r="F2904" s="55">
        <v>7664.11</v>
      </c>
    </row>
    <row r="2905" spans="1:6">
      <c r="A2905" s="54">
        <v>64400</v>
      </c>
      <c r="B2905" s="54" t="s">
        <v>102</v>
      </c>
      <c r="C2905" s="54">
        <v>2012</v>
      </c>
      <c r="D2905" s="54" t="s">
        <v>141</v>
      </c>
      <c r="E2905" s="54" t="s">
        <v>142</v>
      </c>
      <c r="F2905" s="55">
        <v>26040.2</v>
      </c>
    </row>
    <row r="2906" spans="1:6">
      <c r="A2906" s="54">
        <v>64412</v>
      </c>
      <c r="B2906" s="54" t="s">
        <v>102</v>
      </c>
      <c r="C2906" s="54">
        <v>2011</v>
      </c>
      <c r="D2906" s="54" t="s">
        <v>131</v>
      </c>
      <c r="E2906" s="54" t="s">
        <v>142</v>
      </c>
      <c r="F2906" s="55">
        <v>25041.94</v>
      </c>
    </row>
    <row r="2907" spans="1:6">
      <c r="A2907" s="54">
        <v>64421</v>
      </c>
      <c r="B2907" s="54" t="s">
        <v>102</v>
      </c>
      <c r="C2907" s="54">
        <v>2011</v>
      </c>
      <c r="D2907" s="54" t="s">
        <v>132</v>
      </c>
      <c r="E2907" s="54" t="s">
        <v>142</v>
      </c>
      <c r="F2907" s="55">
        <v>736.85</v>
      </c>
    </row>
    <row r="2908" spans="1:6">
      <c r="A2908" s="54">
        <v>64423</v>
      </c>
      <c r="B2908" s="54" t="s">
        <v>102</v>
      </c>
      <c r="C2908" s="54">
        <v>2011</v>
      </c>
      <c r="D2908" s="54" t="s">
        <v>133</v>
      </c>
      <c r="E2908" s="54" t="s">
        <v>142</v>
      </c>
      <c r="F2908" s="55">
        <v>23595.97</v>
      </c>
    </row>
    <row r="2909" spans="1:6">
      <c r="A2909" s="54">
        <v>64424</v>
      </c>
      <c r="B2909" s="54" t="s">
        <v>102</v>
      </c>
      <c r="C2909" s="54">
        <v>2011</v>
      </c>
      <c r="D2909" s="54" t="s">
        <v>134</v>
      </c>
      <c r="E2909" s="54" t="s">
        <v>142</v>
      </c>
      <c r="F2909" s="55"/>
    </row>
    <row r="2910" spans="1:6">
      <c r="A2910" s="54">
        <v>64425</v>
      </c>
      <c r="B2910" s="54" t="s">
        <v>102</v>
      </c>
      <c r="C2910" s="54">
        <v>2011</v>
      </c>
      <c r="D2910" s="54" t="s">
        <v>135</v>
      </c>
      <c r="E2910" s="54" t="s">
        <v>142</v>
      </c>
      <c r="F2910" s="55">
        <v>14235.75</v>
      </c>
    </row>
    <row r="2911" spans="1:6">
      <c r="A2911" s="54">
        <v>64427</v>
      </c>
      <c r="B2911" s="54" t="s">
        <v>102</v>
      </c>
      <c r="C2911" s="54">
        <v>2011</v>
      </c>
      <c r="D2911" s="54" t="s">
        <v>136</v>
      </c>
      <c r="E2911" s="54" t="s">
        <v>142</v>
      </c>
      <c r="F2911" s="55">
        <v>70.12</v>
      </c>
    </row>
    <row r="2912" spans="1:6">
      <c r="A2912" s="54">
        <v>64428</v>
      </c>
      <c r="B2912" s="54" t="s">
        <v>102</v>
      </c>
      <c r="C2912" s="54">
        <v>2011</v>
      </c>
      <c r="D2912" s="54" t="s">
        <v>137</v>
      </c>
      <c r="E2912" s="54" t="s">
        <v>142</v>
      </c>
      <c r="F2912" s="55">
        <v>497.63</v>
      </c>
    </row>
    <row r="2913" spans="1:6">
      <c r="A2913" s="54">
        <v>64429</v>
      </c>
      <c r="B2913" s="54" t="s">
        <v>102</v>
      </c>
      <c r="C2913" s="54">
        <v>2011</v>
      </c>
      <c r="D2913" s="54" t="s">
        <v>138</v>
      </c>
      <c r="E2913" s="54" t="s">
        <v>142</v>
      </c>
      <c r="F2913" s="55">
        <v>125.46</v>
      </c>
    </row>
    <row r="2914" spans="1:6">
      <c r="A2914" s="54">
        <v>64430</v>
      </c>
      <c r="B2914" s="54" t="s">
        <v>102</v>
      </c>
      <c r="C2914" s="54">
        <v>2011</v>
      </c>
      <c r="D2914" s="54" t="s">
        <v>139</v>
      </c>
      <c r="E2914" s="54" t="s">
        <v>142</v>
      </c>
      <c r="F2914" s="55">
        <v>636.21</v>
      </c>
    </row>
    <row r="2915" spans="1:6">
      <c r="A2915" s="54">
        <v>64431</v>
      </c>
      <c r="B2915" s="54" t="s">
        <v>102</v>
      </c>
      <c r="C2915" s="54">
        <v>2011</v>
      </c>
      <c r="D2915" s="54" t="s">
        <v>140</v>
      </c>
      <c r="E2915" s="54" t="s">
        <v>142</v>
      </c>
      <c r="F2915" s="55">
        <v>8030.8</v>
      </c>
    </row>
    <row r="2916" spans="1:6">
      <c r="A2916" s="54">
        <v>64435</v>
      </c>
      <c r="B2916" s="54" t="s">
        <v>102</v>
      </c>
      <c r="C2916" s="54">
        <v>2011</v>
      </c>
      <c r="D2916" s="54" t="s">
        <v>141</v>
      </c>
      <c r="E2916" s="54" t="s">
        <v>142</v>
      </c>
      <c r="F2916" s="55">
        <v>25778.79</v>
      </c>
    </row>
    <row r="2917" spans="1:6">
      <c r="A2917" s="54">
        <v>64447</v>
      </c>
      <c r="B2917" s="54" t="s">
        <v>102</v>
      </c>
      <c r="C2917" s="54">
        <v>2010</v>
      </c>
      <c r="D2917" s="54" t="s">
        <v>131</v>
      </c>
      <c r="E2917" s="54" t="s">
        <v>142</v>
      </c>
      <c r="F2917" s="55">
        <v>24805.35</v>
      </c>
    </row>
    <row r="2918" spans="1:6">
      <c r="A2918" s="54">
        <v>64456</v>
      </c>
      <c r="B2918" s="54" t="s">
        <v>102</v>
      </c>
      <c r="C2918" s="54">
        <v>2010</v>
      </c>
      <c r="D2918" s="54" t="s">
        <v>132</v>
      </c>
      <c r="E2918" s="54" t="s">
        <v>142</v>
      </c>
      <c r="F2918" s="55">
        <v>444.99</v>
      </c>
    </row>
    <row r="2919" spans="1:6">
      <c r="A2919" s="54">
        <v>64458</v>
      </c>
      <c r="B2919" s="54" t="s">
        <v>102</v>
      </c>
      <c r="C2919" s="54">
        <v>2010</v>
      </c>
      <c r="D2919" s="54" t="s">
        <v>133</v>
      </c>
      <c r="E2919" s="54" t="s">
        <v>142</v>
      </c>
      <c r="F2919" s="55">
        <v>23159.05</v>
      </c>
    </row>
    <row r="2920" spans="1:6">
      <c r="A2920" s="54">
        <v>64459</v>
      </c>
      <c r="B2920" s="54" t="s">
        <v>102</v>
      </c>
      <c r="C2920" s="54">
        <v>2010</v>
      </c>
      <c r="D2920" s="54" t="s">
        <v>134</v>
      </c>
      <c r="E2920" s="54" t="s">
        <v>142</v>
      </c>
      <c r="F2920" s="55"/>
    </row>
    <row r="2921" spans="1:6">
      <c r="A2921" s="54">
        <v>64460</v>
      </c>
      <c r="B2921" s="54" t="s">
        <v>102</v>
      </c>
      <c r="C2921" s="54">
        <v>2010</v>
      </c>
      <c r="D2921" s="54" t="s">
        <v>135</v>
      </c>
      <c r="E2921" s="54" t="s">
        <v>142</v>
      </c>
      <c r="F2921" s="55">
        <v>13961.24</v>
      </c>
    </row>
    <row r="2922" spans="1:6">
      <c r="A2922" s="54">
        <v>64462</v>
      </c>
      <c r="B2922" s="54" t="s">
        <v>102</v>
      </c>
      <c r="C2922" s="54">
        <v>2010</v>
      </c>
      <c r="D2922" s="54" t="s">
        <v>136</v>
      </c>
      <c r="E2922" s="54" t="s">
        <v>142</v>
      </c>
      <c r="F2922" s="55">
        <v>71.319999999999993</v>
      </c>
    </row>
    <row r="2923" spans="1:6">
      <c r="A2923" s="54">
        <v>64463</v>
      </c>
      <c r="B2923" s="54" t="s">
        <v>102</v>
      </c>
      <c r="C2923" s="54">
        <v>2010</v>
      </c>
      <c r="D2923" s="54" t="s">
        <v>137</v>
      </c>
      <c r="E2923" s="54" t="s">
        <v>142</v>
      </c>
      <c r="F2923" s="55">
        <v>456.12</v>
      </c>
    </row>
    <row r="2924" spans="1:6">
      <c r="A2924" s="54">
        <v>64464</v>
      </c>
      <c r="B2924" s="54" t="s">
        <v>102</v>
      </c>
      <c r="C2924" s="54">
        <v>2010</v>
      </c>
      <c r="D2924" s="54" t="s">
        <v>138</v>
      </c>
      <c r="E2924" s="54" t="s">
        <v>142</v>
      </c>
      <c r="F2924" s="55">
        <v>124.73</v>
      </c>
    </row>
    <row r="2925" spans="1:6">
      <c r="A2925" s="54">
        <v>64465</v>
      </c>
      <c r="B2925" s="54" t="s">
        <v>102</v>
      </c>
      <c r="C2925" s="54">
        <v>2010</v>
      </c>
      <c r="D2925" s="54" t="s">
        <v>139</v>
      </c>
      <c r="E2925" s="54" t="s">
        <v>142</v>
      </c>
      <c r="F2925" s="55">
        <v>565.32000000000005</v>
      </c>
    </row>
    <row r="2926" spans="1:6">
      <c r="A2926" s="54">
        <v>64466</v>
      </c>
      <c r="B2926" s="54" t="s">
        <v>102</v>
      </c>
      <c r="C2926" s="54">
        <v>2010</v>
      </c>
      <c r="D2926" s="54" t="s">
        <v>140</v>
      </c>
      <c r="E2926" s="54" t="s">
        <v>142</v>
      </c>
      <c r="F2926" s="55">
        <v>7980.32</v>
      </c>
    </row>
    <row r="2927" spans="1:6">
      <c r="A2927" s="54">
        <v>64470</v>
      </c>
      <c r="B2927" s="54" t="s">
        <v>102</v>
      </c>
      <c r="C2927" s="54">
        <v>2010</v>
      </c>
      <c r="D2927" s="54" t="s">
        <v>141</v>
      </c>
      <c r="E2927" s="54" t="s">
        <v>142</v>
      </c>
      <c r="F2927" s="55">
        <v>25250.34</v>
      </c>
    </row>
    <row r="2928" spans="1:6">
      <c r="A2928" s="54">
        <v>64482</v>
      </c>
      <c r="B2928" s="54" t="s">
        <v>102</v>
      </c>
      <c r="C2928" s="54">
        <v>2009</v>
      </c>
      <c r="D2928" s="54" t="s">
        <v>131</v>
      </c>
      <c r="E2928" s="54" t="s">
        <v>142</v>
      </c>
      <c r="F2928" s="55">
        <v>21227.35</v>
      </c>
    </row>
    <row r="2929" spans="1:6">
      <c r="A2929" s="54">
        <v>64491</v>
      </c>
      <c r="B2929" s="54" t="s">
        <v>102</v>
      </c>
      <c r="C2929" s="54">
        <v>2009</v>
      </c>
      <c r="D2929" s="54" t="s">
        <v>132</v>
      </c>
      <c r="E2929" s="54" t="s">
        <v>142</v>
      </c>
      <c r="F2929" s="55">
        <v>2763.52</v>
      </c>
    </row>
    <row r="2930" spans="1:6">
      <c r="A2930" s="54">
        <v>64493</v>
      </c>
      <c r="B2930" s="54" t="s">
        <v>102</v>
      </c>
      <c r="C2930" s="54">
        <v>2009</v>
      </c>
      <c r="D2930" s="54" t="s">
        <v>133</v>
      </c>
      <c r="E2930" s="54" t="s">
        <v>142</v>
      </c>
      <c r="F2930" s="55">
        <v>21967.79</v>
      </c>
    </row>
    <row r="2931" spans="1:6">
      <c r="A2931" s="54">
        <v>64494</v>
      </c>
      <c r="B2931" s="54" t="s">
        <v>102</v>
      </c>
      <c r="C2931" s="54">
        <v>2009</v>
      </c>
      <c r="D2931" s="54" t="s">
        <v>134</v>
      </c>
      <c r="E2931" s="54" t="s">
        <v>142</v>
      </c>
      <c r="F2931" s="55"/>
    </row>
    <row r="2932" spans="1:6">
      <c r="A2932" s="54">
        <v>64495</v>
      </c>
      <c r="B2932" s="54" t="s">
        <v>102</v>
      </c>
      <c r="C2932" s="54">
        <v>2009</v>
      </c>
      <c r="D2932" s="54" t="s">
        <v>135</v>
      </c>
      <c r="E2932" s="54" t="s">
        <v>142</v>
      </c>
      <c r="F2932" s="55">
        <v>12991.64</v>
      </c>
    </row>
    <row r="2933" spans="1:6">
      <c r="A2933" s="54">
        <v>64497</v>
      </c>
      <c r="B2933" s="54" t="s">
        <v>102</v>
      </c>
      <c r="C2933" s="54">
        <v>2009</v>
      </c>
      <c r="D2933" s="54" t="s">
        <v>136</v>
      </c>
      <c r="E2933" s="54" t="s">
        <v>142</v>
      </c>
      <c r="F2933" s="55">
        <v>71.650000000000006</v>
      </c>
    </row>
    <row r="2934" spans="1:6">
      <c r="A2934" s="54">
        <v>64498</v>
      </c>
      <c r="B2934" s="54" t="s">
        <v>102</v>
      </c>
      <c r="C2934" s="54">
        <v>2009</v>
      </c>
      <c r="D2934" s="54" t="s">
        <v>137</v>
      </c>
      <c r="E2934" s="54" t="s">
        <v>142</v>
      </c>
      <c r="F2934" s="55">
        <v>276.02999999999997</v>
      </c>
    </row>
    <row r="2935" spans="1:6">
      <c r="A2935" s="54">
        <v>64499</v>
      </c>
      <c r="B2935" s="54" t="s">
        <v>102</v>
      </c>
      <c r="C2935" s="54">
        <v>2009</v>
      </c>
      <c r="D2935" s="54" t="s">
        <v>138</v>
      </c>
      <c r="E2935" s="54" t="s">
        <v>142</v>
      </c>
      <c r="F2935" s="55">
        <v>126.13</v>
      </c>
    </row>
    <row r="2936" spans="1:6">
      <c r="A2936" s="54">
        <v>64500</v>
      </c>
      <c r="B2936" s="54" t="s">
        <v>102</v>
      </c>
      <c r="C2936" s="54">
        <v>2009</v>
      </c>
      <c r="D2936" s="54" t="s">
        <v>139</v>
      </c>
      <c r="E2936" s="54" t="s">
        <v>142</v>
      </c>
      <c r="F2936" s="55">
        <v>564.52</v>
      </c>
    </row>
    <row r="2937" spans="1:6">
      <c r="A2937" s="54">
        <v>64501</v>
      </c>
      <c r="B2937" s="54" t="s">
        <v>102</v>
      </c>
      <c r="C2937" s="54">
        <v>2009</v>
      </c>
      <c r="D2937" s="54" t="s">
        <v>140</v>
      </c>
      <c r="E2937" s="54" t="s">
        <v>142</v>
      </c>
      <c r="F2937" s="55">
        <v>7937.82</v>
      </c>
    </row>
    <row r="2938" spans="1:6">
      <c r="A2938" s="54">
        <v>64505</v>
      </c>
      <c r="B2938" s="54" t="s">
        <v>102</v>
      </c>
      <c r="C2938" s="54">
        <v>2009</v>
      </c>
      <c r="D2938" s="54" t="s">
        <v>141</v>
      </c>
      <c r="E2938" s="54" t="s">
        <v>142</v>
      </c>
      <c r="F2938" s="55">
        <v>23990.87</v>
      </c>
    </row>
    <row r="2939" spans="1:6">
      <c r="A2939" s="54">
        <v>64517</v>
      </c>
      <c r="B2939" s="54" t="s">
        <v>102</v>
      </c>
      <c r="C2939" s="54">
        <v>2008</v>
      </c>
      <c r="D2939" s="54" t="s">
        <v>131</v>
      </c>
      <c r="E2939" s="54" t="s">
        <v>142</v>
      </c>
      <c r="F2939" s="55">
        <v>17363.419999999998</v>
      </c>
    </row>
    <row r="2940" spans="1:6">
      <c r="A2940" s="54">
        <v>64526</v>
      </c>
      <c r="B2940" s="54" t="s">
        <v>102</v>
      </c>
      <c r="C2940" s="54">
        <v>2008</v>
      </c>
      <c r="D2940" s="54" t="s">
        <v>132</v>
      </c>
      <c r="E2940" s="54" t="s">
        <v>142</v>
      </c>
      <c r="F2940" s="55">
        <v>3668.89</v>
      </c>
    </row>
    <row r="2941" spans="1:6">
      <c r="A2941" s="54">
        <v>64528</v>
      </c>
      <c r="B2941" s="54" t="s">
        <v>102</v>
      </c>
      <c r="C2941" s="54">
        <v>2008</v>
      </c>
      <c r="D2941" s="54" t="s">
        <v>133</v>
      </c>
      <c r="E2941" s="54" t="s">
        <v>142</v>
      </c>
      <c r="F2941" s="55">
        <v>20776.07</v>
      </c>
    </row>
    <row r="2942" spans="1:6">
      <c r="A2942" s="54">
        <v>64529</v>
      </c>
      <c r="B2942" s="54" t="s">
        <v>102</v>
      </c>
      <c r="C2942" s="54">
        <v>2008</v>
      </c>
      <c r="D2942" s="54" t="s">
        <v>134</v>
      </c>
      <c r="E2942" s="54" t="s">
        <v>142</v>
      </c>
      <c r="F2942" s="55"/>
    </row>
    <row r="2943" spans="1:6">
      <c r="A2943" s="54">
        <v>64530</v>
      </c>
      <c r="B2943" s="54" t="s">
        <v>102</v>
      </c>
      <c r="C2943" s="54">
        <v>2008</v>
      </c>
      <c r="D2943" s="54" t="s">
        <v>135</v>
      </c>
      <c r="E2943" s="54" t="s">
        <v>142</v>
      </c>
      <c r="F2943" s="55">
        <v>12105.29</v>
      </c>
    </row>
    <row r="2944" spans="1:6">
      <c r="A2944" s="54">
        <v>64532</v>
      </c>
      <c r="B2944" s="54" t="s">
        <v>102</v>
      </c>
      <c r="C2944" s="54">
        <v>2008</v>
      </c>
      <c r="D2944" s="54" t="s">
        <v>136</v>
      </c>
      <c r="E2944" s="54" t="s">
        <v>142</v>
      </c>
      <c r="F2944" s="55">
        <v>60.65</v>
      </c>
    </row>
    <row r="2945" spans="1:6">
      <c r="A2945" s="54">
        <v>64533</v>
      </c>
      <c r="B2945" s="54" t="s">
        <v>102</v>
      </c>
      <c r="C2945" s="54">
        <v>2008</v>
      </c>
      <c r="D2945" s="54" t="s">
        <v>137</v>
      </c>
      <c r="E2945" s="54" t="s">
        <v>142</v>
      </c>
      <c r="F2945" s="55">
        <v>577.66</v>
      </c>
    </row>
    <row r="2946" spans="1:6">
      <c r="A2946" s="54">
        <v>64534</v>
      </c>
      <c r="B2946" s="54" t="s">
        <v>102</v>
      </c>
      <c r="C2946" s="54">
        <v>2008</v>
      </c>
      <c r="D2946" s="54" t="s">
        <v>138</v>
      </c>
      <c r="E2946" s="54" t="s">
        <v>142</v>
      </c>
      <c r="F2946" s="55">
        <v>106.13</v>
      </c>
    </row>
    <row r="2947" spans="1:6">
      <c r="A2947" s="54">
        <v>64535</v>
      </c>
      <c r="B2947" s="54" t="s">
        <v>102</v>
      </c>
      <c r="C2947" s="54">
        <v>2008</v>
      </c>
      <c r="D2947" s="54" t="s">
        <v>139</v>
      </c>
      <c r="E2947" s="54" t="s">
        <v>142</v>
      </c>
      <c r="F2947" s="55">
        <v>534.52</v>
      </c>
    </row>
    <row r="2948" spans="1:6">
      <c r="A2948" s="54">
        <v>64536</v>
      </c>
      <c r="B2948" s="54" t="s">
        <v>102</v>
      </c>
      <c r="C2948" s="54">
        <v>2008</v>
      </c>
      <c r="D2948" s="54" t="s">
        <v>140</v>
      </c>
      <c r="E2948" s="54" t="s">
        <v>142</v>
      </c>
      <c r="F2948" s="55">
        <v>7391.82</v>
      </c>
    </row>
    <row r="2949" spans="1:6">
      <c r="A2949" s="54">
        <v>64540</v>
      </c>
      <c r="B2949" s="54" t="s">
        <v>102</v>
      </c>
      <c r="C2949" s="54">
        <v>2008</v>
      </c>
      <c r="D2949" s="54" t="s">
        <v>141</v>
      </c>
      <c r="E2949" s="54" t="s">
        <v>142</v>
      </c>
      <c r="F2949" s="55">
        <v>21032.37</v>
      </c>
    </row>
    <row r="2950" spans="1:6">
      <c r="A2950" s="54">
        <v>64552</v>
      </c>
      <c r="B2950" s="54" t="s">
        <v>102</v>
      </c>
      <c r="C2950" s="54">
        <v>2007</v>
      </c>
      <c r="D2950" s="54" t="s">
        <v>131</v>
      </c>
      <c r="E2950" s="54" t="s">
        <v>142</v>
      </c>
      <c r="F2950" s="55">
        <v>15330.51</v>
      </c>
    </row>
    <row r="2951" spans="1:6">
      <c r="A2951" s="54">
        <v>64561</v>
      </c>
      <c r="B2951" s="54" t="s">
        <v>102</v>
      </c>
      <c r="C2951" s="54">
        <v>2007</v>
      </c>
      <c r="D2951" s="54" t="s">
        <v>132</v>
      </c>
      <c r="E2951" s="54" t="s">
        <v>142</v>
      </c>
      <c r="F2951" s="55">
        <v>319.27999999999997</v>
      </c>
    </row>
    <row r="2952" spans="1:6">
      <c r="A2952" s="54">
        <v>64563</v>
      </c>
      <c r="B2952" s="54" t="s">
        <v>102</v>
      </c>
      <c r="C2952" s="54">
        <v>2007</v>
      </c>
      <c r="D2952" s="54" t="s">
        <v>133</v>
      </c>
      <c r="E2952" s="54" t="s">
        <v>142</v>
      </c>
      <c r="F2952" s="55">
        <v>15393.5</v>
      </c>
    </row>
    <row r="2953" spans="1:6">
      <c r="A2953" s="54">
        <v>64564</v>
      </c>
      <c r="B2953" s="54" t="s">
        <v>102</v>
      </c>
      <c r="C2953" s="54">
        <v>2007</v>
      </c>
      <c r="D2953" s="54" t="s">
        <v>134</v>
      </c>
      <c r="E2953" s="54" t="s">
        <v>142</v>
      </c>
      <c r="F2953" s="55"/>
    </row>
    <row r="2954" spans="1:6">
      <c r="A2954" s="54">
        <v>64565</v>
      </c>
      <c r="B2954" s="54" t="s">
        <v>102</v>
      </c>
      <c r="C2954" s="54">
        <v>2007</v>
      </c>
      <c r="D2954" s="54" t="s">
        <v>135</v>
      </c>
      <c r="E2954" s="54" t="s">
        <v>142</v>
      </c>
      <c r="F2954" s="55">
        <v>11122.19</v>
      </c>
    </row>
    <row r="2955" spans="1:6">
      <c r="A2955" s="54">
        <v>64567</v>
      </c>
      <c r="B2955" s="54" t="s">
        <v>102</v>
      </c>
      <c r="C2955" s="54">
        <v>2007</v>
      </c>
      <c r="D2955" s="54" t="s">
        <v>136</v>
      </c>
      <c r="E2955" s="54" t="s">
        <v>142</v>
      </c>
      <c r="F2955" s="55">
        <v>43.64</v>
      </c>
    </row>
    <row r="2956" spans="1:6">
      <c r="A2956" s="54">
        <v>64568</v>
      </c>
      <c r="B2956" s="54" t="s">
        <v>102</v>
      </c>
      <c r="C2956" s="54">
        <v>2007</v>
      </c>
      <c r="D2956" s="54" t="s">
        <v>137</v>
      </c>
      <c r="E2956" s="54" t="s">
        <v>142</v>
      </c>
      <c r="F2956" s="55">
        <v>377.36</v>
      </c>
    </row>
    <row r="2957" spans="1:6">
      <c r="A2957" s="54">
        <v>64569</v>
      </c>
      <c r="B2957" s="54" t="s">
        <v>102</v>
      </c>
      <c r="C2957" s="54">
        <v>2007</v>
      </c>
      <c r="D2957" s="54" t="s">
        <v>138</v>
      </c>
      <c r="E2957" s="54" t="s">
        <v>142</v>
      </c>
      <c r="F2957" s="55">
        <v>93.13</v>
      </c>
    </row>
    <row r="2958" spans="1:6">
      <c r="A2958" s="54">
        <v>64570</v>
      </c>
      <c r="B2958" s="54" t="s">
        <v>102</v>
      </c>
      <c r="C2958" s="54">
        <v>2007</v>
      </c>
      <c r="D2958" s="54" t="s">
        <v>139</v>
      </c>
      <c r="E2958" s="54" t="s">
        <v>142</v>
      </c>
      <c r="F2958" s="55">
        <v>470.17</v>
      </c>
    </row>
    <row r="2959" spans="1:6">
      <c r="A2959" s="54">
        <v>64571</v>
      </c>
      <c r="B2959" s="54" t="s">
        <v>102</v>
      </c>
      <c r="C2959" s="54">
        <v>2007</v>
      </c>
      <c r="D2959" s="54" t="s">
        <v>140</v>
      </c>
      <c r="E2959" s="54" t="s">
        <v>142</v>
      </c>
      <c r="F2959" s="55">
        <v>3287.01</v>
      </c>
    </row>
    <row r="2960" spans="1:6">
      <c r="A2960" s="54">
        <v>64575</v>
      </c>
      <c r="B2960" s="54" t="s">
        <v>102</v>
      </c>
      <c r="C2960" s="54">
        <v>2007</v>
      </c>
      <c r="D2960" s="54" t="s">
        <v>141</v>
      </c>
      <c r="E2960" s="54" t="s">
        <v>142</v>
      </c>
      <c r="F2960" s="55">
        <v>15649.8</v>
      </c>
    </row>
    <row r="2961" spans="1:6">
      <c r="A2961" s="54">
        <v>64587</v>
      </c>
      <c r="B2961" s="54" t="s">
        <v>102</v>
      </c>
      <c r="C2961" s="54">
        <v>2006</v>
      </c>
      <c r="D2961" s="54" t="s">
        <v>131</v>
      </c>
      <c r="E2961" s="54" t="s">
        <v>142</v>
      </c>
      <c r="F2961" s="55">
        <v>15130.75</v>
      </c>
    </row>
    <row r="2962" spans="1:6">
      <c r="A2962" s="54">
        <v>64596</v>
      </c>
      <c r="B2962" s="54" t="s">
        <v>102</v>
      </c>
      <c r="C2962" s="54">
        <v>2006</v>
      </c>
      <c r="D2962" s="54" t="s">
        <v>132</v>
      </c>
      <c r="E2962" s="54" t="s">
        <v>142</v>
      </c>
      <c r="F2962" s="55"/>
    </row>
    <row r="2963" spans="1:6">
      <c r="A2963" s="54">
        <v>64598</v>
      </c>
      <c r="B2963" s="54" t="s">
        <v>102</v>
      </c>
      <c r="C2963" s="54">
        <v>2006</v>
      </c>
      <c r="D2963" s="54" t="s">
        <v>133</v>
      </c>
      <c r="E2963" s="54" t="s">
        <v>142</v>
      </c>
      <c r="F2963" s="55">
        <v>14874.409</v>
      </c>
    </row>
    <row r="2964" spans="1:6">
      <c r="A2964" s="54">
        <v>64599</v>
      </c>
      <c r="B2964" s="54" t="s">
        <v>102</v>
      </c>
      <c r="C2964" s="54">
        <v>2006</v>
      </c>
      <c r="D2964" s="54" t="s">
        <v>134</v>
      </c>
      <c r="E2964" s="54" t="s">
        <v>142</v>
      </c>
      <c r="F2964" s="55"/>
    </row>
    <row r="2965" spans="1:6">
      <c r="A2965" s="54">
        <v>64600</v>
      </c>
      <c r="B2965" s="54" t="s">
        <v>102</v>
      </c>
      <c r="C2965" s="54">
        <v>2006</v>
      </c>
      <c r="D2965" s="54" t="s">
        <v>135</v>
      </c>
      <c r="E2965" s="54" t="s">
        <v>142</v>
      </c>
      <c r="F2965" s="55">
        <v>10679.22</v>
      </c>
    </row>
    <row r="2966" spans="1:6">
      <c r="A2966" s="54">
        <v>64602</v>
      </c>
      <c r="B2966" s="54" t="s">
        <v>102</v>
      </c>
      <c r="C2966" s="54">
        <v>2006</v>
      </c>
      <c r="D2966" s="54" t="s">
        <v>136</v>
      </c>
      <c r="E2966" s="54" t="s">
        <v>142</v>
      </c>
      <c r="F2966" s="55">
        <v>42.72</v>
      </c>
    </row>
    <row r="2967" spans="1:6">
      <c r="A2967" s="54">
        <v>64603</v>
      </c>
      <c r="B2967" s="54" t="s">
        <v>102</v>
      </c>
      <c r="C2967" s="54">
        <v>2006</v>
      </c>
      <c r="D2967" s="54" t="s">
        <v>137</v>
      </c>
      <c r="E2967" s="54" t="s">
        <v>142</v>
      </c>
      <c r="F2967" s="55">
        <v>334.48</v>
      </c>
    </row>
    <row r="2968" spans="1:6">
      <c r="A2968" s="54">
        <v>64604</v>
      </c>
      <c r="B2968" s="54" t="s">
        <v>102</v>
      </c>
      <c r="C2968" s="54">
        <v>2006</v>
      </c>
      <c r="D2968" s="54" t="s">
        <v>138</v>
      </c>
      <c r="E2968" s="54" t="s">
        <v>142</v>
      </c>
      <c r="F2968" s="55">
        <v>82.899000000000001</v>
      </c>
    </row>
    <row r="2969" spans="1:6">
      <c r="A2969" s="54">
        <v>64605</v>
      </c>
      <c r="B2969" s="54" t="s">
        <v>102</v>
      </c>
      <c r="C2969" s="54">
        <v>2006</v>
      </c>
      <c r="D2969" s="54" t="s">
        <v>139</v>
      </c>
      <c r="E2969" s="54" t="s">
        <v>142</v>
      </c>
      <c r="F2969" s="55">
        <v>469.08</v>
      </c>
    </row>
    <row r="2970" spans="1:6">
      <c r="A2970" s="54">
        <v>64606</v>
      </c>
      <c r="B2970" s="54" t="s">
        <v>102</v>
      </c>
      <c r="C2970" s="54">
        <v>2006</v>
      </c>
      <c r="D2970" s="54" t="s">
        <v>140</v>
      </c>
      <c r="E2970" s="54" t="s">
        <v>142</v>
      </c>
      <c r="F2970" s="55">
        <v>3266.01</v>
      </c>
    </row>
    <row r="2971" spans="1:6">
      <c r="A2971" s="54">
        <v>64610</v>
      </c>
      <c r="B2971" s="54" t="s">
        <v>102</v>
      </c>
      <c r="C2971" s="54">
        <v>2006</v>
      </c>
      <c r="D2971" s="54" t="s">
        <v>141</v>
      </c>
      <c r="E2971" s="54" t="s">
        <v>142</v>
      </c>
      <c r="F2971" s="55">
        <v>15130.709000000001</v>
      </c>
    </row>
    <row r="2972" spans="1:6">
      <c r="A2972" s="54">
        <v>64622</v>
      </c>
      <c r="B2972" s="54" t="s">
        <v>102</v>
      </c>
      <c r="C2972" s="54">
        <v>2005</v>
      </c>
      <c r="D2972" s="54" t="s">
        <v>131</v>
      </c>
      <c r="E2972" s="54" t="s">
        <v>142</v>
      </c>
      <c r="F2972" s="55">
        <v>15070.64</v>
      </c>
    </row>
    <row r="2973" spans="1:6">
      <c r="A2973" s="54">
        <v>64631</v>
      </c>
      <c r="B2973" s="54" t="s">
        <v>102</v>
      </c>
      <c r="C2973" s="54">
        <v>2005</v>
      </c>
      <c r="D2973" s="54" t="s">
        <v>132</v>
      </c>
      <c r="E2973" s="54" t="s">
        <v>142</v>
      </c>
      <c r="F2973" s="55"/>
    </row>
    <row r="2974" spans="1:6">
      <c r="A2974" s="54">
        <v>64633</v>
      </c>
      <c r="B2974" s="54" t="s">
        <v>102</v>
      </c>
      <c r="C2974" s="54">
        <v>2005</v>
      </c>
      <c r="D2974" s="54" t="s">
        <v>133</v>
      </c>
      <c r="E2974" s="54" t="s">
        <v>142</v>
      </c>
      <c r="F2974" s="55">
        <v>14814.34</v>
      </c>
    </row>
    <row r="2975" spans="1:6">
      <c r="A2975" s="54">
        <v>64634</v>
      </c>
      <c r="B2975" s="54" t="s">
        <v>102</v>
      </c>
      <c r="C2975" s="54">
        <v>2005</v>
      </c>
      <c r="D2975" s="54" t="s">
        <v>134</v>
      </c>
      <c r="E2975" s="54" t="s">
        <v>142</v>
      </c>
      <c r="F2975" s="55"/>
    </row>
    <row r="2976" spans="1:6">
      <c r="A2976" s="54">
        <v>64635</v>
      </c>
      <c r="B2976" s="54" t="s">
        <v>102</v>
      </c>
      <c r="C2976" s="54">
        <v>2005</v>
      </c>
      <c r="D2976" s="54" t="s">
        <v>135</v>
      </c>
      <c r="E2976" s="54" t="s">
        <v>142</v>
      </c>
      <c r="F2976" s="55">
        <v>10682.22</v>
      </c>
    </row>
    <row r="2977" spans="1:6">
      <c r="A2977" s="54">
        <v>64637</v>
      </c>
      <c r="B2977" s="54" t="s">
        <v>102</v>
      </c>
      <c r="C2977" s="54">
        <v>2005</v>
      </c>
      <c r="D2977" s="54" t="s">
        <v>136</v>
      </c>
      <c r="E2977" s="54" t="s">
        <v>142</v>
      </c>
      <c r="F2977" s="55">
        <v>43.72</v>
      </c>
    </row>
    <row r="2978" spans="1:6">
      <c r="A2978" s="54">
        <v>64638</v>
      </c>
      <c r="B2978" s="54" t="s">
        <v>102</v>
      </c>
      <c r="C2978" s="54">
        <v>2005</v>
      </c>
      <c r="D2978" s="54" t="s">
        <v>137</v>
      </c>
      <c r="E2978" s="54" t="s">
        <v>142</v>
      </c>
      <c r="F2978" s="55">
        <v>235.05</v>
      </c>
    </row>
    <row r="2979" spans="1:6">
      <c r="A2979" s="54">
        <v>64639</v>
      </c>
      <c r="B2979" s="54" t="s">
        <v>102</v>
      </c>
      <c r="C2979" s="54">
        <v>2005</v>
      </c>
      <c r="D2979" s="54" t="s">
        <v>138</v>
      </c>
      <c r="E2979" s="54" t="s">
        <v>142</v>
      </c>
      <c r="F2979" s="55">
        <v>85.9</v>
      </c>
    </row>
    <row r="2980" spans="1:6">
      <c r="A2980" s="54">
        <v>64640</v>
      </c>
      <c r="B2980" s="54" t="s">
        <v>102</v>
      </c>
      <c r="C2980" s="54">
        <v>2005</v>
      </c>
      <c r="D2980" s="54" t="s">
        <v>139</v>
      </c>
      <c r="E2980" s="54" t="s">
        <v>142</v>
      </c>
      <c r="F2980" s="55">
        <v>470.4</v>
      </c>
    </row>
    <row r="2981" spans="1:6">
      <c r="A2981" s="54">
        <v>64641</v>
      </c>
      <c r="B2981" s="54" t="s">
        <v>102</v>
      </c>
      <c r="C2981" s="54">
        <v>2005</v>
      </c>
      <c r="D2981" s="54" t="s">
        <v>140</v>
      </c>
      <c r="E2981" s="54" t="s">
        <v>142</v>
      </c>
      <c r="F2981" s="55">
        <v>3297.05</v>
      </c>
    </row>
    <row r="2982" spans="1:6">
      <c r="A2982" s="54">
        <v>64645</v>
      </c>
      <c r="B2982" s="54" t="s">
        <v>102</v>
      </c>
      <c r="C2982" s="54">
        <v>2005</v>
      </c>
      <c r="D2982" s="54" t="s">
        <v>141</v>
      </c>
      <c r="E2982" s="54" t="s">
        <v>142</v>
      </c>
      <c r="F2982" s="55">
        <v>15070.64</v>
      </c>
    </row>
    <row r="2983" spans="1:6">
      <c r="A2983" s="54">
        <v>64657</v>
      </c>
      <c r="B2983" s="54" t="s">
        <v>105</v>
      </c>
      <c r="C2983" s="54">
        <v>2020</v>
      </c>
      <c r="D2983" s="54" t="s">
        <v>131</v>
      </c>
      <c r="E2983" s="54" t="s">
        <v>142</v>
      </c>
      <c r="F2983" s="55">
        <v>61459.09</v>
      </c>
    </row>
    <row r="2984" spans="1:6">
      <c r="A2984" s="54">
        <v>64666</v>
      </c>
      <c r="B2984" s="54" t="s">
        <v>105</v>
      </c>
      <c r="C2984" s="54">
        <v>2020</v>
      </c>
      <c r="D2984" s="54" t="s">
        <v>132</v>
      </c>
      <c r="E2984" s="54" t="s">
        <v>142</v>
      </c>
      <c r="F2984" s="55">
        <v>13097.6</v>
      </c>
    </row>
    <row r="2985" spans="1:6">
      <c r="A2985" s="54">
        <v>64668</v>
      </c>
      <c r="B2985" s="54" t="s">
        <v>105</v>
      </c>
      <c r="C2985" s="54">
        <v>2020</v>
      </c>
      <c r="D2985" s="54" t="s">
        <v>133</v>
      </c>
      <c r="E2985" s="54" t="s">
        <v>142</v>
      </c>
      <c r="F2985" s="55">
        <v>65821.429999999993</v>
      </c>
    </row>
    <row r="2986" spans="1:6">
      <c r="A2986" s="54">
        <v>64669</v>
      </c>
      <c r="B2986" s="54" t="s">
        <v>105</v>
      </c>
      <c r="C2986" s="54">
        <v>2020</v>
      </c>
      <c r="D2986" s="54" t="s">
        <v>134</v>
      </c>
      <c r="E2986" s="54" t="s">
        <v>142</v>
      </c>
      <c r="F2986" s="55"/>
    </row>
    <row r="2987" spans="1:6">
      <c r="A2987" s="54">
        <v>64670</v>
      </c>
      <c r="B2987" s="54" t="s">
        <v>105</v>
      </c>
      <c r="C2987" s="54">
        <v>2020</v>
      </c>
      <c r="D2987" s="54" t="s">
        <v>135</v>
      </c>
      <c r="E2987" s="54" t="s">
        <v>142</v>
      </c>
      <c r="F2987" s="55">
        <v>65520.52</v>
      </c>
    </row>
    <row r="2988" spans="1:6">
      <c r="A2988" s="54">
        <v>64672</v>
      </c>
      <c r="B2988" s="54" t="s">
        <v>105</v>
      </c>
      <c r="C2988" s="54">
        <v>2020</v>
      </c>
      <c r="D2988" s="54" t="s">
        <v>136</v>
      </c>
      <c r="E2988" s="54" t="s">
        <v>142</v>
      </c>
      <c r="F2988" s="55"/>
    </row>
    <row r="2989" spans="1:6">
      <c r="A2989" s="54">
        <v>64673</v>
      </c>
      <c r="B2989" s="54" t="s">
        <v>105</v>
      </c>
      <c r="C2989" s="54">
        <v>2020</v>
      </c>
      <c r="D2989" s="54" t="s">
        <v>137</v>
      </c>
      <c r="E2989" s="54" t="s">
        <v>142</v>
      </c>
      <c r="F2989" s="55">
        <v>8.74</v>
      </c>
    </row>
    <row r="2990" spans="1:6">
      <c r="A2990" s="54">
        <v>64674</v>
      </c>
      <c r="B2990" s="54" t="s">
        <v>105</v>
      </c>
      <c r="C2990" s="54">
        <v>2020</v>
      </c>
      <c r="D2990" s="54" t="s">
        <v>138</v>
      </c>
      <c r="E2990" s="54" t="s">
        <v>142</v>
      </c>
      <c r="F2990" s="55">
        <v>12.1</v>
      </c>
    </row>
    <row r="2991" spans="1:6">
      <c r="A2991" s="54">
        <v>64675</v>
      </c>
      <c r="B2991" s="54" t="s">
        <v>105</v>
      </c>
      <c r="C2991" s="54">
        <v>2020</v>
      </c>
      <c r="D2991" s="54" t="s">
        <v>139</v>
      </c>
      <c r="E2991" s="54" t="s">
        <v>142</v>
      </c>
      <c r="F2991" s="55">
        <v>7.34</v>
      </c>
    </row>
    <row r="2992" spans="1:6">
      <c r="A2992" s="54">
        <v>64676</v>
      </c>
      <c r="B2992" s="54" t="s">
        <v>105</v>
      </c>
      <c r="C2992" s="54">
        <v>2020</v>
      </c>
      <c r="D2992" s="54" t="s">
        <v>140</v>
      </c>
      <c r="E2992" s="54" t="s">
        <v>142</v>
      </c>
      <c r="F2992" s="55">
        <v>272.73</v>
      </c>
    </row>
    <row r="2993" spans="1:6">
      <c r="A2993" s="54">
        <v>64680</v>
      </c>
      <c r="B2993" s="54" t="s">
        <v>105</v>
      </c>
      <c r="C2993" s="54">
        <v>2020</v>
      </c>
      <c r="D2993" s="54" t="s">
        <v>141</v>
      </c>
      <c r="E2993" s="54" t="s">
        <v>142</v>
      </c>
      <c r="F2993" s="55">
        <v>74556.69</v>
      </c>
    </row>
    <row r="2994" spans="1:6">
      <c r="A2994" s="54">
        <v>64692</v>
      </c>
      <c r="B2994" s="54" t="s">
        <v>105</v>
      </c>
      <c r="C2994" s="54">
        <v>2019</v>
      </c>
      <c r="D2994" s="54" t="s">
        <v>131</v>
      </c>
      <c r="E2994" s="54" t="s">
        <v>142</v>
      </c>
      <c r="F2994" s="55">
        <v>61945.05</v>
      </c>
    </row>
    <row r="2995" spans="1:6">
      <c r="A2995" s="54">
        <v>64701</v>
      </c>
      <c r="B2995" s="54" t="s">
        <v>105</v>
      </c>
      <c r="C2995" s="54">
        <v>2019</v>
      </c>
      <c r="D2995" s="54" t="s">
        <v>132</v>
      </c>
      <c r="E2995" s="54" t="s">
        <v>142</v>
      </c>
      <c r="F2995" s="55">
        <v>13159.85</v>
      </c>
    </row>
    <row r="2996" spans="1:6">
      <c r="A2996" s="54">
        <v>64703</v>
      </c>
      <c r="B2996" s="54" t="s">
        <v>105</v>
      </c>
      <c r="C2996" s="54">
        <v>2019</v>
      </c>
      <c r="D2996" s="54" t="s">
        <v>133</v>
      </c>
      <c r="E2996" s="54" t="s">
        <v>142</v>
      </c>
      <c r="F2996" s="55">
        <v>66294.179999999993</v>
      </c>
    </row>
    <row r="2997" spans="1:6">
      <c r="A2997" s="54">
        <v>64704</v>
      </c>
      <c r="B2997" s="54" t="s">
        <v>105</v>
      </c>
      <c r="C2997" s="54">
        <v>2019</v>
      </c>
      <c r="D2997" s="54" t="s">
        <v>134</v>
      </c>
      <c r="E2997" s="54" t="s">
        <v>142</v>
      </c>
      <c r="F2997" s="55"/>
    </row>
    <row r="2998" spans="1:6">
      <c r="A2998" s="54">
        <v>64705</v>
      </c>
      <c r="B2998" s="54" t="s">
        <v>105</v>
      </c>
      <c r="C2998" s="54">
        <v>2019</v>
      </c>
      <c r="D2998" s="54" t="s">
        <v>135</v>
      </c>
      <c r="E2998" s="54" t="s">
        <v>142</v>
      </c>
      <c r="F2998" s="55">
        <v>66044.05</v>
      </c>
    </row>
    <row r="2999" spans="1:6">
      <c r="A2999" s="54">
        <v>64707</v>
      </c>
      <c r="B2999" s="54" t="s">
        <v>105</v>
      </c>
      <c r="C2999" s="54">
        <v>2019</v>
      </c>
      <c r="D2999" s="54" t="s">
        <v>136</v>
      </c>
      <c r="E2999" s="54" t="s">
        <v>142</v>
      </c>
      <c r="F2999" s="55"/>
    </row>
    <row r="3000" spans="1:6">
      <c r="A3000" s="54">
        <v>64708</v>
      </c>
      <c r="B3000" s="54" t="s">
        <v>105</v>
      </c>
      <c r="C3000" s="54">
        <v>2019</v>
      </c>
      <c r="D3000" s="54" t="s">
        <v>137</v>
      </c>
      <c r="E3000" s="54" t="s">
        <v>142</v>
      </c>
      <c r="F3000" s="55">
        <v>5.62</v>
      </c>
    </row>
    <row r="3001" spans="1:6">
      <c r="A3001" s="54">
        <v>64709</v>
      </c>
      <c r="B3001" s="54" t="s">
        <v>105</v>
      </c>
      <c r="C3001" s="54">
        <v>2019</v>
      </c>
      <c r="D3001" s="54" t="s">
        <v>138</v>
      </c>
      <c r="E3001" s="54" t="s">
        <v>142</v>
      </c>
      <c r="F3001" s="55">
        <v>13.91</v>
      </c>
    </row>
    <row r="3002" spans="1:6">
      <c r="A3002" s="54">
        <v>64710</v>
      </c>
      <c r="B3002" s="54" t="s">
        <v>105</v>
      </c>
      <c r="C3002" s="54">
        <v>2019</v>
      </c>
      <c r="D3002" s="54" t="s">
        <v>139</v>
      </c>
      <c r="E3002" s="54" t="s">
        <v>142</v>
      </c>
      <c r="F3002" s="55">
        <v>12.44</v>
      </c>
    </row>
    <row r="3003" spans="1:6">
      <c r="A3003" s="54">
        <v>64711</v>
      </c>
      <c r="B3003" s="54" t="s">
        <v>105</v>
      </c>
      <c r="C3003" s="54">
        <v>2019</v>
      </c>
      <c r="D3003" s="54" t="s">
        <v>140</v>
      </c>
      <c r="E3003" s="54" t="s">
        <v>142</v>
      </c>
      <c r="F3003" s="55">
        <v>218.16</v>
      </c>
    </row>
    <row r="3004" spans="1:6">
      <c r="A3004" s="54">
        <v>64715</v>
      </c>
      <c r="B3004" s="54" t="s">
        <v>105</v>
      </c>
      <c r="C3004" s="54">
        <v>2019</v>
      </c>
      <c r="D3004" s="54" t="s">
        <v>141</v>
      </c>
      <c r="E3004" s="54" t="s">
        <v>142</v>
      </c>
      <c r="F3004" s="55">
        <v>75104.899999999994</v>
      </c>
    </row>
    <row r="3005" spans="1:6">
      <c r="A3005" s="54">
        <v>64727</v>
      </c>
      <c r="B3005" s="54" t="s">
        <v>105</v>
      </c>
      <c r="C3005" s="54">
        <v>2018</v>
      </c>
      <c r="D3005" s="54" t="s">
        <v>131</v>
      </c>
      <c r="E3005" s="54" t="s">
        <v>142</v>
      </c>
      <c r="F3005" s="55">
        <v>62180.38</v>
      </c>
    </row>
    <row r="3006" spans="1:6">
      <c r="A3006" s="54">
        <v>64736</v>
      </c>
      <c r="B3006" s="54" t="s">
        <v>105</v>
      </c>
      <c r="C3006" s="54">
        <v>2018</v>
      </c>
      <c r="D3006" s="54" t="s">
        <v>132</v>
      </c>
      <c r="E3006" s="54" t="s">
        <v>142</v>
      </c>
      <c r="F3006" s="55">
        <v>12501.27</v>
      </c>
    </row>
    <row r="3007" spans="1:6">
      <c r="A3007" s="54">
        <v>64738</v>
      </c>
      <c r="B3007" s="54" t="s">
        <v>105</v>
      </c>
      <c r="C3007" s="54">
        <v>2018</v>
      </c>
      <c r="D3007" s="54" t="s">
        <v>133</v>
      </c>
      <c r="E3007" s="54" t="s">
        <v>142</v>
      </c>
      <c r="F3007" s="55">
        <v>66154.820000000007</v>
      </c>
    </row>
    <row r="3008" spans="1:6">
      <c r="A3008" s="54">
        <v>64739</v>
      </c>
      <c r="B3008" s="54" t="s">
        <v>105</v>
      </c>
      <c r="C3008" s="54">
        <v>2018</v>
      </c>
      <c r="D3008" s="54" t="s">
        <v>134</v>
      </c>
      <c r="E3008" s="54" t="s">
        <v>142</v>
      </c>
      <c r="F3008" s="55"/>
    </row>
    <row r="3009" spans="1:6">
      <c r="A3009" s="54">
        <v>64740</v>
      </c>
      <c r="B3009" s="54" t="s">
        <v>105</v>
      </c>
      <c r="C3009" s="54">
        <v>2018</v>
      </c>
      <c r="D3009" s="54" t="s">
        <v>135</v>
      </c>
      <c r="E3009" s="54" t="s">
        <v>142</v>
      </c>
      <c r="F3009" s="55">
        <v>65925.279999999999</v>
      </c>
    </row>
    <row r="3010" spans="1:6">
      <c r="A3010" s="54">
        <v>64742</v>
      </c>
      <c r="B3010" s="54" t="s">
        <v>105</v>
      </c>
      <c r="C3010" s="54">
        <v>2018</v>
      </c>
      <c r="D3010" s="54" t="s">
        <v>136</v>
      </c>
      <c r="E3010" s="54" t="s">
        <v>142</v>
      </c>
      <c r="F3010" s="55"/>
    </row>
    <row r="3011" spans="1:6">
      <c r="A3011" s="54">
        <v>64743</v>
      </c>
      <c r="B3011" s="54" t="s">
        <v>105</v>
      </c>
      <c r="C3011" s="54">
        <v>2018</v>
      </c>
      <c r="D3011" s="54" t="s">
        <v>137</v>
      </c>
      <c r="E3011" s="54" t="s">
        <v>142</v>
      </c>
      <c r="F3011" s="55">
        <v>9.57</v>
      </c>
    </row>
    <row r="3012" spans="1:6">
      <c r="A3012" s="54">
        <v>64744</v>
      </c>
      <c r="B3012" s="54" t="s">
        <v>105</v>
      </c>
      <c r="C3012" s="54">
        <v>2018</v>
      </c>
      <c r="D3012" s="54" t="s">
        <v>138</v>
      </c>
      <c r="E3012" s="54" t="s">
        <v>142</v>
      </c>
      <c r="F3012" s="55">
        <v>15.58</v>
      </c>
    </row>
    <row r="3013" spans="1:6">
      <c r="A3013" s="54">
        <v>64745</v>
      </c>
      <c r="B3013" s="54" t="s">
        <v>105</v>
      </c>
      <c r="C3013" s="54">
        <v>2018</v>
      </c>
      <c r="D3013" s="54" t="s">
        <v>139</v>
      </c>
      <c r="E3013" s="54" t="s">
        <v>142</v>
      </c>
      <c r="F3013" s="55">
        <v>13.02</v>
      </c>
    </row>
    <row r="3014" spans="1:6">
      <c r="A3014" s="54">
        <v>64746</v>
      </c>
      <c r="B3014" s="54" t="s">
        <v>105</v>
      </c>
      <c r="C3014" s="54">
        <v>2018</v>
      </c>
      <c r="D3014" s="54" t="s">
        <v>140</v>
      </c>
      <c r="E3014" s="54" t="s">
        <v>142</v>
      </c>
      <c r="F3014" s="55">
        <v>191.37</v>
      </c>
    </row>
    <row r="3015" spans="1:6">
      <c r="A3015" s="54">
        <v>64750</v>
      </c>
      <c r="B3015" s="54" t="s">
        <v>105</v>
      </c>
      <c r="C3015" s="54">
        <v>2018</v>
      </c>
      <c r="D3015" s="54" t="s">
        <v>141</v>
      </c>
      <c r="E3015" s="54" t="s">
        <v>142</v>
      </c>
      <c r="F3015" s="55">
        <v>74681.649999999994</v>
      </c>
    </row>
    <row r="3016" spans="1:6">
      <c r="A3016" s="54">
        <v>64762</v>
      </c>
      <c r="B3016" s="54" t="s">
        <v>105</v>
      </c>
      <c r="C3016" s="54">
        <v>2017</v>
      </c>
      <c r="D3016" s="54" t="s">
        <v>131</v>
      </c>
      <c r="E3016" s="54" t="s">
        <v>142</v>
      </c>
      <c r="F3016" s="55">
        <v>61231.29</v>
      </c>
    </row>
    <row r="3017" spans="1:6">
      <c r="A3017" s="54">
        <v>64771</v>
      </c>
      <c r="B3017" s="54" t="s">
        <v>105</v>
      </c>
      <c r="C3017" s="54">
        <v>2017</v>
      </c>
      <c r="D3017" s="54" t="s">
        <v>132</v>
      </c>
      <c r="E3017" s="54" t="s">
        <v>142</v>
      </c>
      <c r="F3017" s="55">
        <v>7524.5</v>
      </c>
    </row>
    <row r="3018" spans="1:6">
      <c r="A3018" s="54">
        <v>64773</v>
      </c>
      <c r="B3018" s="54" t="s">
        <v>105</v>
      </c>
      <c r="C3018" s="54">
        <v>2017</v>
      </c>
      <c r="D3018" s="54" t="s">
        <v>133</v>
      </c>
      <c r="E3018" s="54" t="s">
        <v>142</v>
      </c>
      <c r="F3018" s="55">
        <v>62310.04</v>
      </c>
    </row>
    <row r="3019" spans="1:6">
      <c r="A3019" s="54">
        <v>64774</v>
      </c>
      <c r="B3019" s="54" t="s">
        <v>105</v>
      </c>
      <c r="C3019" s="54">
        <v>2017</v>
      </c>
      <c r="D3019" s="54" t="s">
        <v>134</v>
      </c>
      <c r="E3019" s="54" t="s">
        <v>142</v>
      </c>
      <c r="F3019" s="55"/>
    </row>
    <row r="3020" spans="1:6">
      <c r="A3020" s="54">
        <v>64775</v>
      </c>
      <c r="B3020" s="54" t="s">
        <v>105</v>
      </c>
      <c r="C3020" s="54">
        <v>2017</v>
      </c>
      <c r="D3020" s="54" t="s">
        <v>135</v>
      </c>
      <c r="E3020" s="54" t="s">
        <v>142</v>
      </c>
      <c r="F3020" s="55">
        <v>62117.73</v>
      </c>
    </row>
    <row r="3021" spans="1:6">
      <c r="A3021" s="54">
        <v>64777</v>
      </c>
      <c r="B3021" s="54" t="s">
        <v>105</v>
      </c>
      <c r="C3021" s="54">
        <v>2017</v>
      </c>
      <c r="D3021" s="54" t="s">
        <v>136</v>
      </c>
      <c r="E3021" s="54" t="s">
        <v>142</v>
      </c>
      <c r="F3021" s="55"/>
    </row>
    <row r="3022" spans="1:6">
      <c r="A3022" s="54">
        <v>64778</v>
      </c>
      <c r="B3022" s="54" t="s">
        <v>105</v>
      </c>
      <c r="C3022" s="54">
        <v>2017</v>
      </c>
      <c r="D3022" s="54" t="s">
        <v>137</v>
      </c>
      <c r="E3022" s="54" t="s">
        <v>142</v>
      </c>
      <c r="F3022" s="55">
        <v>8.94</v>
      </c>
    </row>
    <row r="3023" spans="1:6">
      <c r="A3023" s="54">
        <v>64779</v>
      </c>
      <c r="B3023" s="54" t="s">
        <v>105</v>
      </c>
      <c r="C3023" s="54">
        <v>2017</v>
      </c>
      <c r="D3023" s="54" t="s">
        <v>138</v>
      </c>
      <c r="E3023" s="54" t="s">
        <v>142</v>
      </c>
      <c r="F3023" s="55"/>
    </row>
    <row r="3024" spans="1:6">
      <c r="A3024" s="54">
        <v>64780</v>
      </c>
      <c r="B3024" s="54" t="s">
        <v>105</v>
      </c>
      <c r="C3024" s="54">
        <v>2017</v>
      </c>
      <c r="D3024" s="54" t="s">
        <v>139</v>
      </c>
      <c r="E3024" s="54" t="s">
        <v>142</v>
      </c>
      <c r="F3024" s="55">
        <v>12.27</v>
      </c>
    </row>
    <row r="3025" spans="1:6">
      <c r="A3025" s="54">
        <v>64781</v>
      </c>
      <c r="B3025" s="54" t="s">
        <v>105</v>
      </c>
      <c r="C3025" s="54">
        <v>2017</v>
      </c>
      <c r="D3025" s="54" t="s">
        <v>140</v>
      </c>
      <c r="E3025" s="54" t="s">
        <v>142</v>
      </c>
      <c r="F3025" s="55">
        <v>171.1</v>
      </c>
    </row>
    <row r="3026" spans="1:6">
      <c r="A3026" s="54">
        <v>64785</v>
      </c>
      <c r="B3026" s="54" t="s">
        <v>105</v>
      </c>
      <c r="C3026" s="54">
        <v>2017</v>
      </c>
      <c r="D3026" s="54" t="s">
        <v>141</v>
      </c>
      <c r="E3026" s="54" t="s">
        <v>142</v>
      </c>
      <c r="F3026" s="55">
        <v>68755.789999999994</v>
      </c>
    </row>
    <row r="3027" spans="1:6">
      <c r="A3027" s="54">
        <v>64797</v>
      </c>
      <c r="B3027" s="54" t="s">
        <v>105</v>
      </c>
      <c r="C3027" s="54">
        <v>2016</v>
      </c>
      <c r="D3027" s="54" t="s">
        <v>131</v>
      </c>
      <c r="E3027" s="54" t="s">
        <v>142</v>
      </c>
      <c r="F3027" s="55">
        <v>57030.01</v>
      </c>
    </row>
    <row r="3028" spans="1:6">
      <c r="A3028" s="54">
        <v>64806</v>
      </c>
      <c r="B3028" s="54" t="s">
        <v>105</v>
      </c>
      <c r="C3028" s="54">
        <v>2016</v>
      </c>
      <c r="D3028" s="54" t="s">
        <v>132</v>
      </c>
      <c r="E3028" s="54" t="s">
        <v>142</v>
      </c>
      <c r="F3028" s="55">
        <v>7463.39</v>
      </c>
    </row>
    <row r="3029" spans="1:6">
      <c r="A3029" s="54">
        <v>64808</v>
      </c>
      <c r="B3029" s="54" t="s">
        <v>105</v>
      </c>
      <c r="C3029" s="54">
        <v>2016</v>
      </c>
      <c r="D3029" s="54" t="s">
        <v>133</v>
      </c>
      <c r="E3029" s="54" t="s">
        <v>142</v>
      </c>
      <c r="F3029" s="55">
        <v>58355.29</v>
      </c>
    </row>
    <row r="3030" spans="1:6">
      <c r="A3030" s="54">
        <v>64809</v>
      </c>
      <c r="B3030" s="54" t="s">
        <v>105</v>
      </c>
      <c r="C3030" s="54">
        <v>2016</v>
      </c>
      <c r="D3030" s="54" t="s">
        <v>134</v>
      </c>
      <c r="E3030" s="54" t="s">
        <v>142</v>
      </c>
      <c r="F3030" s="55"/>
    </row>
    <row r="3031" spans="1:6">
      <c r="A3031" s="54">
        <v>64810</v>
      </c>
      <c r="B3031" s="54" t="s">
        <v>105</v>
      </c>
      <c r="C3031" s="54">
        <v>2016</v>
      </c>
      <c r="D3031" s="54" t="s">
        <v>135</v>
      </c>
      <c r="E3031" s="54" t="s">
        <v>142</v>
      </c>
      <c r="F3031" s="55">
        <v>58149.760000000002</v>
      </c>
    </row>
    <row r="3032" spans="1:6">
      <c r="A3032" s="54">
        <v>64812</v>
      </c>
      <c r="B3032" s="54" t="s">
        <v>105</v>
      </c>
      <c r="C3032" s="54">
        <v>2016</v>
      </c>
      <c r="D3032" s="54" t="s">
        <v>136</v>
      </c>
      <c r="E3032" s="54" t="s">
        <v>142</v>
      </c>
      <c r="F3032" s="55"/>
    </row>
    <row r="3033" spans="1:6">
      <c r="A3033" s="54">
        <v>64813</v>
      </c>
      <c r="B3033" s="54" t="s">
        <v>105</v>
      </c>
      <c r="C3033" s="54">
        <v>2016</v>
      </c>
      <c r="D3033" s="54" t="s">
        <v>137</v>
      </c>
      <c r="E3033" s="54" t="s">
        <v>142</v>
      </c>
      <c r="F3033" s="55">
        <v>10.46</v>
      </c>
    </row>
    <row r="3034" spans="1:6">
      <c r="A3034" s="54">
        <v>64814</v>
      </c>
      <c r="B3034" s="54" t="s">
        <v>105</v>
      </c>
      <c r="C3034" s="54">
        <v>2016</v>
      </c>
      <c r="D3034" s="54" t="s">
        <v>138</v>
      </c>
      <c r="E3034" s="54" t="s">
        <v>142</v>
      </c>
      <c r="F3034" s="55"/>
    </row>
    <row r="3035" spans="1:6">
      <c r="A3035" s="54">
        <v>64815</v>
      </c>
      <c r="B3035" s="54" t="s">
        <v>105</v>
      </c>
      <c r="C3035" s="54">
        <v>2016</v>
      </c>
      <c r="D3035" s="54" t="s">
        <v>139</v>
      </c>
      <c r="E3035" s="54" t="s">
        <v>142</v>
      </c>
      <c r="F3035" s="55">
        <v>12.83</v>
      </c>
    </row>
    <row r="3036" spans="1:6">
      <c r="A3036" s="54">
        <v>64816</v>
      </c>
      <c r="B3036" s="54" t="s">
        <v>105</v>
      </c>
      <c r="C3036" s="54">
        <v>2016</v>
      </c>
      <c r="D3036" s="54" t="s">
        <v>140</v>
      </c>
      <c r="E3036" s="54" t="s">
        <v>142</v>
      </c>
      <c r="F3036" s="55">
        <v>182.24</v>
      </c>
    </row>
    <row r="3037" spans="1:6">
      <c r="A3037" s="54">
        <v>64820</v>
      </c>
      <c r="B3037" s="54" t="s">
        <v>105</v>
      </c>
      <c r="C3037" s="54">
        <v>2016</v>
      </c>
      <c r="D3037" s="54" t="s">
        <v>141</v>
      </c>
      <c r="E3037" s="54" t="s">
        <v>142</v>
      </c>
      <c r="F3037" s="55">
        <v>64493.4</v>
      </c>
    </row>
    <row r="3038" spans="1:6">
      <c r="A3038" s="54">
        <v>64832</v>
      </c>
      <c r="B3038" s="54" t="s">
        <v>105</v>
      </c>
      <c r="C3038" s="54">
        <v>2015</v>
      </c>
      <c r="D3038" s="54" t="s">
        <v>131</v>
      </c>
      <c r="E3038" s="54" t="s">
        <v>142</v>
      </c>
      <c r="F3038" s="55">
        <v>56970.400000000001</v>
      </c>
    </row>
    <row r="3039" spans="1:6">
      <c r="A3039" s="54">
        <v>64841</v>
      </c>
      <c r="B3039" s="54" t="s">
        <v>105</v>
      </c>
      <c r="C3039" s="54">
        <v>2015</v>
      </c>
      <c r="D3039" s="54" t="s">
        <v>132</v>
      </c>
      <c r="E3039" s="54" t="s">
        <v>142</v>
      </c>
      <c r="F3039" s="55">
        <v>6855.75</v>
      </c>
    </row>
    <row r="3040" spans="1:6">
      <c r="A3040" s="54">
        <v>64843</v>
      </c>
      <c r="B3040" s="54" t="s">
        <v>105</v>
      </c>
      <c r="C3040" s="54">
        <v>2015</v>
      </c>
      <c r="D3040" s="54" t="s">
        <v>133</v>
      </c>
      <c r="E3040" s="54" t="s">
        <v>142</v>
      </c>
      <c r="F3040" s="55">
        <v>54718.239999999998</v>
      </c>
    </row>
    <row r="3041" spans="1:6">
      <c r="A3041" s="54">
        <v>64844</v>
      </c>
      <c r="B3041" s="54" t="s">
        <v>105</v>
      </c>
      <c r="C3041" s="54">
        <v>2015</v>
      </c>
      <c r="D3041" s="54" t="s">
        <v>134</v>
      </c>
      <c r="E3041" s="54" t="s">
        <v>142</v>
      </c>
      <c r="F3041" s="55"/>
    </row>
    <row r="3042" spans="1:6">
      <c r="A3042" s="54">
        <v>64845</v>
      </c>
      <c r="B3042" s="54" t="s">
        <v>105</v>
      </c>
      <c r="C3042" s="54">
        <v>2015</v>
      </c>
      <c r="D3042" s="54" t="s">
        <v>135</v>
      </c>
      <c r="E3042" s="54" t="s">
        <v>142</v>
      </c>
      <c r="F3042" s="55">
        <v>54145.45</v>
      </c>
    </row>
    <row r="3043" spans="1:6">
      <c r="A3043" s="54">
        <v>64847</v>
      </c>
      <c r="B3043" s="54" t="s">
        <v>105</v>
      </c>
      <c r="C3043" s="54">
        <v>2015</v>
      </c>
      <c r="D3043" s="54" t="s">
        <v>136</v>
      </c>
      <c r="E3043" s="54" t="s">
        <v>142</v>
      </c>
      <c r="F3043" s="55"/>
    </row>
    <row r="3044" spans="1:6">
      <c r="A3044" s="54">
        <v>64848</v>
      </c>
      <c r="B3044" s="54" t="s">
        <v>105</v>
      </c>
      <c r="C3044" s="54">
        <v>2015</v>
      </c>
      <c r="D3044" s="54" t="s">
        <v>137</v>
      </c>
      <c r="E3044" s="54" t="s">
        <v>142</v>
      </c>
      <c r="F3044" s="55">
        <v>20.11</v>
      </c>
    </row>
    <row r="3045" spans="1:6">
      <c r="A3045" s="54">
        <v>64849</v>
      </c>
      <c r="B3045" s="54" t="s">
        <v>105</v>
      </c>
      <c r="C3045" s="54">
        <v>2015</v>
      </c>
      <c r="D3045" s="54" t="s">
        <v>138</v>
      </c>
      <c r="E3045" s="54" t="s">
        <v>142</v>
      </c>
      <c r="F3045" s="55">
        <v>76.12</v>
      </c>
    </row>
    <row r="3046" spans="1:6">
      <c r="A3046" s="54">
        <v>64850</v>
      </c>
      <c r="B3046" s="54" t="s">
        <v>105</v>
      </c>
      <c r="C3046" s="54">
        <v>2015</v>
      </c>
      <c r="D3046" s="54" t="s">
        <v>139</v>
      </c>
      <c r="E3046" s="54" t="s">
        <v>142</v>
      </c>
      <c r="F3046" s="55">
        <v>28.82</v>
      </c>
    </row>
    <row r="3047" spans="1:6">
      <c r="A3047" s="54">
        <v>64851</v>
      </c>
      <c r="B3047" s="54" t="s">
        <v>105</v>
      </c>
      <c r="C3047" s="54">
        <v>2015</v>
      </c>
      <c r="D3047" s="54" t="s">
        <v>140</v>
      </c>
      <c r="E3047" s="54" t="s">
        <v>142</v>
      </c>
      <c r="F3047" s="55">
        <v>447.74</v>
      </c>
    </row>
    <row r="3048" spans="1:6">
      <c r="A3048" s="54">
        <v>64855</v>
      </c>
      <c r="B3048" s="54" t="s">
        <v>105</v>
      </c>
      <c r="C3048" s="54">
        <v>2015</v>
      </c>
      <c r="D3048" s="54" t="s">
        <v>141</v>
      </c>
      <c r="E3048" s="54" t="s">
        <v>142</v>
      </c>
      <c r="F3048" s="55">
        <v>63826.15</v>
      </c>
    </row>
    <row r="3049" spans="1:6">
      <c r="A3049" s="54">
        <v>64867</v>
      </c>
      <c r="B3049" s="54" t="s">
        <v>105</v>
      </c>
      <c r="C3049" s="54">
        <v>2014</v>
      </c>
      <c r="D3049" s="54" t="s">
        <v>131</v>
      </c>
      <c r="E3049" s="54" t="s">
        <v>142</v>
      </c>
      <c r="F3049" s="55">
        <v>55831.63</v>
      </c>
    </row>
    <row r="3050" spans="1:6">
      <c r="A3050" s="54">
        <v>64876</v>
      </c>
      <c r="B3050" s="54" t="s">
        <v>105</v>
      </c>
      <c r="C3050" s="54">
        <v>2014</v>
      </c>
      <c r="D3050" s="54" t="s">
        <v>132</v>
      </c>
      <c r="E3050" s="54" t="s">
        <v>142</v>
      </c>
      <c r="F3050" s="55">
        <v>6872.76</v>
      </c>
    </row>
    <row r="3051" spans="1:6">
      <c r="A3051" s="54">
        <v>64878</v>
      </c>
      <c r="B3051" s="54" t="s">
        <v>105</v>
      </c>
      <c r="C3051" s="54">
        <v>2014</v>
      </c>
      <c r="D3051" s="54" t="s">
        <v>133</v>
      </c>
      <c r="E3051" s="54" t="s">
        <v>142</v>
      </c>
      <c r="F3051" s="55">
        <v>53504.19</v>
      </c>
    </row>
    <row r="3052" spans="1:6">
      <c r="A3052" s="54">
        <v>64879</v>
      </c>
      <c r="B3052" s="54" t="s">
        <v>105</v>
      </c>
      <c r="C3052" s="54">
        <v>2014</v>
      </c>
      <c r="D3052" s="54" t="s">
        <v>134</v>
      </c>
      <c r="E3052" s="54" t="s">
        <v>142</v>
      </c>
      <c r="F3052" s="55"/>
    </row>
    <row r="3053" spans="1:6">
      <c r="A3053" s="54">
        <v>64880</v>
      </c>
      <c r="B3053" s="54" t="s">
        <v>105</v>
      </c>
      <c r="C3053" s="54">
        <v>2014</v>
      </c>
      <c r="D3053" s="54" t="s">
        <v>135</v>
      </c>
      <c r="E3053" s="54" t="s">
        <v>142</v>
      </c>
      <c r="F3053" s="55">
        <v>52845.61</v>
      </c>
    </row>
    <row r="3054" spans="1:6">
      <c r="A3054" s="54">
        <v>64882</v>
      </c>
      <c r="B3054" s="54" t="s">
        <v>105</v>
      </c>
      <c r="C3054" s="54">
        <v>2014</v>
      </c>
      <c r="D3054" s="54" t="s">
        <v>136</v>
      </c>
      <c r="E3054" s="54" t="s">
        <v>142</v>
      </c>
      <c r="F3054" s="55">
        <v>12.66</v>
      </c>
    </row>
    <row r="3055" spans="1:6">
      <c r="A3055" s="54">
        <v>64883</v>
      </c>
      <c r="B3055" s="54" t="s">
        <v>105</v>
      </c>
      <c r="C3055" s="54">
        <v>2014</v>
      </c>
      <c r="D3055" s="54" t="s">
        <v>137</v>
      </c>
      <c r="E3055" s="54" t="s">
        <v>142</v>
      </c>
      <c r="F3055" s="55">
        <v>35.42</v>
      </c>
    </row>
    <row r="3056" spans="1:6">
      <c r="A3056" s="54">
        <v>64884</v>
      </c>
      <c r="B3056" s="54" t="s">
        <v>105</v>
      </c>
      <c r="C3056" s="54">
        <v>2014</v>
      </c>
      <c r="D3056" s="54" t="s">
        <v>138</v>
      </c>
      <c r="E3056" s="54" t="s">
        <v>142</v>
      </c>
      <c r="F3056" s="55">
        <v>90.68</v>
      </c>
    </row>
    <row r="3057" spans="1:6">
      <c r="A3057" s="54">
        <v>64885</v>
      </c>
      <c r="B3057" s="54" t="s">
        <v>105</v>
      </c>
      <c r="C3057" s="54">
        <v>2014</v>
      </c>
      <c r="D3057" s="54" t="s">
        <v>139</v>
      </c>
      <c r="E3057" s="54" t="s">
        <v>142</v>
      </c>
      <c r="F3057" s="55">
        <v>64.400000000000006</v>
      </c>
    </row>
    <row r="3058" spans="1:6">
      <c r="A3058" s="54">
        <v>64886</v>
      </c>
      <c r="B3058" s="54" t="s">
        <v>105</v>
      </c>
      <c r="C3058" s="54">
        <v>2014</v>
      </c>
      <c r="D3058" s="54" t="s">
        <v>140</v>
      </c>
      <c r="E3058" s="54" t="s">
        <v>142</v>
      </c>
      <c r="F3058" s="55">
        <v>455.42</v>
      </c>
    </row>
    <row r="3059" spans="1:6">
      <c r="A3059" s="54">
        <v>64890</v>
      </c>
      <c r="B3059" s="54" t="s">
        <v>105</v>
      </c>
      <c r="C3059" s="54">
        <v>2014</v>
      </c>
      <c r="D3059" s="54" t="s">
        <v>141</v>
      </c>
      <c r="E3059" s="54" t="s">
        <v>142</v>
      </c>
      <c r="F3059" s="55">
        <v>62704.39</v>
      </c>
    </row>
    <row r="3060" spans="1:6">
      <c r="A3060" s="54">
        <v>64902</v>
      </c>
      <c r="B3060" s="54" t="s">
        <v>105</v>
      </c>
      <c r="C3060" s="54">
        <v>2013</v>
      </c>
      <c r="D3060" s="54" t="s">
        <v>131</v>
      </c>
      <c r="E3060" s="54" t="s">
        <v>142</v>
      </c>
      <c r="F3060" s="55">
        <v>54704.85</v>
      </c>
    </row>
    <row r="3061" spans="1:6">
      <c r="A3061" s="54">
        <v>64911</v>
      </c>
      <c r="B3061" s="54" t="s">
        <v>105</v>
      </c>
      <c r="C3061" s="54">
        <v>2013</v>
      </c>
      <c r="D3061" s="54" t="s">
        <v>132</v>
      </c>
      <c r="E3061" s="54" t="s">
        <v>142</v>
      </c>
      <c r="F3061" s="55">
        <v>6805.43</v>
      </c>
    </row>
    <row r="3062" spans="1:6">
      <c r="A3062" s="54">
        <v>64913</v>
      </c>
      <c r="B3062" s="54" t="s">
        <v>105</v>
      </c>
      <c r="C3062" s="54">
        <v>2013</v>
      </c>
      <c r="D3062" s="54" t="s">
        <v>133</v>
      </c>
      <c r="E3062" s="54" t="s">
        <v>142</v>
      </c>
      <c r="F3062" s="55">
        <v>55216.68</v>
      </c>
    </row>
    <row r="3063" spans="1:6">
      <c r="A3063" s="54">
        <v>64914</v>
      </c>
      <c r="B3063" s="54" t="s">
        <v>105</v>
      </c>
      <c r="C3063" s="54">
        <v>2013</v>
      </c>
      <c r="D3063" s="54" t="s">
        <v>134</v>
      </c>
      <c r="E3063" s="54" t="s">
        <v>142</v>
      </c>
      <c r="F3063" s="55"/>
    </row>
    <row r="3064" spans="1:6">
      <c r="A3064" s="54">
        <v>64915</v>
      </c>
      <c r="B3064" s="54" t="s">
        <v>105</v>
      </c>
      <c r="C3064" s="54">
        <v>2013</v>
      </c>
      <c r="D3064" s="54" t="s">
        <v>135</v>
      </c>
      <c r="E3064" s="54" t="s">
        <v>142</v>
      </c>
      <c r="F3064" s="55">
        <v>54445.17</v>
      </c>
    </row>
    <row r="3065" spans="1:6">
      <c r="A3065" s="54">
        <v>64917</v>
      </c>
      <c r="B3065" s="54" t="s">
        <v>105</v>
      </c>
      <c r="C3065" s="54">
        <v>2013</v>
      </c>
      <c r="D3065" s="54" t="s">
        <v>136</v>
      </c>
      <c r="E3065" s="54" t="s">
        <v>142</v>
      </c>
      <c r="F3065" s="55">
        <v>10.66</v>
      </c>
    </row>
    <row r="3066" spans="1:6">
      <c r="A3066" s="54">
        <v>64918</v>
      </c>
      <c r="B3066" s="54" t="s">
        <v>105</v>
      </c>
      <c r="C3066" s="54">
        <v>2013</v>
      </c>
      <c r="D3066" s="54" t="s">
        <v>137</v>
      </c>
      <c r="E3066" s="54" t="s">
        <v>142</v>
      </c>
      <c r="F3066" s="55">
        <v>48.42</v>
      </c>
    </row>
    <row r="3067" spans="1:6">
      <c r="A3067" s="54">
        <v>64919</v>
      </c>
      <c r="B3067" s="54" t="s">
        <v>105</v>
      </c>
      <c r="C3067" s="54">
        <v>2013</v>
      </c>
      <c r="D3067" s="54" t="s">
        <v>138</v>
      </c>
      <c r="E3067" s="54" t="s">
        <v>142</v>
      </c>
      <c r="F3067" s="55">
        <v>108.26</v>
      </c>
    </row>
    <row r="3068" spans="1:6">
      <c r="A3068" s="54">
        <v>64920</v>
      </c>
      <c r="B3068" s="54" t="s">
        <v>105</v>
      </c>
      <c r="C3068" s="54">
        <v>2013</v>
      </c>
      <c r="D3068" s="54" t="s">
        <v>139</v>
      </c>
      <c r="E3068" s="54" t="s">
        <v>142</v>
      </c>
      <c r="F3068" s="55">
        <v>90.68</v>
      </c>
    </row>
    <row r="3069" spans="1:6">
      <c r="A3069" s="54">
        <v>64921</v>
      </c>
      <c r="B3069" s="54" t="s">
        <v>105</v>
      </c>
      <c r="C3069" s="54">
        <v>2013</v>
      </c>
      <c r="D3069" s="54" t="s">
        <v>140</v>
      </c>
      <c r="E3069" s="54" t="s">
        <v>142</v>
      </c>
      <c r="F3069" s="55">
        <v>513.49</v>
      </c>
    </row>
    <row r="3070" spans="1:6">
      <c r="A3070" s="54">
        <v>64925</v>
      </c>
      <c r="B3070" s="54" t="s">
        <v>105</v>
      </c>
      <c r="C3070" s="54">
        <v>2013</v>
      </c>
      <c r="D3070" s="54" t="s">
        <v>141</v>
      </c>
      <c r="E3070" s="54" t="s">
        <v>142</v>
      </c>
      <c r="F3070" s="55">
        <v>61510.28</v>
      </c>
    </row>
    <row r="3071" spans="1:6">
      <c r="A3071" s="54">
        <v>64937</v>
      </c>
      <c r="B3071" s="54" t="s">
        <v>105</v>
      </c>
      <c r="C3071" s="54">
        <v>2012</v>
      </c>
      <c r="D3071" s="54" t="s">
        <v>131</v>
      </c>
      <c r="E3071" s="54" t="s">
        <v>142</v>
      </c>
      <c r="F3071" s="55">
        <v>53118.29</v>
      </c>
    </row>
    <row r="3072" spans="1:6">
      <c r="A3072" s="54">
        <v>64946</v>
      </c>
      <c r="B3072" s="54" t="s">
        <v>105</v>
      </c>
      <c r="C3072" s="54">
        <v>2012</v>
      </c>
      <c r="D3072" s="54" t="s">
        <v>132</v>
      </c>
      <c r="E3072" s="54" t="s">
        <v>142</v>
      </c>
      <c r="F3072" s="55">
        <v>819.2</v>
      </c>
    </row>
    <row r="3073" spans="1:6">
      <c r="A3073" s="54">
        <v>64948</v>
      </c>
      <c r="B3073" s="54" t="s">
        <v>105</v>
      </c>
      <c r="C3073" s="54">
        <v>2012</v>
      </c>
      <c r="D3073" s="54" t="s">
        <v>133</v>
      </c>
      <c r="E3073" s="54" t="s">
        <v>142</v>
      </c>
      <c r="F3073" s="55">
        <v>51740.49</v>
      </c>
    </row>
    <row r="3074" spans="1:6">
      <c r="A3074" s="54">
        <v>64949</v>
      </c>
      <c r="B3074" s="54" t="s">
        <v>105</v>
      </c>
      <c r="C3074" s="54">
        <v>2012</v>
      </c>
      <c r="D3074" s="54" t="s">
        <v>134</v>
      </c>
      <c r="E3074" s="54" t="s">
        <v>142</v>
      </c>
      <c r="F3074" s="55"/>
    </row>
    <row r="3075" spans="1:6">
      <c r="A3075" s="54">
        <v>64950</v>
      </c>
      <c r="B3075" s="54" t="s">
        <v>105</v>
      </c>
      <c r="C3075" s="54">
        <v>2012</v>
      </c>
      <c r="D3075" s="54" t="s">
        <v>135</v>
      </c>
      <c r="E3075" s="54" t="s">
        <v>142</v>
      </c>
      <c r="F3075" s="55">
        <v>51238.85</v>
      </c>
    </row>
    <row r="3076" spans="1:6">
      <c r="A3076" s="54">
        <v>64952</v>
      </c>
      <c r="B3076" s="54" t="s">
        <v>105</v>
      </c>
      <c r="C3076" s="54">
        <v>2012</v>
      </c>
      <c r="D3076" s="54" t="s">
        <v>136</v>
      </c>
      <c r="E3076" s="54" t="s">
        <v>142</v>
      </c>
      <c r="F3076" s="55"/>
    </row>
    <row r="3077" spans="1:6">
      <c r="A3077" s="54">
        <v>64953</v>
      </c>
      <c r="B3077" s="54" t="s">
        <v>105</v>
      </c>
      <c r="C3077" s="54">
        <v>2012</v>
      </c>
      <c r="D3077" s="54" t="s">
        <v>137</v>
      </c>
      <c r="E3077" s="54" t="s">
        <v>142</v>
      </c>
      <c r="F3077" s="55">
        <v>23.4</v>
      </c>
    </row>
    <row r="3078" spans="1:6">
      <c r="A3078" s="54">
        <v>64954</v>
      </c>
      <c r="B3078" s="54" t="s">
        <v>105</v>
      </c>
      <c r="C3078" s="54">
        <v>2012</v>
      </c>
      <c r="D3078" s="54" t="s">
        <v>138</v>
      </c>
      <c r="E3078" s="54" t="s">
        <v>142</v>
      </c>
      <c r="F3078" s="55">
        <v>50</v>
      </c>
    </row>
    <row r="3079" spans="1:6">
      <c r="A3079" s="54">
        <v>64955</v>
      </c>
      <c r="B3079" s="54" t="s">
        <v>105</v>
      </c>
      <c r="C3079" s="54">
        <v>2012</v>
      </c>
      <c r="D3079" s="54" t="s">
        <v>139</v>
      </c>
      <c r="E3079" s="54" t="s">
        <v>142</v>
      </c>
      <c r="F3079" s="55">
        <v>90</v>
      </c>
    </row>
    <row r="3080" spans="1:6">
      <c r="A3080" s="54">
        <v>64956</v>
      </c>
      <c r="B3080" s="54" t="s">
        <v>105</v>
      </c>
      <c r="C3080" s="54">
        <v>2012</v>
      </c>
      <c r="D3080" s="54" t="s">
        <v>140</v>
      </c>
      <c r="E3080" s="54" t="s">
        <v>142</v>
      </c>
      <c r="F3080" s="55">
        <v>338.24</v>
      </c>
    </row>
    <row r="3081" spans="1:6">
      <c r="A3081" s="54">
        <v>64960</v>
      </c>
      <c r="B3081" s="54" t="s">
        <v>105</v>
      </c>
      <c r="C3081" s="54">
        <v>2012</v>
      </c>
      <c r="D3081" s="54" t="s">
        <v>141</v>
      </c>
      <c r="E3081" s="54" t="s">
        <v>142</v>
      </c>
      <c r="F3081" s="55">
        <v>53937.49</v>
      </c>
    </row>
    <row r="3082" spans="1:6">
      <c r="A3082" s="54">
        <v>64972</v>
      </c>
      <c r="B3082" s="54" t="s">
        <v>105</v>
      </c>
      <c r="C3082" s="54">
        <v>2011</v>
      </c>
      <c r="D3082" s="54" t="s">
        <v>131</v>
      </c>
      <c r="E3082" s="54" t="s">
        <v>142</v>
      </c>
      <c r="F3082" s="55">
        <v>51758.15</v>
      </c>
    </row>
    <row r="3083" spans="1:6">
      <c r="A3083" s="54">
        <v>64981</v>
      </c>
      <c r="B3083" s="54" t="s">
        <v>105</v>
      </c>
      <c r="C3083" s="54">
        <v>2011</v>
      </c>
      <c r="D3083" s="54" t="s">
        <v>132</v>
      </c>
      <c r="E3083" s="54" t="s">
        <v>142</v>
      </c>
      <c r="F3083" s="55">
        <v>957.38</v>
      </c>
    </row>
    <row r="3084" spans="1:6">
      <c r="A3084" s="54">
        <v>64983</v>
      </c>
      <c r="B3084" s="54" t="s">
        <v>105</v>
      </c>
      <c r="C3084" s="54">
        <v>2011</v>
      </c>
      <c r="D3084" s="54" t="s">
        <v>133</v>
      </c>
      <c r="E3084" s="54" t="s">
        <v>142</v>
      </c>
      <c r="F3084" s="55">
        <v>50666.559999999998</v>
      </c>
    </row>
    <row r="3085" spans="1:6">
      <c r="A3085" s="54">
        <v>64984</v>
      </c>
      <c r="B3085" s="54" t="s">
        <v>105</v>
      </c>
      <c r="C3085" s="54">
        <v>2011</v>
      </c>
      <c r="D3085" s="54" t="s">
        <v>134</v>
      </c>
      <c r="E3085" s="54" t="s">
        <v>142</v>
      </c>
      <c r="F3085" s="55"/>
    </row>
    <row r="3086" spans="1:6">
      <c r="A3086" s="54">
        <v>64985</v>
      </c>
      <c r="B3086" s="54" t="s">
        <v>105</v>
      </c>
      <c r="C3086" s="54">
        <v>2011</v>
      </c>
      <c r="D3086" s="54" t="s">
        <v>135</v>
      </c>
      <c r="E3086" s="54" t="s">
        <v>142</v>
      </c>
      <c r="F3086" s="55">
        <v>49884.12</v>
      </c>
    </row>
    <row r="3087" spans="1:6">
      <c r="A3087" s="54">
        <v>64987</v>
      </c>
      <c r="B3087" s="54" t="s">
        <v>105</v>
      </c>
      <c r="C3087" s="54">
        <v>2011</v>
      </c>
      <c r="D3087" s="54" t="s">
        <v>136</v>
      </c>
      <c r="E3087" s="54" t="s">
        <v>142</v>
      </c>
      <c r="F3087" s="55"/>
    </row>
    <row r="3088" spans="1:6">
      <c r="A3088" s="54">
        <v>64988</v>
      </c>
      <c r="B3088" s="54" t="s">
        <v>105</v>
      </c>
      <c r="C3088" s="54">
        <v>2011</v>
      </c>
      <c r="D3088" s="54" t="s">
        <v>137</v>
      </c>
      <c r="E3088" s="54" t="s">
        <v>142</v>
      </c>
      <c r="F3088" s="55">
        <v>79.38</v>
      </c>
    </row>
    <row r="3089" spans="1:6">
      <c r="A3089" s="54">
        <v>64989</v>
      </c>
      <c r="B3089" s="54" t="s">
        <v>105</v>
      </c>
      <c r="C3089" s="54">
        <v>2011</v>
      </c>
      <c r="D3089" s="54" t="s">
        <v>138</v>
      </c>
      <c r="E3089" s="54" t="s">
        <v>142</v>
      </c>
      <c r="F3089" s="55">
        <v>63.3</v>
      </c>
    </row>
    <row r="3090" spans="1:6">
      <c r="A3090" s="54">
        <v>64990</v>
      </c>
      <c r="B3090" s="54" t="s">
        <v>105</v>
      </c>
      <c r="C3090" s="54">
        <v>2011</v>
      </c>
      <c r="D3090" s="54" t="s">
        <v>139</v>
      </c>
      <c r="E3090" s="54" t="s">
        <v>142</v>
      </c>
      <c r="F3090" s="55">
        <v>132</v>
      </c>
    </row>
    <row r="3091" spans="1:6">
      <c r="A3091" s="54">
        <v>64991</v>
      </c>
      <c r="B3091" s="54" t="s">
        <v>105</v>
      </c>
      <c r="C3091" s="54">
        <v>2011</v>
      </c>
      <c r="D3091" s="54" t="s">
        <v>140</v>
      </c>
      <c r="E3091" s="54" t="s">
        <v>142</v>
      </c>
      <c r="F3091" s="55">
        <v>507.76</v>
      </c>
    </row>
    <row r="3092" spans="1:6">
      <c r="A3092" s="54">
        <v>64995</v>
      </c>
      <c r="B3092" s="54" t="s">
        <v>105</v>
      </c>
      <c r="C3092" s="54">
        <v>2011</v>
      </c>
      <c r="D3092" s="54" t="s">
        <v>141</v>
      </c>
      <c r="E3092" s="54" t="s">
        <v>142</v>
      </c>
      <c r="F3092" s="55">
        <v>52715.53</v>
      </c>
    </row>
    <row r="3093" spans="1:6">
      <c r="A3093" s="54">
        <v>65007</v>
      </c>
      <c r="B3093" s="54" t="s">
        <v>105</v>
      </c>
      <c r="C3093" s="54">
        <v>2010</v>
      </c>
      <c r="D3093" s="54" t="s">
        <v>131</v>
      </c>
      <c r="E3093" s="54" t="s">
        <v>142</v>
      </c>
      <c r="F3093" s="55">
        <v>49571.13</v>
      </c>
    </row>
    <row r="3094" spans="1:6">
      <c r="A3094" s="54">
        <v>65016</v>
      </c>
      <c r="B3094" s="54" t="s">
        <v>105</v>
      </c>
      <c r="C3094" s="54">
        <v>2010</v>
      </c>
      <c r="D3094" s="54" t="s">
        <v>132</v>
      </c>
      <c r="E3094" s="54" t="s">
        <v>142</v>
      </c>
      <c r="F3094" s="55">
        <v>3278.82</v>
      </c>
    </row>
    <row r="3095" spans="1:6">
      <c r="A3095" s="54">
        <v>65018</v>
      </c>
      <c r="B3095" s="54" t="s">
        <v>105</v>
      </c>
      <c r="C3095" s="54">
        <v>2010</v>
      </c>
      <c r="D3095" s="54" t="s">
        <v>133</v>
      </c>
      <c r="E3095" s="54" t="s">
        <v>142</v>
      </c>
      <c r="F3095" s="55">
        <v>48970.33</v>
      </c>
    </row>
    <row r="3096" spans="1:6">
      <c r="A3096" s="54">
        <v>65019</v>
      </c>
      <c r="B3096" s="54" t="s">
        <v>105</v>
      </c>
      <c r="C3096" s="54">
        <v>2010</v>
      </c>
      <c r="D3096" s="54" t="s">
        <v>134</v>
      </c>
      <c r="E3096" s="54" t="s">
        <v>142</v>
      </c>
      <c r="F3096" s="55"/>
    </row>
    <row r="3097" spans="1:6">
      <c r="A3097" s="54">
        <v>65020</v>
      </c>
      <c r="B3097" s="54" t="s">
        <v>105</v>
      </c>
      <c r="C3097" s="54">
        <v>2010</v>
      </c>
      <c r="D3097" s="54" t="s">
        <v>135</v>
      </c>
      <c r="E3097" s="54" t="s">
        <v>142</v>
      </c>
      <c r="F3097" s="55">
        <v>47887.73</v>
      </c>
    </row>
    <row r="3098" spans="1:6">
      <c r="A3098" s="54">
        <v>65022</v>
      </c>
      <c r="B3098" s="54" t="s">
        <v>105</v>
      </c>
      <c r="C3098" s="54">
        <v>2010</v>
      </c>
      <c r="D3098" s="54" t="s">
        <v>136</v>
      </c>
      <c r="E3098" s="54" t="s">
        <v>142</v>
      </c>
      <c r="F3098" s="55"/>
    </row>
    <row r="3099" spans="1:6">
      <c r="A3099" s="54">
        <v>65023</v>
      </c>
      <c r="B3099" s="54" t="s">
        <v>105</v>
      </c>
      <c r="C3099" s="54">
        <v>2010</v>
      </c>
      <c r="D3099" s="54" t="s">
        <v>137</v>
      </c>
      <c r="E3099" s="54" t="s">
        <v>142</v>
      </c>
      <c r="F3099" s="55">
        <v>120.4</v>
      </c>
    </row>
    <row r="3100" spans="1:6">
      <c r="A3100" s="54">
        <v>65024</v>
      </c>
      <c r="B3100" s="54" t="s">
        <v>105</v>
      </c>
      <c r="C3100" s="54">
        <v>2010</v>
      </c>
      <c r="D3100" s="54" t="s">
        <v>138</v>
      </c>
      <c r="E3100" s="54" t="s">
        <v>142</v>
      </c>
      <c r="F3100" s="55">
        <v>98</v>
      </c>
    </row>
    <row r="3101" spans="1:6">
      <c r="A3101" s="54">
        <v>65025</v>
      </c>
      <c r="B3101" s="54" t="s">
        <v>105</v>
      </c>
      <c r="C3101" s="54">
        <v>2010</v>
      </c>
      <c r="D3101" s="54" t="s">
        <v>139</v>
      </c>
      <c r="E3101" s="54" t="s">
        <v>142</v>
      </c>
      <c r="F3101" s="55">
        <v>165</v>
      </c>
    </row>
    <row r="3102" spans="1:6">
      <c r="A3102" s="54">
        <v>65026</v>
      </c>
      <c r="B3102" s="54" t="s">
        <v>105</v>
      </c>
      <c r="C3102" s="54">
        <v>2010</v>
      </c>
      <c r="D3102" s="54" t="s">
        <v>140</v>
      </c>
      <c r="E3102" s="54" t="s">
        <v>142</v>
      </c>
      <c r="F3102" s="55">
        <v>699.2</v>
      </c>
    </row>
    <row r="3103" spans="1:6">
      <c r="A3103" s="54">
        <v>65030</v>
      </c>
      <c r="B3103" s="54" t="s">
        <v>105</v>
      </c>
      <c r="C3103" s="54">
        <v>2010</v>
      </c>
      <c r="D3103" s="54" t="s">
        <v>141</v>
      </c>
      <c r="E3103" s="54" t="s">
        <v>142</v>
      </c>
      <c r="F3103" s="55">
        <v>52849.95</v>
      </c>
    </row>
    <row r="3104" spans="1:6">
      <c r="A3104" s="54">
        <v>65042</v>
      </c>
      <c r="B3104" s="54" t="s">
        <v>105</v>
      </c>
      <c r="C3104" s="54">
        <v>2009</v>
      </c>
      <c r="D3104" s="54" t="s">
        <v>131</v>
      </c>
      <c r="E3104" s="54" t="s">
        <v>142</v>
      </c>
      <c r="F3104" s="55">
        <v>37869.32</v>
      </c>
    </row>
    <row r="3105" spans="1:6">
      <c r="A3105" s="54">
        <v>65051</v>
      </c>
      <c r="B3105" s="54" t="s">
        <v>105</v>
      </c>
      <c r="C3105" s="54">
        <v>2009</v>
      </c>
      <c r="D3105" s="54" t="s">
        <v>132</v>
      </c>
      <c r="E3105" s="54" t="s">
        <v>142</v>
      </c>
      <c r="F3105" s="55">
        <v>1210.6500000000001</v>
      </c>
    </row>
    <row r="3106" spans="1:6">
      <c r="A3106" s="54">
        <v>65053</v>
      </c>
      <c r="B3106" s="54" t="s">
        <v>105</v>
      </c>
      <c r="C3106" s="54">
        <v>2009</v>
      </c>
      <c r="D3106" s="54" t="s">
        <v>133</v>
      </c>
      <c r="E3106" s="54" t="s">
        <v>142</v>
      </c>
      <c r="F3106" s="55">
        <v>37211.32</v>
      </c>
    </row>
    <row r="3107" spans="1:6">
      <c r="A3107" s="54">
        <v>65054</v>
      </c>
      <c r="B3107" s="54" t="s">
        <v>105</v>
      </c>
      <c r="C3107" s="54">
        <v>2009</v>
      </c>
      <c r="D3107" s="54" t="s">
        <v>134</v>
      </c>
      <c r="E3107" s="54" t="s">
        <v>142</v>
      </c>
      <c r="F3107" s="55"/>
    </row>
    <row r="3108" spans="1:6">
      <c r="A3108" s="54">
        <v>65055</v>
      </c>
      <c r="B3108" s="54" t="s">
        <v>105</v>
      </c>
      <c r="C3108" s="54">
        <v>2009</v>
      </c>
      <c r="D3108" s="54" t="s">
        <v>135</v>
      </c>
      <c r="E3108" s="54" t="s">
        <v>142</v>
      </c>
      <c r="F3108" s="55">
        <v>36491.120000000003</v>
      </c>
    </row>
    <row r="3109" spans="1:6">
      <c r="A3109" s="54">
        <v>65057</v>
      </c>
      <c r="B3109" s="54" t="s">
        <v>105</v>
      </c>
      <c r="C3109" s="54">
        <v>2009</v>
      </c>
      <c r="D3109" s="54" t="s">
        <v>136</v>
      </c>
      <c r="E3109" s="54" t="s">
        <v>142</v>
      </c>
      <c r="F3109" s="55"/>
    </row>
    <row r="3110" spans="1:6">
      <c r="A3110" s="54">
        <v>65058</v>
      </c>
      <c r="B3110" s="54" t="s">
        <v>105</v>
      </c>
      <c r="C3110" s="54">
        <v>2009</v>
      </c>
      <c r="D3110" s="54" t="s">
        <v>137</v>
      </c>
      <c r="E3110" s="54" t="s">
        <v>142</v>
      </c>
      <c r="F3110" s="55">
        <v>25.44</v>
      </c>
    </row>
    <row r="3111" spans="1:6">
      <c r="A3111" s="54">
        <v>65059</v>
      </c>
      <c r="B3111" s="54" t="s">
        <v>105</v>
      </c>
      <c r="C3111" s="54">
        <v>2009</v>
      </c>
      <c r="D3111" s="54" t="s">
        <v>138</v>
      </c>
      <c r="E3111" s="54" t="s">
        <v>142</v>
      </c>
      <c r="F3111" s="55"/>
    </row>
    <row r="3112" spans="1:6">
      <c r="A3112" s="54">
        <v>65060</v>
      </c>
      <c r="B3112" s="54" t="s">
        <v>105</v>
      </c>
      <c r="C3112" s="54">
        <v>2009</v>
      </c>
      <c r="D3112" s="54" t="s">
        <v>139</v>
      </c>
      <c r="E3112" s="54" t="s">
        <v>142</v>
      </c>
      <c r="F3112" s="55"/>
    </row>
    <row r="3113" spans="1:6">
      <c r="A3113" s="54">
        <v>65061</v>
      </c>
      <c r="B3113" s="54" t="s">
        <v>105</v>
      </c>
      <c r="C3113" s="54">
        <v>2009</v>
      </c>
      <c r="D3113" s="54" t="s">
        <v>140</v>
      </c>
      <c r="E3113" s="54" t="s">
        <v>142</v>
      </c>
      <c r="F3113" s="55">
        <v>694.76</v>
      </c>
    </row>
    <row r="3114" spans="1:6">
      <c r="A3114" s="54">
        <v>65065</v>
      </c>
      <c r="B3114" s="54" t="s">
        <v>105</v>
      </c>
      <c r="C3114" s="54">
        <v>2009</v>
      </c>
      <c r="D3114" s="54" t="s">
        <v>141</v>
      </c>
      <c r="E3114" s="54" t="s">
        <v>142</v>
      </c>
      <c r="F3114" s="55">
        <v>39079.97</v>
      </c>
    </row>
    <row r="3115" spans="1:6">
      <c r="A3115" s="54">
        <v>65077</v>
      </c>
      <c r="B3115" s="54" t="s">
        <v>105</v>
      </c>
      <c r="C3115" s="54">
        <v>2008</v>
      </c>
      <c r="D3115" s="54" t="s">
        <v>131</v>
      </c>
      <c r="E3115" s="54" t="s">
        <v>142</v>
      </c>
      <c r="F3115" s="55">
        <v>30818.560000000001</v>
      </c>
    </row>
    <row r="3116" spans="1:6">
      <c r="A3116" s="54">
        <v>65086</v>
      </c>
      <c r="B3116" s="54" t="s">
        <v>105</v>
      </c>
      <c r="C3116" s="54">
        <v>2008</v>
      </c>
      <c r="D3116" s="54" t="s">
        <v>132</v>
      </c>
      <c r="E3116" s="54" t="s">
        <v>142</v>
      </c>
      <c r="F3116" s="55">
        <v>1000</v>
      </c>
    </row>
    <row r="3117" spans="1:6">
      <c r="A3117" s="54">
        <v>65088</v>
      </c>
      <c r="B3117" s="54" t="s">
        <v>105</v>
      </c>
      <c r="C3117" s="54">
        <v>2008</v>
      </c>
      <c r="D3117" s="54" t="s">
        <v>133</v>
      </c>
      <c r="E3117" s="54" t="s">
        <v>142</v>
      </c>
      <c r="F3117" s="55">
        <v>30397.09</v>
      </c>
    </row>
    <row r="3118" spans="1:6">
      <c r="A3118" s="54">
        <v>65089</v>
      </c>
      <c r="B3118" s="54" t="s">
        <v>105</v>
      </c>
      <c r="C3118" s="54">
        <v>2008</v>
      </c>
      <c r="D3118" s="54" t="s">
        <v>134</v>
      </c>
      <c r="E3118" s="54" t="s">
        <v>142</v>
      </c>
      <c r="F3118" s="55"/>
    </row>
    <row r="3119" spans="1:6">
      <c r="A3119" s="54">
        <v>65090</v>
      </c>
      <c r="B3119" s="54" t="s">
        <v>105</v>
      </c>
      <c r="C3119" s="54">
        <v>2008</v>
      </c>
      <c r="D3119" s="54" t="s">
        <v>135</v>
      </c>
      <c r="E3119" s="54" t="s">
        <v>142</v>
      </c>
      <c r="F3119" s="55">
        <v>29809.87</v>
      </c>
    </row>
    <row r="3120" spans="1:6">
      <c r="A3120" s="54">
        <v>65092</v>
      </c>
      <c r="B3120" s="54" t="s">
        <v>105</v>
      </c>
      <c r="C3120" s="54">
        <v>2008</v>
      </c>
      <c r="D3120" s="54" t="s">
        <v>136</v>
      </c>
      <c r="E3120" s="54" t="s">
        <v>142</v>
      </c>
      <c r="F3120" s="55"/>
    </row>
    <row r="3121" spans="1:6">
      <c r="A3121" s="54">
        <v>65093</v>
      </c>
      <c r="B3121" s="54" t="s">
        <v>105</v>
      </c>
      <c r="C3121" s="54">
        <v>2008</v>
      </c>
      <c r="D3121" s="54" t="s">
        <v>137</v>
      </c>
      <c r="E3121" s="54" t="s">
        <v>142</v>
      </c>
      <c r="F3121" s="55">
        <v>28.9</v>
      </c>
    </row>
    <row r="3122" spans="1:6">
      <c r="A3122" s="54">
        <v>65094</v>
      </c>
      <c r="B3122" s="54" t="s">
        <v>105</v>
      </c>
      <c r="C3122" s="54">
        <v>2008</v>
      </c>
      <c r="D3122" s="54" t="s">
        <v>138</v>
      </c>
      <c r="E3122" s="54" t="s">
        <v>142</v>
      </c>
      <c r="F3122" s="55"/>
    </row>
    <row r="3123" spans="1:6">
      <c r="A3123" s="54">
        <v>65095</v>
      </c>
      <c r="B3123" s="54" t="s">
        <v>105</v>
      </c>
      <c r="C3123" s="54">
        <v>2008</v>
      </c>
      <c r="D3123" s="54" t="s">
        <v>139</v>
      </c>
      <c r="E3123" s="54" t="s">
        <v>142</v>
      </c>
      <c r="F3123" s="55"/>
    </row>
    <row r="3124" spans="1:6">
      <c r="A3124" s="54">
        <v>65096</v>
      </c>
      <c r="B3124" s="54" t="s">
        <v>105</v>
      </c>
      <c r="C3124" s="54">
        <v>2008</v>
      </c>
      <c r="D3124" s="54" t="s">
        <v>140</v>
      </c>
      <c r="E3124" s="54" t="s">
        <v>142</v>
      </c>
      <c r="F3124" s="55">
        <v>558.32000000000005</v>
      </c>
    </row>
    <row r="3125" spans="1:6">
      <c r="A3125" s="54">
        <v>65100</v>
      </c>
      <c r="B3125" s="54" t="s">
        <v>105</v>
      </c>
      <c r="C3125" s="54">
        <v>2008</v>
      </c>
      <c r="D3125" s="54" t="s">
        <v>141</v>
      </c>
      <c r="E3125" s="54" t="s">
        <v>142</v>
      </c>
      <c r="F3125" s="55">
        <v>31818.560000000001</v>
      </c>
    </row>
    <row r="3126" spans="1:6">
      <c r="A3126" s="54">
        <v>65112</v>
      </c>
      <c r="B3126" s="54" t="s">
        <v>105</v>
      </c>
      <c r="C3126" s="54">
        <v>2007</v>
      </c>
      <c r="D3126" s="54" t="s">
        <v>131</v>
      </c>
      <c r="E3126" s="54" t="s">
        <v>142</v>
      </c>
      <c r="F3126" s="55">
        <v>25189.46</v>
      </c>
    </row>
    <row r="3127" spans="1:6">
      <c r="A3127" s="54">
        <v>65121</v>
      </c>
      <c r="B3127" s="54" t="s">
        <v>105</v>
      </c>
      <c r="C3127" s="54">
        <v>2007</v>
      </c>
      <c r="D3127" s="54" t="s">
        <v>132</v>
      </c>
      <c r="E3127" s="54" t="s">
        <v>142</v>
      </c>
      <c r="F3127" s="55"/>
    </row>
    <row r="3128" spans="1:6">
      <c r="A3128" s="54">
        <v>65123</v>
      </c>
      <c r="B3128" s="54" t="s">
        <v>105</v>
      </c>
      <c r="C3128" s="54">
        <v>2007</v>
      </c>
      <c r="D3128" s="54" t="s">
        <v>133</v>
      </c>
      <c r="E3128" s="54" t="s">
        <v>142</v>
      </c>
      <c r="F3128" s="55">
        <v>24045.51</v>
      </c>
    </row>
    <row r="3129" spans="1:6">
      <c r="A3129" s="54">
        <v>65124</v>
      </c>
      <c r="B3129" s="54" t="s">
        <v>105</v>
      </c>
      <c r="C3129" s="54">
        <v>2007</v>
      </c>
      <c r="D3129" s="54" t="s">
        <v>134</v>
      </c>
      <c r="E3129" s="54" t="s">
        <v>142</v>
      </c>
      <c r="F3129" s="55"/>
    </row>
    <row r="3130" spans="1:6">
      <c r="A3130" s="54">
        <v>65125</v>
      </c>
      <c r="B3130" s="54" t="s">
        <v>105</v>
      </c>
      <c r="C3130" s="54">
        <v>2007</v>
      </c>
      <c r="D3130" s="54" t="s">
        <v>135</v>
      </c>
      <c r="E3130" s="54" t="s">
        <v>142</v>
      </c>
      <c r="F3130" s="55">
        <v>23792.51</v>
      </c>
    </row>
    <row r="3131" spans="1:6">
      <c r="A3131" s="54">
        <v>65127</v>
      </c>
      <c r="B3131" s="54" t="s">
        <v>105</v>
      </c>
      <c r="C3131" s="54">
        <v>2007</v>
      </c>
      <c r="D3131" s="54" t="s">
        <v>136</v>
      </c>
      <c r="E3131" s="54" t="s">
        <v>142</v>
      </c>
      <c r="F3131" s="55"/>
    </row>
    <row r="3132" spans="1:6">
      <c r="A3132" s="54">
        <v>65128</v>
      </c>
      <c r="B3132" s="54" t="s">
        <v>105</v>
      </c>
      <c r="C3132" s="54">
        <v>2007</v>
      </c>
      <c r="D3132" s="54" t="s">
        <v>137</v>
      </c>
      <c r="E3132" s="54" t="s">
        <v>142</v>
      </c>
      <c r="F3132" s="55"/>
    </row>
    <row r="3133" spans="1:6">
      <c r="A3133" s="54">
        <v>65129</v>
      </c>
      <c r="B3133" s="54" t="s">
        <v>105</v>
      </c>
      <c r="C3133" s="54">
        <v>2007</v>
      </c>
      <c r="D3133" s="54" t="s">
        <v>138</v>
      </c>
      <c r="E3133" s="54" t="s">
        <v>142</v>
      </c>
      <c r="F3133" s="55"/>
    </row>
    <row r="3134" spans="1:6">
      <c r="A3134" s="54">
        <v>65130</v>
      </c>
      <c r="B3134" s="54" t="s">
        <v>105</v>
      </c>
      <c r="C3134" s="54">
        <v>2007</v>
      </c>
      <c r="D3134" s="54" t="s">
        <v>139</v>
      </c>
      <c r="E3134" s="54" t="s">
        <v>142</v>
      </c>
      <c r="F3134" s="55"/>
    </row>
    <row r="3135" spans="1:6">
      <c r="A3135" s="54">
        <v>65131</v>
      </c>
      <c r="B3135" s="54" t="s">
        <v>105</v>
      </c>
      <c r="C3135" s="54">
        <v>2007</v>
      </c>
      <c r="D3135" s="54" t="s">
        <v>140</v>
      </c>
      <c r="E3135" s="54" t="s">
        <v>142</v>
      </c>
      <c r="F3135" s="55">
        <v>253</v>
      </c>
    </row>
    <row r="3136" spans="1:6">
      <c r="A3136" s="54">
        <v>65135</v>
      </c>
      <c r="B3136" s="54" t="s">
        <v>105</v>
      </c>
      <c r="C3136" s="54">
        <v>2007</v>
      </c>
      <c r="D3136" s="54" t="s">
        <v>141</v>
      </c>
      <c r="E3136" s="54" t="s">
        <v>142</v>
      </c>
      <c r="F3136" s="55">
        <v>25189.46</v>
      </c>
    </row>
    <row r="3137" spans="1:6">
      <c r="A3137" s="54">
        <v>65147</v>
      </c>
      <c r="B3137" s="54" t="s">
        <v>105</v>
      </c>
      <c r="C3137" s="54">
        <v>2006</v>
      </c>
      <c r="D3137" s="54" t="s">
        <v>131</v>
      </c>
      <c r="E3137" s="54" t="s">
        <v>142</v>
      </c>
      <c r="F3137" s="55">
        <v>22189.07</v>
      </c>
    </row>
    <row r="3138" spans="1:6">
      <c r="A3138" s="54">
        <v>65156</v>
      </c>
      <c r="B3138" s="54" t="s">
        <v>105</v>
      </c>
      <c r="C3138" s="54">
        <v>2006</v>
      </c>
      <c r="D3138" s="54" t="s">
        <v>132</v>
      </c>
      <c r="E3138" s="54" t="s">
        <v>142</v>
      </c>
      <c r="F3138" s="55"/>
    </row>
    <row r="3139" spans="1:6">
      <c r="A3139" s="54">
        <v>65158</v>
      </c>
      <c r="B3139" s="54" t="s">
        <v>105</v>
      </c>
      <c r="C3139" s="54">
        <v>2006</v>
      </c>
      <c r="D3139" s="54" t="s">
        <v>133</v>
      </c>
      <c r="E3139" s="54" t="s">
        <v>142</v>
      </c>
      <c r="F3139" s="55">
        <v>21087.25</v>
      </c>
    </row>
    <row r="3140" spans="1:6">
      <c r="A3140" s="54">
        <v>65159</v>
      </c>
      <c r="B3140" s="54" t="s">
        <v>105</v>
      </c>
      <c r="C3140" s="54">
        <v>2006</v>
      </c>
      <c r="D3140" s="54" t="s">
        <v>134</v>
      </c>
      <c r="E3140" s="54" t="s">
        <v>142</v>
      </c>
      <c r="F3140" s="55"/>
    </row>
    <row r="3141" spans="1:6">
      <c r="A3141" s="54">
        <v>65160</v>
      </c>
      <c r="B3141" s="54" t="s">
        <v>105</v>
      </c>
      <c r="C3141" s="54">
        <v>2006</v>
      </c>
      <c r="D3141" s="54" t="s">
        <v>135</v>
      </c>
      <c r="E3141" s="54" t="s">
        <v>142</v>
      </c>
      <c r="F3141" s="55">
        <v>20853.669999999998</v>
      </c>
    </row>
    <row r="3142" spans="1:6">
      <c r="A3142" s="54">
        <v>65162</v>
      </c>
      <c r="B3142" s="54" t="s">
        <v>105</v>
      </c>
      <c r="C3142" s="54">
        <v>2006</v>
      </c>
      <c r="D3142" s="54" t="s">
        <v>136</v>
      </c>
      <c r="E3142" s="54" t="s">
        <v>142</v>
      </c>
      <c r="F3142" s="55"/>
    </row>
    <row r="3143" spans="1:6">
      <c r="A3143" s="54">
        <v>65163</v>
      </c>
      <c r="B3143" s="54" t="s">
        <v>105</v>
      </c>
      <c r="C3143" s="54">
        <v>2006</v>
      </c>
      <c r="D3143" s="54" t="s">
        <v>137</v>
      </c>
      <c r="E3143" s="54" t="s">
        <v>142</v>
      </c>
      <c r="F3143" s="55"/>
    </row>
    <row r="3144" spans="1:6">
      <c r="A3144" s="54">
        <v>65164</v>
      </c>
      <c r="B3144" s="54" t="s">
        <v>105</v>
      </c>
      <c r="C3144" s="54">
        <v>2006</v>
      </c>
      <c r="D3144" s="54" t="s">
        <v>138</v>
      </c>
      <c r="E3144" s="54" t="s">
        <v>142</v>
      </c>
      <c r="F3144" s="55"/>
    </row>
    <row r="3145" spans="1:6">
      <c r="A3145" s="54">
        <v>65165</v>
      </c>
      <c r="B3145" s="54" t="s">
        <v>105</v>
      </c>
      <c r="C3145" s="54">
        <v>2006</v>
      </c>
      <c r="D3145" s="54" t="s">
        <v>139</v>
      </c>
      <c r="E3145" s="54" t="s">
        <v>142</v>
      </c>
      <c r="F3145" s="55"/>
    </row>
    <row r="3146" spans="1:6">
      <c r="A3146" s="54">
        <v>65166</v>
      </c>
      <c r="B3146" s="54" t="s">
        <v>105</v>
      </c>
      <c r="C3146" s="54">
        <v>2006</v>
      </c>
      <c r="D3146" s="54" t="s">
        <v>140</v>
      </c>
      <c r="E3146" s="54" t="s">
        <v>142</v>
      </c>
      <c r="F3146" s="55">
        <v>233.58</v>
      </c>
    </row>
    <row r="3147" spans="1:6">
      <c r="A3147" s="54">
        <v>65170</v>
      </c>
      <c r="B3147" s="54" t="s">
        <v>105</v>
      </c>
      <c r="C3147" s="54">
        <v>2006</v>
      </c>
      <c r="D3147" s="54" t="s">
        <v>141</v>
      </c>
      <c r="E3147" s="54" t="s">
        <v>142</v>
      </c>
      <c r="F3147" s="55">
        <v>22189.07</v>
      </c>
    </row>
    <row r="3148" spans="1:6">
      <c r="A3148" s="54">
        <v>65182</v>
      </c>
      <c r="B3148" s="54" t="s">
        <v>105</v>
      </c>
      <c r="C3148" s="54">
        <v>2005</v>
      </c>
      <c r="D3148" s="54" t="s">
        <v>131</v>
      </c>
      <c r="E3148" s="54" t="s">
        <v>142</v>
      </c>
      <c r="F3148" s="55">
        <v>19031.48</v>
      </c>
    </row>
    <row r="3149" spans="1:6">
      <c r="A3149" s="54">
        <v>65191</v>
      </c>
      <c r="B3149" s="54" t="s">
        <v>105</v>
      </c>
      <c r="C3149" s="54">
        <v>2005</v>
      </c>
      <c r="D3149" s="54" t="s">
        <v>132</v>
      </c>
      <c r="E3149" s="54" t="s">
        <v>142</v>
      </c>
      <c r="F3149" s="55"/>
    </row>
    <row r="3150" spans="1:6">
      <c r="A3150" s="54">
        <v>65193</v>
      </c>
      <c r="B3150" s="54" t="s">
        <v>105</v>
      </c>
      <c r="C3150" s="54">
        <v>2005</v>
      </c>
      <c r="D3150" s="54" t="s">
        <v>133</v>
      </c>
      <c r="E3150" s="54" t="s">
        <v>142</v>
      </c>
      <c r="F3150" s="55">
        <v>17088.330000000002</v>
      </c>
    </row>
    <row r="3151" spans="1:6">
      <c r="A3151" s="54">
        <v>65194</v>
      </c>
      <c r="B3151" s="54" t="s">
        <v>105</v>
      </c>
      <c r="C3151" s="54">
        <v>2005</v>
      </c>
      <c r="D3151" s="54" t="s">
        <v>134</v>
      </c>
      <c r="E3151" s="54" t="s">
        <v>142</v>
      </c>
      <c r="F3151" s="55"/>
    </row>
    <row r="3152" spans="1:6">
      <c r="A3152" s="54">
        <v>65195</v>
      </c>
      <c r="B3152" s="54" t="s">
        <v>105</v>
      </c>
      <c r="C3152" s="54">
        <v>2005</v>
      </c>
      <c r="D3152" s="54" t="s">
        <v>135</v>
      </c>
      <c r="E3152" s="54" t="s">
        <v>142</v>
      </c>
      <c r="F3152" s="55">
        <v>16732.66</v>
      </c>
    </row>
    <row r="3153" spans="1:6">
      <c r="A3153" s="54">
        <v>65197</v>
      </c>
      <c r="B3153" s="54" t="s">
        <v>105</v>
      </c>
      <c r="C3153" s="54">
        <v>2005</v>
      </c>
      <c r="D3153" s="54" t="s">
        <v>136</v>
      </c>
      <c r="E3153" s="54" t="s">
        <v>142</v>
      </c>
      <c r="F3153" s="55"/>
    </row>
    <row r="3154" spans="1:6">
      <c r="A3154" s="54">
        <v>65198</v>
      </c>
      <c r="B3154" s="54" t="s">
        <v>105</v>
      </c>
      <c r="C3154" s="54">
        <v>2005</v>
      </c>
      <c r="D3154" s="54" t="s">
        <v>137</v>
      </c>
      <c r="E3154" s="54" t="s">
        <v>142</v>
      </c>
      <c r="F3154" s="55"/>
    </row>
    <row r="3155" spans="1:6">
      <c r="A3155" s="54">
        <v>65199</v>
      </c>
      <c r="B3155" s="54" t="s">
        <v>105</v>
      </c>
      <c r="C3155" s="54">
        <v>2005</v>
      </c>
      <c r="D3155" s="54" t="s">
        <v>138</v>
      </c>
      <c r="E3155" s="54" t="s">
        <v>142</v>
      </c>
      <c r="F3155" s="55"/>
    </row>
    <row r="3156" spans="1:6">
      <c r="A3156" s="54">
        <v>65200</v>
      </c>
      <c r="B3156" s="54" t="s">
        <v>105</v>
      </c>
      <c r="C3156" s="54">
        <v>2005</v>
      </c>
      <c r="D3156" s="54" t="s">
        <v>139</v>
      </c>
      <c r="E3156" s="54" t="s">
        <v>142</v>
      </c>
      <c r="F3156" s="55"/>
    </row>
    <row r="3157" spans="1:6">
      <c r="A3157" s="54">
        <v>65201</v>
      </c>
      <c r="B3157" s="54" t="s">
        <v>105</v>
      </c>
      <c r="C3157" s="54">
        <v>2005</v>
      </c>
      <c r="D3157" s="54" t="s">
        <v>140</v>
      </c>
      <c r="E3157" s="54" t="s">
        <v>142</v>
      </c>
      <c r="F3157" s="55">
        <v>355.67</v>
      </c>
    </row>
    <row r="3158" spans="1:6">
      <c r="A3158" s="54">
        <v>65205</v>
      </c>
      <c r="B3158" s="54" t="s">
        <v>105</v>
      </c>
      <c r="C3158" s="54">
        <v>2005</v>
      </c>
      <c r="D3158" s="54" t="s">
        <v>141</v>
      </c>
      <c r="E3158" s="54" t="s">
        <v>142</v>
      </c>
      <c r="F3158" s="55">
        <v>19031.48</v>
      </c>
    </row>
    <row r="3159" spans="1:6">
      <c r="A3159" s="54">
        <v>65217</v>
      </c>
      <c r="B3159" s="54" t="s">
        <v>109</v>
      </c>
      <c r="C3159" s="54">
        <v>2020</v>
      </c>
      <c r="D3159" s="54" t="s">
        <v>131</v>
      </c>
      <c r="E3159" s="54" t="s">
        <v>142</v>
      </c>
      <c r="F3159" s="55">
        <v>5827.29</v>
      </c>
    </row>
    <row r="3160" spans="1:6">
      <c r="A3160" s="54">
        <v>65226</v>
      </c>
      <c r="B3160" s="54" t="s">
        <v>109</v>
      </c>
      <c r="C3160" s="54">
        <v>2020</v>
      </c>
      <c r="D3160" s="54" t="s">
        <v>132</v>
      </c>
      <c r="E3160" s="54" t="s">
        <v>142</v>
      </c>
      <c r="F3160" s="55">
        <v>4228.88</v>
      </c>
    </row>
    <row r="3161" spans="1:6">
      <c r="A3161" s="54">
        <v>65228</v>
      </c>
      <c r="B3161" s="54" t="s">
        <v>109</v>
      </c>
      <c r="C3161" s="54">
        <v>2020</v>
      </c>
      <c r="D3161" s="54" t="s">
        <v>133</v>
      </c>
      <c r="E3161" s="54" t="s">
        <v>142</v>
      </c>
      <c r="F3161" s="55">
        <v>5008.6400000000003</v>
      </c>
    </row>
    <row r="3162" spans="1:6">
      <c r="A3162" s="54">
        <v>65229</v>
      </c>
      <c r="B3162" s="54" t="s">
        <v>109</v>
      </c>
      <c r="C3162" s="54">
        <v>2020</v>
      </c>
      <c r="D3162" s="54" t="s">
        <v>134</v>
      </c>
      <c r="E3162" s="54" t="s">
        <v>142</v>
      </c>
      <c r="F3162" s="55"/>
    </row>
    <row r="3163" spans="1:6">
      <c r="A3163" s="54">
        <v>65230</v>
      </c>
      <c r="B3163" s="54" t="s">
        <v>109</v>
      </c>
      <c r="C3163" s="54">
        <v>2020</v>
      </c>
      <c r="D3163" s="54" t="s">
        <v>135</v>
      </c>
      <c r="E3163" s="54" t="s">
        <v>142</v>
      </c>
      <c r="F3163" s="55">
        <v>5008.6400000000003</v>
      </c>
    </row>
    <row r="3164" spans="1:6">
      <c r="A3164" s="54">
        <v>65232</v>
      </c>
      <c r="B3164" s="54" t="s">
        <v>109</v>
      </c>
      <c r="C3164" s="54">
        <v>2020</v>
      </c>
      <c r="D3164" s="54" t="s">
        <v>136</v>
      </c>
      <c r="E3164" s="54" t="s">
        <v>142</v>
      </c>
      <c r="F3164" s="55"/>
    </row>
    <row r="3165" spans="1:6">
      <c r="A3165" s="54">
        <v>65233</v>
      </c>
      <c r="B3165" s="54" t="s">
        <v>109</v>
      </c>
      <c r="C3165" s="54">
        <v>2020</v>
      </c>
      <c r="D3165" s="54" t="s">
        <v>137</v>
      </c>
      <c r="E3165" s="54" t="s">
        <v>142</v>
      </c>
      <c r="F3165" s="55"/>
    </row>
    <row r="3166" spans="1:6">
      <c r="A3166" s="54">
        <v>65234</v>
      </c>
      <c r="B3166" s="54" t="s">
        <v>109</v>
      </c>
      <c r="C3166" s="54">
        <v>2020</v>
      </c>
      <c r="D3166" s="54" t="s">
        <v>138</v>
      </c>
      <c r="E3166" s="54" t="s">
        <v>142</v>
      </c>
      <c r="F3166" s="55"/>
    </row>
    <row r="3167" spans="1:6">
      <c r="A3167" s="54">
        <v>65235</v>
      </c>
      <c r="B3167" s="54" t="s">
        <v>109</v>
      </c>
      <c r="C3167" s="54">
        <v>2020</v>
      </c>
      <c r="D3167" s="54" t="s">
        <v>139</v>
      </c>
      <c r="E3167" s="54" t="s">
        <v>142</v>
      </c>
      <c r="F3167" s="55"/>
    </row>
    <row r="3168" spans="1:6">
      <c r="A3168" s="54">
        <v>65236</v>
      </c>
      <c r="B3168" s="54" t="s">
        <v>109</v>
      </c>
      <c r="C3168" s="54">
        <v>2020</v>
      </c>
      <c r="D3168" s="54" t="s">
        <v>140</v>
      </c>
      <c r="E3168" s="54" t="s">
        <v>142</v>
      </c>
      <c r="F3168" s="55"/>
    </row>
    <row r="3169" spans="1:6">
      <c r="A3169" s="54">
        <v>65240</v>
      </c>
      <c r="B3169" s="54" t="s">
        <v>109</v>
      </c>
      <c r="C3169" s="54">
        <v>2020</v>
      </c>
      <c r="D3169" s="54" t="s">
        <v>141</v>
      </c>
      <c r="E3169" s="54" t="s">
        <v>142</v>
      </c>
      <c r="F3169" s="55">
        <v>10056.17</v>
      </c>
    </row>
    <row r="3170" spans="1:6">
      <c r="A3170" s="54">
        <v>65252</v>
      </c>
      <c r="B3170" s="54" t="s">
        <v>109</v>
      </c>
      <c r="C3170" s="54">
        <v>2019</v>
      </c>
      <c r="D3170" s="54" t="s">
        <v>131</v>
      </c>
      <c r="E3170" s="54" t="s">
        <v>142</v>
      </c>
      <c r="F3170" s="55">
        <v>2902.07</v>
      </c>
    </row>
    <row r="3171" spans="1:6">
      <c r="A3171" s="54">
        <v>65261</v>
      </c>
      <c r="B3171" s="54" t="s">
        <v>109</v>
      </c>
      <c r="C3171" s="54">
        <v>2019</v>
      </c>
      <c r="D3171" s="54" t="s">
        <v>132</v>
      </c>
      <c r="E3171" s="54" t="s">
        <v>142</v>
      </c>
      <c r="F3171" s="55">
        <v>4218.2</v>
      </c>
    </row>
    <row r="3172" spans="1:6">
      <c r="A3172" s="54">
        <v>65263</v>
      </c>
      <c r="B3172" s="54" t="s">
        <v>109</v>
      </c>
      <c r="C3172" s="54">
        <v>2019</v>
      </c>
      <c r="D3172" s="54" t="s">
        <v>133</v>
      </c>
      <c r="E3172" s="54" t="s">
        <v>142</v>
      </c>
      <c r="F3172" s="55">
        <v>2976.81</v>
      </c>
    </row>
    <row r="3173" spans="1:6">
      <c r="A3173" s="54">
        <v>65264</v>
      </c>
      <c r="B3173" s="54" t="s">
        <v>109</v>
      </c>
      <c r="C3173" s="54">
        <v>2019</v>
      </c>
      <c r="D3173" s="54" t="s">
        <v>134</v>
      </c>
      <c r="E3173" s="54" t="s">
        <v>142</v>
      </c>
      <c r="F3173" s="55"/>
    </row>
    <row r="3174" spans="1:6">
      <c r="A3174" s="54">
        <v>65265</v>
      </c>
      <c r="B3174" s="54" t="s">
        <v>109</v>
      </c>
      <c r="C3174" s="54">
        <v>2019</v>
      </c>
      <c r="D3174" s="54" t="s">
        <v>135</v>
      </c>
      <c r="E3174" s="54" t="s">
        <v>142</v>
      </c>
      <c r="F3174" s="55">
        <v>2976.81</v>
      </c>
    </row>
    <row r="3175" spans="1:6">
      <c r="A3175" s="54">
        <v>65267</v>
      </c>
      <c r="B3175" s="54" t="s">
        <v>109</v>
      </c>
      <c r="C3175" s="54">
        <v>2019</v>
      </c>
      <c r="D3175" s="54" t="s">
        <v>136</v>
      </c>
      <c r="E3175" s="54" t="s">
        <v>142</v>
      </c>
      <c r="F3175" s="55"/>
    </row>
    <row r="3176" spans="1:6">
      <c r="A3176" s="54">
        <v>65268</v>
      </c>
      <c r="B3176" s="54" t="s">
        <v>109</v>
      </c>
      <c r="C3176" s="54">
        <v>2019</v>
      </c>
      <c r="D3176" s="54" t="s">
        <v>137</v>
      </c>
      <c r="E3176" s="54" t="s">
        <v>142</v>
      </c>
      <c r="F3176" s="55"/>
    </row>
    <row r="3177" spans="1:6">
      <c r="A3177" s="54">
        <v>65269</v>
      </c>
      <c r="B3177" s="54" t="s">
        <v>109</v>
      </c>
      <c r="C3177" s="54">
        <v>2019</v>
      </c>
      <c r="D3177" s="54" t="s">
        <v>138</v>
      </c>
      <c r="E3177" s="54" t="s">
        <v>142</v>
      </c>
      <c r="F3177" s="55"/>
    </row>
    <row r="3178" spans="1:6">
      <c r="A3178" s="54">
        <v>65270</v>
      </c>
      <c r="B3178" s="54" t="s">
        <v>109</v>
      </c>
      <c r="C3178" s="54">
        <v>2019</v>
      </c>
      <c r="D3178" s="54" t="s">
        <v>139</v>
      </c>
      <c r="E3178" s="54" t="s">
        <v>142</v>
      </c>
      <c r="F3178" s="55"/>
    </row>
    <row r="3179" spans="1:6">
      <c r="A3179" s="54">
        <v>65271</v>
      </c>
      <c r="B3179" s="54" t="s">
        <v>109</v>
      </c>
      <c r="C3179" s="54">
        <v>2019</v>
      </c>
      <c r="D3179" s="54" t="s">
        <v>140</v>
      </c>
      <c r="E3179" s="54" t="s">
        <v>142</v>
      </c>
      <c r="F3179" s="55"/>
    </row>
    <row r="3180" spans="1:6">
      <c r="A3180" s="54">
        <v>65275</v>
      </c>
      <c r="B3180" s="54" t="s">
        <v>109</v>
      </c>
      <c r="C3180" s="54">
        <v>2019</v>
      </c>
      <c r="D3180" s="54" t="s">
        <v>141</v>
      </c>
      <c r="E3180" s="54" t="s">
        <v>142</v>
      </c>
      <c r="F3180" s="55">
        <v>7120.27</v>
      </c>
    </row>
    <row r="3181" spans="1:6">
      <c r="A3181" s="54">
        <v>65287</v>
      </c>
      <c r="B3181" s="54" t="s">
        <v>109</v>
      </c>
      <c r="C3181" s="54">
        <v>2018</v>
      </c>
      <c r="D3181" s="54" t="s">
        <v>131</v>
      </c>
      <c r="E3181" s="54" t="s">
        <v>142</v>
      </c>
      <c r="F3181" s="55">
        <v>2344.1999999999998</v>
      </c>
    </row>
    <row r="3182" spans="1:6">
      <c r="A3182" s="54">
        <v>65296</v>
      </c>
      <c r="B3182" s="54" t="s">
        <v>109</v>
      </c>
      <c r="C3182" s="54">
        <v>2018</v>
      </c>
      <c r="D3182" s="54" t="s">
        <v>132</v>
      </c>
      <c r="E3182" s="54" t="s">
        <v>142</v>
      </c>
      <c r="F3182" s="55">
        <v>3969.09</v>
      </c>
    </row>
    <row r="3183" spans="1:6">
      <c r="A3183" s="54">
        <v>65298</v>
      </c>
      <c r="B3183" s="54" t="s">
        <v>109</v>
      </c>
      <c r="C3183" s="54">
        <v>2018</v>
      </c>
      <c r="D3183" s="54" t="s">
        <v>133</v>
      </c>
      <c r="E3183" s="54" t="s">
        <v>142</v>
      </c>
      <c r="F3183" s="55">
        <v>2272.11</v>
      </c>
    </row>
    <row r="3184" spans="1:6">
      <c r="A3184" s="54">
        <v>65299</v>
      </c>
      <c r="B3184" s="54" t="s">
        <v>109</v>
      </c>
      <c r="C3184" s="54">
        <v>2018</v>
      </c>
      <c r="D3184" s="54" t="s">
        <v>134</v>
      </c>
      <c r="E3184" s="54" t="s">
        <v>142</v>
      </c>
      <c r="F3184" s="55"/>
    </row>
    <row r="3185" spans="1:6">
      <c r="A3185" s="54">
        <v>65300</v>
      </c>
      <c r="B3185" s="54" t="s">
        <v>109</v>
      </c>
      <c r="C3185" s="54">
        <v>2018</v>
      </c>
      <c r="D3185" s="54" t="s">
        <v>135</v>
      </c>
      <c r="E3185" s="54" t="s">
        <v>142</v>
      </c>
      <c r="F3185" s="55">
        <v>2272.11</v>
      </c>
    </row>
    <row r="3186" spans="1:6">
      <c r="A3186" s="54">
        <v>65302</v>
      </c>
      <c r="B3186" s="54" t="s">
        <v>109</v>
      </c>
      <c r="C3186" s="54">
        <v>2018</v>
      </c>
      <c r="D3186" s="54" t="s">
        <v>136</v>
      </c>
      <c r="E3186" s="54" t="s">
        <v>142</v>
      </c>
      <c r="F3186" s="55"/>
    </row>
    <row r="3187" spans="1:6">
      <c r="A3187" s="54">
        <v>65303</v>
      </c>
      <c r="B3187" s="54" t="s">
        <v>109</v>
      </c>
      <c r="C3187" s="54">
        <v>2018</v>
      </c>
      <c r="D3187" s="54" t="s">
        <v>137</v>
      </c>
      <c r="E3187" s="54" t="s">
        <v>142</v>
      </c>
      <c r="F3187" s="55"/>
    </row>
    <row r="3188" spans="1:6">
      <c r="A3188" s="54">
        <v>65304</v>
      </c>
      <c r="B3188" s="54" t="s">
        <v>109</v>
      </c>
      <c r="C3188" s="54">
        <v>2018</v>
      </c>
      <c r="D3188" s="54" t="s">
        <v>138</v>
      </c>
      <c r="E3188" s="54" t="s">
        <v>142</v>
      </c>
      <c r="F3188" s="55"/>
    </row>
    <row r="3189" spans="1:6">
      <c r="A3189" s="54">
        <v>65305</v>
      </c>
      <c r="B3189" s="54" t="s">
        <v>109</v>
      </c>
      <c r="C3189" s="54">
        <v>2018</v>
      </c>
      <c r="D3189" s="54" t="s">
        <v>139</v>
      </c>
      <c r="E3189" s="54" t="s">
        <v>142</v>
      </c>
      <c r="F3189" s="55"/>
    </row>
    <row r="3190" spans="1:6">
      <c r="A3190" s="54">
        <v>65306</v>
      </c>
      <c r="B3190" s="54" t="s">
        <v>109</v>
      </c>
      <c r="C3190" s="54">
        <v>2018</v>
      </c>
      <c r="D3190" s="54" t="s">
        <v>140</v>
      </c>
      <c r="E3190" s="54" t="s">
        <v>142</v>
      </c>
      <c r="F3190" s="55"/>
    </row>
    <row r="3191" spans="1:6">
      <c r="A3191" s="54">
        <v>65310</v>
      </c>
      <c r="B3191" s="54" t="s">
        <v>109</v>
      </c>
      <c r="C3191" s="54">
        <v>2018</v>
      </c>
      <c r="D3191" s="54" t="s">
        <v>141</v>
      </c>
      <c r="E3191" s="54" t="s">
        <v>142</v>
      </c>
      <c r="F3191" s="55">
        <v>6313.29</v>
      </c>
    </row>
    <row r="3192" spans="1:6">
      <c r="A3192" s="54">
        <v>65322</v>
      </c>
      <c r="B3192" s="54" t="s">
        <v>109</v>
      </c>
      <c r="C3192" s="54">
        <v>2017</v>
      </c>
      <c r="D3192" s="54" t="s">
        <v>131</v>
      </c>
      <c r="E3192" s="54" t="s">
        <v>142</v>
      </c>
      <c r="F3192" s="55">
        <v>2010.62</v>
      </c>
    </row>
    <row r="3193" spans="1:6">
      <c r="A3193" s="54">
        <v>65331</v>
      </c>
      <c r="B3193" s="54" t="s">
        <v>109</v>
      </c>
      <c r="C3193" s="54">
        <v>2017</v>
      </c>
      <c r="D3193" s="54" t="s">
        <v>132</v>
      </c>
      <c r="E3193" s="54" t="s">
        <v>142</v>
      </c>
      <c r="F3193" s="55">
        <v>4472.05</v>
      </c>
    </row>
    <row r="3194" spans="1:6">
      <c r="A3194" s="54">
        <v>65333</v>
      </c>
      <c r="B3194" s="54" t="s">
        <v>109</v>
      </c>
      <c r="C3194" s="54">
        <v>2017</v>
      </c>
      <c r="D3194" s="54" t="s">
        <v>133</v>
      </c>
      <c r="E3194" s="54" t="s">
        <v>142</v>
      </c>
      <c r="F3194" s="55">
        <v>1969.6</v>
      </c>
    </row>
    <row r="3195" spans="1:6">
      <c r="A3195" s="54">
        <v>65334</v>
      </c>
      <c r="B3195" s="54" t="s">
        <v>109</v>
      </c>
      <c r="C3195" s="54">
        <v>2017</v>
      </c>
      <c r="D3195" s="54" t="s">
        <v>134</v>
      </c>
      <c r="E3195" s="54" t="s">
        <v>142</v>
      </c>
      <c r="F3195" s="55"/>
    </row>
    <row r="3196" spans="1:6">
      <c r="A3196" s="54">
        <v>65335</v>
      </c>
      <c r="B3196" s="54" t="s">
        <v>109</v>
      </c>
      <c r="C3196" s="54">
        <v>2017</v>
      </c>
      <c r="D3196" s="54" t="s">
        <v>135</v>
      </c>
      <c r="E3196" s="54" t="s">
        <v>142</v>
      </c>
      <c r="F3196" s="55">
        <v>1969.6</v>
      </c>
    </row>
    <row r="3197" spans="1:6">
      <c r="A3197" s="54">
        <v>65337</v>
      </c>
      <c r="B3197" s="54" t="s">
        <v>109</v>
      </c>
      <c r="C3197" s="54">
        <v>2017</v>
      </c>
      <c r="D3197" s="54" t="s">
        <v>136</v>
      </c>
      <c r="E3197" s="54" t="s">
        <v>142</v>
      </c>
      <c r="F3197" s="55"/>
    </row>
    <row r="3198" spans="1:6">
      <c r="A3198" s="54">
        <v>65338</v>
      </c>
      <c r="B3198" s="54" t="s">
        <v>109</v>
      </c>
      <c r="C3198" s="54">
        <v>2017</v>
      </c>
      <c r="D3198" s="54" t="s">
        <v>137</v>
      </c>
      <c r="E3198" s="54" t="s">
        <v>142</v>
      </c>
      <c r="F3198" s="55"/>
    </row>
    <row r="3199" spans="1:6">
      <c r="A3199" s="54">
        <v>65339</v>
      </c>
      <c r="B3199" s="54" t="s">
        <v>109</v>
      </c>
      <c r="C3199" s="54">
        <v>2017</v>
      </c>
      <c r="D3199" s="54" t="s">
        <v>138</v>
      </c>
      <c r="E3199" s="54" t="s">
        <v>142</v>
      </c>
      <c r="F3199" s="55"/>
    </row>
    <row r="3200" spans="1:6">
      <c r="A3200" s="54">
        <v>65340</v>
      </c>
      <c r="B3200" s="54" t="s">
        <v>109</v>
      </c>
      <c r="C3200" s="54">
        <v>2017</v>
      </c>
      <c r="D3200" s="54" t="s">
        <v>139</v>
      </c>
      <c r="E3200" s="54" t="s">
        <v>142</v>
      </c>
      <c r="F3200" s="55"/>
    </row>
    <row r="3201" spans="1:6">
      <c r="A3201" s="54">
        <v>65341</v>
      </c>
      <c r="B3201" s="54" t="s">
        <v>109</v>
      </c>
      <c r="C3201" s="54">
        <v>2017</v>
      </c>
      <c r="D3201" s="54" t="s">
        <v>140</v>
      </c>
      <c r="E3201" s="54" t="s">
        <v>142</v>
      </c>
      <c r="F3201" s="55"/>
    </row>
    <row r="3202" spans="1:6">
      <c r="A3202" s="54">
        <v>65345</v>
      </c>
      <c r="B3202" s="54" t="s">
        <v>109</v>
      </c>
      <c r="C3202" s="54">
        <v>2017</v>
      </c>
      <c r="D3202" s="54" t="s">
        <v>141</v>
      </c>
      <c r="E3202" s="54" t="s">
        <v>142</v>
      </c>
      <c r="F3202" s="55">
        <v>6482.67</v>
      </c>
    </row>
    <row r="3203" spans="1:6">
      <c r="A3203" s="54">
        <v>65357</v>
      </c>
      <c r="B3203" s="54" t="s">
        <v>109</v>
      </c>
      <c r="C3203" s="54">
        <v>2016</v>
      </c>
      <c r="D3203" s="54" t="s">
        <v>131</v>
      </c>
      <c r="E3203" s="54" t="s">
        <v>142</v>
      </c>
      <c r="F3203" s="55">
        <v>1951.58</v>
      </c>
    </row>
    <row r="3204" spans="1:6">
      <c r="A3204" s="54">
        <v>65366</v>
      </c>
      <c r="B3204" s="54" t="s">
        <v>109</v>
      </c>
      <c r="C3204" s="54">
        <v>2016</v>
      </c>
      <c r="D3204" s="54" t="s">
        <v>132</v>
      </c>
      <c r="E3204" s="54" t="s">
        <v>142</v>
      </c>
      <c r="F3204" s="55">
        <v>3378.24</v>
      </c>
    </row>
    <row r="3205" spans="1:6">
      <c r="A3205" s="54">
        <v>65368</v>
      </c>
      <c r="B3205" s="54" t="s">
        <v>109</v>
      </c>
      <c r="C3205" s="54">
        <v>2016</v>
      </c>
      <c r="D3205" s="54" t="s">
        <v>133</v>
      </c>
      <c r="E3205" s="54" t="s">
        <v>142</v>
      </c>
      <c r="F3205" s="55">
        <v>1935.78</v>
      </c>
    </row>
    <row r="3206" spans="1:6">
      <c r="A3206" s="54">
        <v>65369</v>
      </c>
      <c r="B3206" s="54" t="s">
        <v>109</v>
      </c>
      <c r="C3206" s="54">
        <v>2016</v>
      </c>
      <c r="D3206" s="54" t="s">
        <v>134</v>
      </c>
      <c r="E3206" s="54" t="s">
        <v>142</v>
      </c>
      <c r="F3206" s="55"/>
    </row>
    <row r="3207" spans="1:6">
      <c r="A3207" s="54">
        <v>65370</v>
      </c>
      <c r="B3207" s="54" t="s">
        <v>109</v>
      </c>
      <c r="C3207" s="54">
        <v>2016</v>
      </c>
      <c r="D3207" s="54" t="s">
        <v>135</v>
      </c>
      <c r="E3207" s="54" t="s">
        <v>142</v>
      </c>
      <c r="F3207" s="55">
        <v>1935.78</v>
      </c>
    </row>
    <row r="3208" spans="1:6">
      <c r="A3208" s="54">
        <v>65372</v>
      </c>
      <c r="B3208" s="54" t="s">
        <v>109</v>
      </c>
      <c r="C3208" s="54">
        <v>2016</v>
      </c>
      <c r="D3208" s="54" t="s">
        <v>136</v>
      </c>
      <c r="E3208" s="54" t="s">
        <v>142</v>
      </c>
      <c r="F3208" s="55"/>
    </row>
    <row r="3209" spans="1:6">
      <c r="A3209" s="54">
        <v>65373</v>
      </c>
      <c r="B3209" s="54" t="s">
        <v>109</v>
      </c>
      <c r="C3209" s="54">
        <v>2016</v>
      </c>
      <c r="D3209" s="54" t="s">
        <v>137</v>
      </c>
      <c r="E3209" s="54" t="s">
        <v>142</v>
      </c>
      <c r="F3209" s="55"/>
    </row>
    <row r="3210" spans="1:6">
      <c r="A3210" s="54">
        <v>65374</v>
      </c>
      <c r="B3210" s="54" t="s">
        <v>109</v>
      </c>
      <c r="C3210" s="54">
        <v>2016</v>
      </c>
      <c r="D3210" s="54" t="s">
        <v>138</v>
      </c>
      <c r="E3210" s="54" t="s">
        <v>142</v>
      </c>
      <c r="F3210" s="55"/>
    </row>
    <row r="3211" spans="1:6">
      <c r="A3211" s="54">
        <v>65375</v>
      </c>
      <c r="B3211" s="54" t="s">
        <v>109</v>
      </c>
      <c r="C3211" s="54">
        <v>2016</v>
      </c>
      <c r="D3211" s="54" t="s">
        <v>139</v>
      </c>
      <c r="E3211" s="54" t="s">
        <v>142</v>
      </c>
      <c r="F3211" s="55"/>
    </row>
    <row r="3212" spans="1:6">
      <c r="A3212" s="54">
        <v>65376</v>
      </c>
      <c r="B3212" s="54" t="s">
        <v>109</v>
      </c>
      <c r="C3212" s="54">
        <v>2016</v>
      </c>
      <c r="D3212" s="54" t="s">
        <v>140</v>
      </c>
      <c r="E3212" s="54" t="s">
        <v>142</v>
      </c>
      <c r="F3212" s="55"/>
    </row>
    <row r="3213" spans="1:6">
      <c r="A3213" s="54">
        <v>65380</v>
      </c>
      <c r="B3213" s="54" t="s">
        <v>109</v>
      </c>
      <c r="C3213" s="54">
        <v>2016</v>
      </c>
      <c r="D3213" s="54" t="s">
        <v>141</v>
      </c>
      <c r="E3213" s="54" t="s">
        <v>142</v>
      </c>
      <c r="F3213" s="55">
        <v>5329.82</v>
      </c>
    </row>
    <row r="3214" spans="1:6">
      <c r="A3214" s="54">
        <v>65392</v>
      </c>
      <c r="B3214" s="54" t="s">
        <v>109</v>
      </c>
      <c r="C3214" s="54">
        <v>2015</v>
      </c>
      <c r="D3214" s="54" t="s">
        <v>131</v>
      </c>
      <c r="E3214" s="54" t="s">
        <v>142</v>
      </c>
      <c r="F3214" s="55">
        <v>1491.45</v>
      </c>
    </row>
    <row r="3215" spans="1:6">
      <c r="A3215" s="54">
        <v>65401</v>
      </c>
      <c r="B3215" s="54" t="s">
        <v>109</v>
      </c>
      <c r="C3215" s="54">
        <v>2015</v>
      </c>
      <c r="D3215" s="54" t="s">
        <v>132</v>
      </c>
      <c r="E3215" s="54" t="s">
        <v>142</v>
      </c>
      <c r="F3215" s="55">
        <v>3238.18</v>
      </c>
    </row>
    <row r="3216" spans="1:6">
      <c r="A3216" s="54">
        <v>65403</v>
      </c>
      <c r="B3216" s="54" t="s">
        <v>109</v>
      </c>
      <c r="C3216" s="54">
        <v>2015</v>
      </c>
      <c r="D3216" s="54" t="s">
        <v>133</v>
      </c>
      <c r="E3216" s="54" t="s">
        <v>142</v>
      </c>
      <c r="F3216" s="55">
        <v>1523.17</v>
      </c>
    </row>
    <row r="3217" spans="1:6">
      <c r="A3217" s="54">
        <v>65404</v>
      </c>
      <c r="B3217" s="54" t="s">
        <v>109</v>
      </c>
      <c r="C3217" s="54">
        <v>2015</v>
      </c>
      <c r="D3217" s="54" t="s">
        <v>134</v>
      </c>
      <c r="E3217" s="54" t="s">
        <v>142</v>
      </c>
      <c r="F3217" s="55"/>
    </row>
    <row r="3218" spans="1:6">
      <c r="A3218" s="54">
        <v>65405</v>
      </c>
      <c r="B3218" s="54" t="s">
        <v>109</v>
      </c>
      <c r="C3218" s="54">
        <v>2015</v>
      </c>
      <c r="D3218" s="54" t="s">
        <v>135</v>
      </c>
      <c r="E3218" s="54" t="s">
        <v>142</v>
      </c>
      <c r="F3218" s="55">
        <v>1523.17</v>
      </c>
    </row>
    <row r="3219" spans="1:6">
      <c r="A3219" s="54">
        <v>65407</v>
      </c>
      <c r="B3219" s="54" t="s">
        <v>109</v>
      </c>
      <c r="C3219" s="54">
        <v>2015</v>
      </c>
      <c r="D3219" s="54" t="s">
        <v>136</v>
      </c>
      <c r="E3219" s="54" t="s">
        <v>142</v>
      </c>
      <c r="F3219" s="55"/>
    </row>
    <row r="3220" spans="1:6">
      <c r="A3220" s="54">
        <v>65408</v>
      </c>
      <c r="B3220" s="54" t="s">
        <v>109</v>
      </c>
      <c r="C3220" s="54">
        <v>2015</v>
      </c>
      <c r="D3220" s="54" t="s">
        <v>137</v>
      </c>
      <c r="E3220" s="54" t="s">
        <v>142</v>
      </c>
      <c r="F3220" s="55"/>
    </row>
    <row r="3221" spans="1:6">
      <c r="A3221" s="54">
        <v>65409</v>
      </c>
      <c r="B3221" s="54" t="s">
        <v>109</v>
      </c>
      <c r="C3221" s="54">
        <v>2015</v>
      </c>
      <c r="D3221" s="54" t="s">
        <v>138</v>
      </c>
      <c r="E3221" s="54" t="s">
        <v>142</v>
      </c>
      <c r="F3221" s="55"/>
    </row>
    <row r="3222" spans="1:6">
      <c r="A3222" s="54">
        <v>65410</v>
      </c>
      <c r="B3222" s="54" t="s">
        <v>109</v>
      </c>
      <c r="C3222" s="54">
        <v>2015</v>
      </c>
      <c r="D3222" s="54" t="s">
        <v>139</v>
      </c>
      <c r="E3222" s="54" t="s">
        <v>142</v>
      </c>
      <c r="F3222" s="55"/>
    </row>
    <row r="3223" spans="1:6">
      <c r="A3223" s="54">
        <v>65411</v>
      </c>
      <c r="B3223" s="54" t="s">
        <v>109</v>
      </c>
      <c r="C3223" s="54">
        <v>2015</v>
      </c>
      <c r="D3223" s="54" t="s">
        <v>140</v>
      </c>
      <c r="E3223" s="54" t="s">
        <v>142</v>
      </c>
      <c r="F3223" s="55"/>
    </row>
    <row r="3224" spans="1:6">
      <c r="A3224" s="54">
        <v>65415</v>
      </c>
      <c r="B3224" s="54" t="s">
        <v>109</v>
      </c>
      <c r="C3224" s="54">
        <v>2015</v>
      </c>
      <c r="D3224" s="54" t="s">
        <v>141</v>
      </c>
      <c r="E3224" s="54" t="s">
        <v>142</v>
      </c>
      <c r="F3224" s="55">
        <v>4729.63</v>
      </c>
    </row>
    <row r="3225" spans="1:6">
      <c r="A3225" s="54">
        <v>65427</v>
      </c>
      <c r="B3225" s="54" t="s">
        <v>109</v>
      </c>
      <c r="C3225" s="54">
        <v>2014</v>
      </c>
      <c r="D3225" s="54" t="s">
        <v>131</v>
      </c>
      <c r="E3225" s="54" t="s">
        <v>142</v>
      </c>
      <c r="F3225" s="55">
        <v>1430.98</v>
      </c>
    </row>
    <row r="3226" spans="1:6">
      <c r="A3226" s="54">
        <v>65436</v>
      </c>
      <c r="B3226" s="54" t="s">
        <v>109</v>
      </c>
      <c r="C3226" s="54">
        <v>2014</v>
      </c>
      <c r="D3226" s="54" t="s">
        <v>132</v>
      </c>
      <c r="E3226" s="54" t="s">
        <v>142</v>
      </c>
      <c r="F3226" s="55">
        <v>3078.12</v>
      </c>
    </row>
    <row r="3227" spans="1:6">
      <c r="A3227" s="54">
        <v>65438</v>
      </c>
      <c r="B3227" s="54" t="s">
        <v>109</v>
      </c>
      <c r="C3227" s="54">
        <v>2014</v>
      </c>
      <c r="D3227" s="54" t="s">
        <v>133</v>
      </c>
      <c r="E3227" s="54" t="s">
        <v>142</v>
      </c>
      <c r="F3227" s="55">
        <v>3159.1</v>
      </c>
    </row>
    <row r="3228" spans="1:6">
      <c r="A3228" s="54">
        <v>65439</v>
      </c>
      <c r="B3228" s="54" t="s">
        <v>109</v>
      </c>
      <c r="C3228" s="54">
        <v>2014</v>
      </c>
      <c r="D3228" s="54" t="s">
        <v>134</v>
      </c>
      <c r="E3228" s="54" t="s">
        <v>142</v>
      </c>
      <c r="F3228" s="55"/>
    </row>
    <row r="3229" spans="1:6">
      <c r="A3229" s="54">
        <v>65440</v>
      </c>
      <c r="B3229" s="54" t="s">
        <v>109</v>
      </c>
      <c r="C3229" s="54">
        <v>2014</v>
      </c>
      <c r="D3229" s="54" t="s">
        <v>135</v>
      </c>
      <c r="E3229" s="54" t="s">
        <v>142</v>
      </c>
      <c r="F3229" s="55">
        <v>3143.1</v>
      </c>
    </row>
    <row r="3230" spans="1:6">
      <c r="A3230" s="54">
        <v>65442</v>
      </c>
      <c r="B3230" s="54" t="s">
        <v>109</v>
      </c>
      <c r="C3230" s="54">
        <v>2014</v>
      </c>
      <c r="D3230" s="54" t="s">
        <v>136</v>
      </c>
      <c r="E3230" s="54" t="s">
        <v>142</v>
      </c>
      <c r="F3230" s="55"/>
    </row>
    <row r="3231" spans="1:6">
      <c r="A3231" s="54">
        <v>65443</v>
      </c>
      <c r="B3231" s="54" t="s">
        <v>109</v>
      </c>
      <c r="C3231" s="54">
        <v>2014</v>
      </c>
      <c r="D3231" s="54" t="s">
        <v>137</v>
      </c>
      <c r="E3231" s="54" t="s">
        <v>142</v>
      </c>
      <c r="F3231" s="55"/>
    </row>
    <row r="3232" spans="1:6">
      <c r="A3232" s="54">
        <v>65444</v>
      </c>
      <c r="B3232" s="54" t="s">
        <v>109</v>
      </c>
      <c r="C3232" s="54">
        <v>2014</v>
      </c>
      <c r="D3232" s="54" t="s">
        <v>138</v>
      </c>
      <c r="E3232" s="54" t="s">
        <v>142</v>
      </c>
      <c r="F3232" s="55">
        <v>16</v>
      </c>
    </row>
    <row r="3233" spans="1:6">
      <c r="A3233" s="54">
        <v>65445</v>
      </c>
      <c r="B3233" s="54" t="s">
        <v>109</v>
      </c>
      <c r="C3233" s="54">
        <v>2014</v>
      </c>
      <c r="D3233" s="54" t="s">
        <v>139</v>
      </c>
      <c r="E3233" s="54" t="s">
        <v>142</v>
      </c>
      <c r="F3233" s="55"/>
    </row>
    <row r="3234" spans="1:6">
      <c r="A3234" s="54">
        <v>65446</v>
      </c>
      <c r="B3234" s="54" t="s">
        <v>109</v>
      </c>
      <c r="C3234" s="54">
        <v>2014</v>
      </c>
      <c r="D3234" s="54" t="s">
        <v>140</v>
      </c>
      <c r="E3234" s="54" t="s">
        <v>142</v>
      </c>
      <c r="F3234" s="55"/>
    </row>
    <row r="3235" spans="1:6">
      <c r="A3235" s="54">
        <v>65450</v>
      </c>
      <c r="B3235" s="54" t="s">
        <v>109</v>
      </c>
      <c r="C3235" s="54">
        <v>2014</v>
      </c>
      <c r="D3235" s="54" t="s">
        <v>141</v>
      </c>
      <c r="E3235" s="54" t="s">
        <v>142</v>
      </c>
      <c r="F3235" s="55">
        <v>4509.1000000000004</v>
      </c>
    </row>
    <row r="3236" spans="1:6">
      <c r="A3236" s="54">
        <v>65462</v>
      </c>
      <c r="B3236" s="54" t="s">
        <v>109</v>
      </c>
      <c r="C3236" s="54">
        <v>2013</v>
      </c>
      <c r="D3236" s="54" t="s">
        <v>131</v>
      </c>
      <c r="E3236" s="54" t="s">
        <v>142</v>
      </c>
      <c r="F3236" s="55">
        <v>1210.49</v>
      </c>
    </row>
    <row r="3237" spans="1:6">
      <c r="A3237" s="54">
        <v>65471</v>
      </c>
      <c r="B3237" s="54" t="s">
        <v>109</v>
      </c>
      <c r="C3237" s="54">
        <v>2013</v>
      </c>
      <c r="D3237" s="54" t="s">
        <v>132</v>
      </c>
      <c r="E3237" s="54" t="s">
        <v>142</v>
      </c>
      <c r="F3237" s="55">
        <v>2952.0961000000002</v>
      </c>
    </row>
    <row r="3238" spans="1:6">
      <c r="A3238" s="54">
        <v>65473</v>
      </c>
      <c r="B3238" s="54" t="s">
        <v>109</v>
      </c>
      <c r="C3238" s="54">
        <v>2013</v>
      </c>
      <c r="D3238" s="54" t="s">
        <v>133</v>
      </c>
      <c r="E3238" s="54" t="s">
        <v>142</v>
      </c>
      <c r="F3238" s="55">
        <v>3282.59</v>
      </c>
    </row>
    <row r="3239" spans="1:6">
      <c r="A3239" s="54">
        <v>65474</v>
      </c>
      <c r="B3239" s="54" t="s">
        <v>109</v>
      </c>
      <c r="C3239" s="54">
        <v>2013</v>
      </c>
      <c r="D3239" s="54" t="s">
        <v>134</v>
      </c>
      <c r="E3239" s="54" t="s">
        <v>142</v>
      </c>
      <c r="F3239" s="55"/>
    </row>
    <row r="3240" spans="1:6">
      <c r="A3240" s="54">
        <v>65475</v>
      </c>
      <c r="B3240" s="54" t="s">
        <v>109</v>
      </c>
      <c r="C3240" s="54">
        <v>2013</v>
      </c>
      <c r="D3240" s="54" t="s">
        <v>135</v>
      </c>
      <c r="E3240" s="54" t="s">
        <v>142</v>
      </c>
      <c r="F3240" s="55">
        <v>3276.79</v>
      </c>
    </row>
    <row r="3241" spans="1:6">
      <c r="A3241" s="54">
        <v>65477</v>
      </c>
      <c r="B3241" s="54" t="s">
        <v>109</v>
      </c>
      <c r="C3241" s="54">
        <v>2013</v>
      </c>
      <c r="D3241" s="54" t="s">
        <v>136</v>
      </c>
      <c r="E3241" s="54" t="s">
        <v>142</v>
      </c>
      <c r="F3241" s="55"/>
    </row>
    <row r="3242" spans="1:6">
      <c r="A3242" s="54">
        <v>65478</v>
      </c>
      <c r="B3242" s="54" t="s">
        <v>109</v>
      </c>
      <c r="C3242" s="54">
        <v>2013</v>
      </c>
      <c r="D3242" s="54" t="s">
        <v>137</v>
      </c>
      <c r="E3242" s="54" t="s">
        <v>142</v>
      </c>
      <c r="F3242" s="55"/>
    </row>
    <row r="3243" spans="1:6">
      <c r="A3243" s="54">
        <v>65479</v>
      </c>
      <c r="B3243" s="54" t="s">
        <v>109</v>
      </c>
      <c r="C3243" s="54">
        <v>2013</v>
      </c>
      <c r="D3243" s="54" t="s">
        <v>138</v>
      </c>
      <c r="E3243" s="54" t="s">
        <v>142</v>
      </c>
      <c r="F3243" s="55">
        <v>5.8</v>
      </c>
    </row>
    <row r="3244" spans="1:6">
      <c r="A3244" s="54">
        <v>65480</v>
      </c>
      <c r="B3244" s="54" t="s">
        <v>109</v>
      </c>
      <c r="C3244" s="54">
        <v>2013</v>
      </c>
      <c r="D3244" s="54" t="s">
        <v>139</v>
      </c>
      <c r="E3244" s="54" t="s">
        <v>142</v>
      </c>
      <c r="F3244" s="55"/>
    </row>
    <row r="3245" spans="1:6">
      <c r="A3245" s="54">
        <v>65481</v>
      </c>
      <c r="B3245" s="54" t="s">
        <v>109</v>
      </c>
      <c r="C3245" s="54">
        <v>2013</v>
      </c>
      <c r="D3245" s="54" t="s">
        <v>140</v>
      </c>
      <c r="E3245" s="54" t="s">
        <v>142</v>
      </c>
      <c r="F3245" s="55"/>
    </row>
    <row r="3246" spans="1:6">
      <c r="A3246" s="54">
        <v>65485</v>
      </c>
      <c r="B3246" s="54" t="s">
        <v>109</v>
      </c>
      <c r="C3246" s="54">
        <v>2013</v>
      </c>
      <c r="D3246" s="54" t="s">
        <v>141</v>
      </c>
      <c r="E3246" s="54" t="s">
        <v>142</v>
      </c>
      <c r="F3246" s="55">
        <v>4162.59</v>
      </c>
    </row>
    <row r="3247" spans="1:6">
      <c r="A3247" s="54">
        <v>65497</v>
      </c>
      <c r="B3247" s="54" t="s">
        <v>109</v>
      </c>
      <c r="C3247" s="54">
        <v>2012</v>
      </c>
      <c r="D3247" s="54" t="s">
        <v>131</v>
      </c>
      <c r="E3247" s="54" t="s">
        <v>142</v>
      </c>
      <c r="F3247" s="55">
        <v>867.39</v>
      </c>
    </row>
    <row r="3248" spans="1:6">
      <c r="A3248" s="54">
        <v>65506</v>
      </c>
      <c r="B3248" s="54" t="s">
        <v>109</v>
      </c>
      <c r="C3248" s="54">
        <v>2012</v>
      </c>
      <c r="D3248" s="54" t="s">
        <v>132</v>
      </c>
      <c r="E3248" s="54" t="s">
        <v>142</v>
      </c>
      <c r="F3248" s="55">
        <v>715.5</v>
      </c>
    </row>
    <row r="3249" spans="1:6">
      <c r="A3249" s="54">
        <v>65508</v>
      </c>
      <c r="B3249" s="54" t="s">
        <v>109</v>
      </c>
      <c r="C3249" s="54">
        <v>2012</v>
      </c>
      <c r="D3249" s="54" t="s">
        <v>133</v>
      </c>
      <c r="E3249" s="54" t="s">
        <v>142</v>
      </c>
      <c r="F3249" s="55">
        <v>1038.8900000000001</v>
      </c>
    </row>
    <row r="3250" spans="1:6">
      <c r="A3250" s="54">
        <v>65509</v>
      </c>
      <c r="B3250" s="54" t="s">
        <v>109</v>
      </c>
      <c r="C3250" s="54">
        <v>2012</v>
      </c>
      <c r="D3250" s="54" t="s">
        <v>134</v>
      </c>
      <c r="E3250" s="54" t="s">
        <v>142</v>
      </c>
      <c r="F3250" s="55"/>
    </row>
    <row r="3251" spans="1:6">
      <c r="A3251" s="54">
        <v>65510</v>
      </c>
      <c r="B3251" s="54" t="s">
        <v>109</v>
      </c>
      <c r="C3251" s="54">
        <v>2012</v>
      </c>
      <c r="D3251" s="54" t="s">
        <v>135</v>
      </c>
      <c r="E3251" s="54" t="s">
        <v>142</v>
      </c>
      <c r="F3251" s="55">
        <v>1038.8900000000001</v>
      </c>
    </row>
    <row r="3252" spans="1:6">
      <c r="A3252" s="54">
        <v>65512</v>
      </c>
      <c r="B3252" s="54" t="s">
        <v>109</v>
      </c>
      <c r="C3252" s="54">
        <v>2012</v>
      </c>
      <c r="D3252" s="54" t="s">
        <v>136</v>
      </c>
      <c r="E3252" s="54" t="s">
        <v>142</v>
      </c>
      <c r="F3252" s="55"/>
    </row>
    <row r="3253" spans="1:6">
      <c r="A3253" s="54">
        <v>65513</v>
      </c>
      <c r="B3253" s="54" t="s">
        <v>109</v>
      </c>
      <c r="C3253" s="54">
        <v>2012</v>
      </c>
      <c r="D3253" s="54" t="s">
        <v>137</v>
      </c>
      <c r="E3253" s="54" t="s">
        <v>142</v>
      </c>
      <c r="F3253" s="55"/>
    </row>
    <row r="3254" spans="1:6">
      <c r="A3254" s="54">
        <v>65514</v>
      </c>
      <c r="B3254" s="54" t="s">
        <v>109</v>
      </c>
      <c r="C3254" s="54">
        <v>2012</v>
      </c>
      <c r="D3254" s="54" t="s">
        <v>138</v>
      </c>
      <c r="E3254" s="54" t="s">
        <v>142</v>
      </c>
      <c r="F3254" s="55"/>
    </row>
    <row r="3255" spans="1:6">
      <c r="A3255" s="54">
        <v>65515</v>
      </c>
      <c r="B3255" s="54" t="s">
        <v>109</v>
      </c>
      <c r="C3255" s="54">
        <v>2012</v>
      </c>
      <c r="D3255" s="54" t="s">
        <v>139</v>
      </c>
      <c r="E3255" s="54" t="s">
        <v>142</v>
      </c>
      <c r="F3255" s="55"/>
    </row>
    <row r="3256" spans="1:6">
      <c r="A3256" s="54">
        <v>65516</v>
      </c>
      <c r="B3256" s="54" t="s">
        <v>109</v>
      </c>
      <c r="C3256" s="54">
        <v>2012</v>
      </c>
      <c r="D3256" s="54" t="s">
        <v>140</v>
      </c>
      <c r="E3256" s="54" t="s">
        <v>142</v>
      </c>
      <c r="F3256" s="55"/>
    </row>
    <row r="3257" spans="1:6">
      <c r="A3257" s="54">
        <v>65520</v>
      </c>
      <c r="B3257" s="54" t="s">
        <v>109</v>
      </c>
      <c r="C3257" s="54">
        <v>2012</v>
      </c>
      <c r="D3257" s="54" t="s">
        <v>141</v>
      </c>
      <c r="E3257" s="54" t="s">
        <v>142</v>
      </c>
      <c r="F3257" s="55">
        <v>1582.89</v>
      </c>
    </row>
    <row r="3258" spans="1:6">
      <c r="A3258" s="54">
        <v>65532</v>
      </c>
      <c r="B3258" s="54" t="s">
        <v>109</v>
      </c>
      <c r="C3258" s="54">
        <v>2011</v>
      </c>
      <c r="D3258" s="54" t="s">
        <v>131</v>
      </c>
      <c r="E3258" s="54" t="s">
        <v>142</v>
      </c>
      <c r="F3258" s="55">
        <v>789.82</v>
      </c>
    </row>
    <row r="3259" spans="1:6">
      <c r="A3259" s="54">
        <v>65541</v>
      </c>
      <c r="B3259" s="54" t="s">
        <v>109</v>
      </c>
      <c r="C3259" s="54">
        <v>2011</v>
      </c>
      <c r="D3259" s="54" t="s">
        <v>132</v>
      </c>
      <c r="E3259" s="54" t="s">
        <v>142</v>
      </c>
      <c r="F3259" s="55">
        <v>610.13</v>
      </c>
    </row>
    <row r="3260" spans="1:6">
      <c r="A3260" s="54">
        <v>65543</v>
      </c>
      <c r="B3260" s="54" t="s">
        <v>109</v>
      </c>
      <c r="C3260" s="54">
        <v>2011</v>
      </c>
      <c r="D3260" s="54" t="s">
        <v>133</v>
      </c>
      <c r="E3260" s="54" t="s">
        <v>142</v>
      </c>
      <c r="F3260" s="55">
        <v>724.66</v>
      </c>
    </row>
    <row r="3261" spans="1:6">
      <c r="A3261" s="54">
        <v>65544</v>
      </c>
      <c r="B3261" s="54" t="s">
        <v>109</v>
      </c>
      <c r="C3261" s="54">
        <v>2011</v>
      </c>
      <c r="D3261" s="54" t="s">
        <v>134</v>
      </c>
      <c r="E3261" s="54" t="s">
        <v>142</v>
      </c>
      <c r="F3261" s="55"/>
    </row>
    <row r="3262" spans="1:6">
      <c r="A3262" s="54">
        <v>65545</v>
      </c>
      <c r="B3262" s="54" t="s">
        <v>109</v>
      </c>
      <c r="C3262" s="54">
        <v>2011</v>
      </c>
      <c r="D3262" s="54" t="s">
        <v>135</v>
      </c>
      <c r="E3262" s="54" t="s">
        <v>142</v>
      </c>
      <c r="F3262" s="55">
        <v>724.66</v>
      </c>
    </row>
    <row r="3263" spans="1:6">
      <c r="A3263" s="54">
        <v>65547</v>
      </c>
      <c r="B3263" s="54" t="s">
        <v>109</v>
      </c>
      <c r="C3263" s="54">
        <v>2011</v>
      </c>
      <c r="D3263" s="54" t="s">
        <v>136</v>
      </c>
      <c r="E3263" s="54" t="s">
        <v>142</v>
      </c>
      <c r="F3263" s="55"/>
    </row>
    <row r="3264" spans="1:6">
      <c r="A3264" s="54">
        <v>65548</v>
      </c>
      <c r="B3264" s="54" t="s">
        <v>109</v>
      </c>
      <c r="C3264" s="54">
        <v>2011</v>
      </c>
      <c r="D3264" s="54" t="s">
        <v>137</v>
      </c>
      <c r="E3264" s="54" t="s">
        <v>142</v>
      </c>
      <c r="F3264" s="55"/>
    </row>
    <row r="3265" spans="1:6">
      <c r="A3265" s="54">
        <v>65549</v>
      </c>
      <c r="B3265" s="54" t="s">
        <v>109</v>
      </c>
      <c r="C3265" s="54">
        <v>2011</v>
      </c>
      <c r="D3265" s="54" t="s">
        <v>138</v>
      </c>
      <c r="E3265" s="54" t="s">
        <v>142</v>
      </c>
      <c r="F3265" s="55"/>
    </row>
    <row r="3266" spans="1:6">
      <c r="A3266" s="54">
        <v>65550</v>
      </c>
      <c r="B3266" s="54" t="s">
        <v>109</v>
      </c>
      <c r="C3266" s="54">
        <v>2011</v>
      </c>
      <c r="D3266" s="54" t="s">
        <v>139</v>
      </c>
      <c r="E3266" s="54" t="s">
        <v>142</v>
      </c>
      <c r="F3266" s="55"/>
    </row>
    <row r="3267" spans="1:6">
      <c r="A3267" s="54">
        <v>65551</v>
      </c>
      <c r="B3267" s="54" t="s">
        <v>109</v>
      </c>
      <c r="C3267" s="54">
        <v>2011</v>
      </c>
      <c r="D3267" s="54" t="s">
        <v>140</v>
      </c>
      <c r="E3267" s="54" t="s">
        <v>142</v>
      </c>
      <c r="F3267" s="55"/>
    </row>
    <row r="3268" spans="1:6">
      <c r="A3268" s="54">
        <v>65555</v>
      </c>
      <c r="B3268" s="54" t="s">
        <v>109</v>
      </c>
      <c r="C3268" s="54">
        <v>2011</v>
      </c>
      <c r="D3268" s="54" t="s">
        <v>141</v>
      </c>
      <c r="E3268" s="54" t="s">
        <v>142</v>
      </c>
      <c r="F3268" s="55">
        <v>1399.95</v>
      </c>
    </row>
    <row r="3269" spans="1:6">
      <c r="A3269" s="54">
        <v>65567</v>
      </c>
      <c r="B3269" s="54" t="s">
        <v>109</v>
      </c>
      <c r="C3269" s="54">
        <v>2010</v>
      </c>
      <c r="D3269" s="54" t="s">
        <v>131</v>
      </c>
      <c r="E3269" s="54" t="s">
        <v>142</v>
      </c>
      <c r="F3269" s="55">
        <v>1518.78</v>
      </c>
    </row>
    <row r="3270" spans="1:6">
      <c r="A3270" s="54">
        <v>65576</v>
      </c>
      <c r="B3270" s="54" t="s">
        <v>109</v>
      </c>
      <c r="C3270" s="54">
        <v>2010</v>
      </c>
      <c r="D3270" s="54" t="s">
        <v>132</v>
      </c>
      <c r="E3270" s="54" t="s">
        <v>142</v>
      </c>
      <c r="F3270" s="55"/>
    </row>
    <row r="3271" spans="1:6">
      <c r="A3271" s="54">
        <v>65578</v>
      </c>
      <c r="B3271" s="54" t="s">
        <v>109</v>
      </c>
      <c r="C3271" s="54">
        <v>2010</v>
      </c>
      <c r="D3271" s="54" t="s">
        <v>133</v>
      </c>
      <c r="E3271" s="54" t="s">
        <v>142</v>
      </c>
      <c r="F3271" s="55">
        <v>1518.78</v>
      </c>
    </row>
    <row r="3272" spans="1:6">
      <c r="A3272" s="54">
        <v>65579</v>
      </c>
      <c r="B3272" s="54" t="s">
        <v>109</v>
      </c>
      <c r="C3272" s="54">
        <v>2010</v>
      </c>
      <c r="D3272" s="54" t="s">
        <v>134</v>
      </c>
      <c r="E3272" s="54" t="s">
        <v>142</v>
      </c>
      <c r="F3272" s="55"/>
    </row>
    <row r="3273" spans="1:6">
      <c r="A3273" s="54">
        <v>65580</v>
      </c>
      <c r="B3273" s="54" t="s">
        <v>109</v>
      </c>
      <c r="C3273" s="54">
        <v>2010</v>
      </c>
      <c r="D3273" s="54" t="s">
        <v>135</v>
      </c>
      <c r="E3273" s="54" t="s">
        <v>142</v>
      </c>
      <c r="F3273" s="55">
        <v>1518.78</v>
      </c>
    </row>
    <row r="3274" spans="1:6">
      <c r="A3274" s="54">
        <v>65582</v>
      </c>
      <c r="B3274" s="54" t="s">
        <v>109</v>
      </c>
      <c r="C3274" s="54">
        <v>2010</v>
      </c>
      <c r="D3274" s="54" t="s">
        <v>136</v>
      </c>
      <c r="E3274" s="54" t="s">
        <v>142</v>
      </c>
      <c r="F3274" s="55"/>
    </row>
    <row r="3275" spans="1:6">
      <c r="A3275" s="54">
        <v>65583</v>
      </c>
      <c r="B3275" s="54" t="s">
        <v>109</v>
      </c>
      <c r="C3275" s="54">
        <v>2010</v>
      </c>
      <c r="D3275" s="54" t="s">
        <v>137</v>
      </c>
      <c r="E3275" s="54" t="s">
        <v>142</v>
      </c>
      <c r="F3275" s="55"/>
    </row>
    <row r="3276" spans="1:6">
      <c r="A3276" s="54">
        <v>65584</v>
      </c>
      <c r="B3276" s="54" t="s">
        <v>109</v>
      </c>
      <c r="C3276" s="54">
        <v>2010</v>
      </c>
      <c r="D3276" s="54" t="s">
        <v>138</v>
      </c>
      <c r="E3276" s="54" t="s">
        <v>142</v>
      </c>
      <c r="F3276" s="55"/>
    </row>
    <row r="3277" spans="1:6">
      <c r="A3277" s="54">
        <v>65585</v>
      </c>
      <c r="B3277" s="54" t="s">
        <v>109</v>
      </c>
      <c r="C3277" s="54">
        <v>2010</v>
      </c>
      <c r="D3277" s="54" t="s">
        <v>139</v>
      </c>
      <c r="E3277" s="54" t="s">
        <v>142</v>
      </c>
      <c r="F3277" s="55"/>
    </row>
    <row r="3278" spans="1:6">
      <c r="A3278" s="54">
        <v>65586</v>
      </c>
      <c r="B3278" s="54" t="s">
        <v>109</v>
      </c>
      <c r="C3278" s="54">
        <v>2010</v>
      </c>
      <c r="D3278" s="54" t="s">
        <v>140</v>
      </c>
      <c r="E3278" s="54" t="s">
        <v>142</v>
      </c>
      <c r="F3278" s="55"/>
    </row>
    <row r="3279" spans="1:6">
      <c r="A3279" s="54">
        <v>65590</v>
      </c>
      <c r="B3279" s="54" t="s">
        <v>109</v>
      </c>
      <c r="C3279" s="54">
        <v>2010</v>
      </c>
      <c r="D3279" s="54" t="s">
        <v>141</v>
      </c>
      <c r="E3279" s="54" t="s">
        <v>142</v>
      </c>
      <c r="F3279" s="55">
        <v>1518.78</v>
      </c>
    </row>
    <row r="3280" spans="1:6">
      <c r="A3280" s="54">
        <v>65602</v>
      </c>
      <c r="B3280" s="54" t="s">
        <v>109</v>
      </c>
      <c r="C3280" s="54">
        <v>2009</v>
      </c>
      <c r="D3280" s="54" t="s">
        <v>131</v>
      </c>
      <c r="E3280" s="54" t="s">
        <v>142</v>
      </c>
      <c r="F3280" s="55">
        <v>1718.17</v>
      </c>
    </row>
    <row r="3281" spans="1:6">
      <c r="A3281" s="54">
        <v>65611</v>
      </c>
      <c r="B3281" s="54" t="s">
        <v>109</v>
      </c>
      <c r="C3281" s="54">
        <v>2009</v>
      </c>
      <c r="D3281" s="54" t="s">
        <v>132</v>
      </c>
      <c r="E3281" s="54" t="s">
        <v>142</v>
      </c>
      <c r="F3281" s="55">
        <v>845.74</v>
      </c>
    </row>
    <row r="3282" spans="1:6">
      <c r="A3282" s="54">
        <v>65613</v>
      </c>
      <c r="B3282" s="54" t="s">
        <v>109</v>
      </c>
      <c r="C3282" s="54">
        <v>2009</v>
      </c>
      <c r="D3282" s="54" t="s">
        <v>133</v>
      </c>
      <c r="E3282" s="54" t="s">
        <v>142</v>
      </c>
      <c r="F3282" s="55">
        <v>2563.91</v>
      </c>
    </row>
    <row r="3283" spans="1:6">
      <c r="A3283" s="54">
        <v>65614</v>
      </c>
      <c r="B3283" s="54" t="s">
        <v>109</v>
      </c>
      <c r="C3283" s="54">
        <v>2009</v>
      </c>
      <c r="D3283" s="54" t="s">
        <v>134</v>
      </c>
      <c r="E3283" s="54" t="s">
        <v>142</v>
      </c>
      <c r="F3283" s="55"/>
    </row>
    <row r="3284" spans="1:6">
      <c r="A3284" s="54">
        <v>65615</v>
      </c>
      <c r="B3284" s="54" t="s">
        <v>109</v>
      </c>
      <c r="C3284" s="54">
        <v>2009</v>
      </c>
      <c r="D3284" s="54" t="s">
        <v>135</v>
      </c>
      <c r="E3284" s="54" t="s">
        <v>142</v>
      </c>
      <c r="F3284" s="55">
        <v>2563.91</v>
      </c>
    </row>
    <row r="3285" spans="1:6">
      <c r="A3285" s="54">
        <v>65617</v>
      </c>
      <c r="B3285" s="54" t="s">
        <v>109</v>
      </c>
      <c r="C3285" s="54">
        <v>2009</v>
      </c>
      <c r="D3285" s="54" t="s">
        <v>136</v>
      </c>
      <c r="E3285" s="54" t="s">
        <v>142</v>
      </c>
      <c r="F3285" s="55"/>
    </row>
    <row r="3286" spans="1:6">
      <c r="A3286" s="54">
        <v>65618</v>
      </c>
      <c r="B3286" s="54" t="s">
        <v>109</v>
      </c>
      <c r="C3286" s="54">
        <v>2009</v>
      </c>
      <c r="D3286" s="54" t="s">
        <v>137</v>
      </c>
      <c r="E3286" s="54" t="s">
        <v>142</v>
      </c>
      <c r="F3286" s="55"/>
    </row>
    <row r="3287" spans="1:6">
      <c r="A3287" s="54">
        <v>65619</v>
      </c>
      <c r="B3287" s="54" t="s">
        <v>109</v>
      </c>
      <c r="C3287" s="54">
        <v>2009</v>
      </c>
      <c r="D3287" s="54" t="s">
        <v>138</v>
      </c>
      <c r="E3287" s="54" t="s">
        <v>142</v>
      </c>
      <c r="F3287" s="55"/>
    </row>
    <row r="3288" spans="1:6">
      <c r="A3288" s="54">
        <v>65620</v>
      </c>
      <c r="B3288" s="54" t="s">
        <v>109</v>
      </c>
      <c r="C3288" s="54">
        <v>2009</v>
      </c>
      <c r="D3288" s="54" t="s">
        <v>139</v>
      </c>
      <c r="E3288" s="54" t="s">
        <v>142</v>
      </c>
      <c r="F3288" s="55"/>
    </row>
    <row r="3289" spans="1:6">
      <c r="A3289" s="54">
        <v>65621</v>
      </c>
      <c r="B3289" s="54" t="s">
        <v>109</v>
      </c>
      <c r="C3289" s="54">
        <v>2009</v>
      </c>
      <c r="D3289" s="54" t="s">
        <v>140</v>
      </c>
      <c r="E3289" s="54" t="s">
        <v>142</v>
      </c>
      <c r="F3289" s="55"/>
    </row>
    <row r="3290" spans="1:6">
      <c r="A3290" s="54">
        <v>65625</v>
      </c>
      <c r="B3290" s="54" t="s">
        <v>109</v>
      </c>
      <c r="C3290" s="54">
        <v>2009</v>
      </c>
      <c r="D3290" s="54" t="s">
        <v>141</v>
      </c>
      <c r="E3290" s="54" t="s">
        <v>142</v>
      </c>
      <c r="F3290" s="55">
        <v>2563.91</v>
      </c>
    </row>
    <row r="3291" spans="1:6">
      <c r="A3291" s="54">
        <v>65637</v>
      </c>
      <c r="B3291" s="54" t="s">
        <v>109</v>
      </c>
      <c r="C3291" s="54">
        <v>2008</v>
      </c>
      <c r="D3291" s="54" t="s">
        <v>131</v>
      </c>
      <c r="E3291" s="54" t="s">
        <v>142</v>
      </c>
      <c r="F3291" s="55">
        <v>2055.79</v>
      </c>
    </row>
    <row r="3292" spans="1:6">
      <c r="A3292" s="54">
        <v>65646</v>
      </c>
      <c r="B3292" s="54" t="s">
        <v>109</v>
      </c>
      <c r="C3292" s="54">
        <v>2008</v>
      </c>
      <c r="D3292" s="54" t="s">
        <v>132</v>
      </c>
      <c r="E3292" s="54" t="s">
        <v>142</v>
      </c>
      <c r="F3292" s="55"/>
    </row>
    <row r="3293" spans="1:6">
      <c r="A3293" s="54">
        <v>65648</v>
      </c>
      <c r="B3293" s="54" t="s">
        <v>109</v>
      </c>
      <c r="C3293" s="54">
        <v>2008</v>
      </c>
      <c r="D3293" s="54" t="s">
        <v>133</v>
      </c>
      <c r="E3293" s="54" t="s">
        <v>142</v>
      </c>
      <c r="F3293" s="55">
        <v>2055.79</v>
      </c>
    </row>
    <row r="3294" spans="1:6">
      <c r="A3294" s="54">
        <v>65649</v>
      </c>
      <c r="B3294" s="54" t="s">
        <v>109</v>
      </c>
      <c r="C3294" s="54">
        <v>2008</v>
      </c>
      <c r="D3294" s="54" t="s">
        <v>134</v>
      </c>
      <c r="E3294" s="54" t="s">
        <v>142</v>
      </c>
      <c r="F3294" s="55"/>
    </row>
    <row r="3295" spans="1:6">
      <c r="A3295" s="54">
        <v>65650</v>
      </c>
      <c r="B3295" s="54" t="s">
        <v>109</v>
      </c>
      <c r="C3295" s="54">
        <v>2008</v>
      </c>
      <c r="D3295" s="54" t="s">
        <v>135</v>
      </c>
      <c r="E3295" s="54" t="s">
        <v>142</v>
      </c>
      <c r="F3295" s="55">
        <v>2055.79</v>
      </c>
    </row>
    <row r="3296" spans="1:6">
      <c r="A3296" s="54">
        <v>65652</v>
      </c>
      <c r="B3296" s="54" t="s">
        <v>109</v>
      </c>
      <c r="C3296" s="54">
        <v>2008</v>
      </c>
      <c r="D3296" s="54" t="s">
        <v>136</v>
      </c>
      <c r="E3296" s="54" t="s">
        <v>142</v>
      </c>
      <c r="F3296" s="55"/>
    </row>
    <row r="3297" spans="1:6">
      <c r="A3297" s="54">
        <v>65653</v>
      </c>
      <c r="B3297" s="54" t="s">
        <v>109</v>
      </c>
      <c r="C3297" s="54">
        <v>2008</v>
      </c>
      <c r="D3297" s="54" t="s">
        <v>137</v>
      </c>
      <c r="E3297" s="54" t="s">
        <v>142</v>
      </c>
      <c r="F3297" s="55"/>
    </row>
    <row r="3298" spans="1:6">
      <c r="A3298" s="54">
        <v>65654</v>
      </c>
      <c r="B3298" s="54" t="s">
        <v>109</v>
      </c>
      <c r="C3298" s="54">
        <v>2008</v>
      </c>
      <c r="D3298" s="54" t="s">
        <v>138</v>
      </c>
      <c r="E3298" s="54" t="s">
        <v>142</v>
      </c>
      <c r="F3298" s="55"/>
    </row>
    <row r="3299" spans="1:6">
      <c r="A3299" s="54">
        <v>65655</v>
      </c>
      <c r="B3299" s="54" t="s">
        <v>109</v>
      </c>
      <c r="C3299" s="54">
        <v>2008</v>
      </c>
      <c r="D3299" s="54" t="s">
        <v>139</v>
      </c>
      <c r="E3299" s="54" t="s">
        <v>142</v>
      </c>
      <c r="F3299" s="55"/>
    </row>
    <row r="3300" spans="1:6">
      <c r="A3300" s="54">
        <v>65656</v>
      </c>
      <c r="B3300" s="54" t="s">
        <v>109</v>
      </c>
      <c r="C3300" s="54">
        <v>2008</v>
      </c>
      <c r="D3300" s="54" t="s">
        <v>140</v>
      </c>
      <c r="E3300" s="54" t="s">
        <v>142</v>
      </c>
      <c r="F3300" s="55"/>
    </row>
    <row r="3301" spans="1:6">
      <c r="A3301" s="54">
        <v>65660</v>
      </c>
      <c r="B3301" s="54" t="s">
        <v>109</v>
      </c>
      <c r="C3301" s="54">
        <v>2008</v>
      </c>
      <c r="D3301" s="54" t="s">
        <v>141</v>
      </c>
      <c r="E3301" s="54" t="s">
        <v>142</v>
      </c>
      <c r="F3301" s="55">
        <v>2055.79</v>
      </c>
    </row>
    <row r="3302" spans="1:6">
      <c r="A3302" s="54">
        <v>65672</v>
      </c>
      <c r="B3302" s="54" t="s">
        <v>109</v>
      </c>
      <c r="C3302" s="54">
        <v>2007</v>
      </c>
      <c r="D3302" s="54" t="s">
        <v>131</v>
      </c>
      <c r="E3302" s="54" t="s">
        <v>142</v>
      </c>
      <c r="F3302" s="55">
        <v>2014.38</v>
      </c>
    </row>
    <row r="3303" spans="1:6">
      <c r="A3303" s="54">
        <v>65681</v>
      </c>
      <c r="B3303" s="54" t="s">
        <v>109</v>
      </c>
      <c r="C3303" s="54">
        <v>2007</v>
      </c>
      <c r="D3303" s="54" t="s">
        <v>132</v>
      </c>
      <c r="E3303" s="54" t="s">
        <v>142</v>
      </c>
      <c r="F3303" s="55"/>
    </row>
    <row r="3304" spans="1:6">
      <c r="A3304" s="54">
        <v>65683</v>
      </c>
      <c r="B3304" s="54" t="s">
        <v>109</v>
      </c>
      <c r="C3304" s="54">
        <v>2007</v>
      </c>
      <c r="D3304" s="54" t="s">
        <v>133</v>
      </c>
      <c r="E3304" s="54" t="s">
        <v>142</v>
      </c>
      <c r="F3304" s="55">
        <v>2014.38</v>
      </c>
    </row>
    <row r="3305" spans="1:6">
      <c r="A3305" s="54">
        <v>65684</v>
      </c>
      <c r="B3305" s="54" t="s">
        <v>109</v>
      </c>
      <c r="C3305" s="54">
        <v>2007</v>
      </c>
      <c r="D3305" s="54" t="s">
        <v>134</v>
      </c>
      <c r="E3305" s="54" t="s">
        <v>142</v>
      </c>
      <c r="F3305" s="55"/>
    </row>
    <row r="3306" spans="1:6">
      <c r="A3306" s="54">
        <v>65685</v>
      </c>
      <c r="B3306" s="54" t="s">
        <v>109</v>
      </c>
      <c r="C3306" s="54">
        <v>2007</v>
      </c>
      <c r="D3306" s="54" t="s">
        <v>135</v>
      </c>
      <c r="E3306" s="54" t="s">
        <v>142</v>
      </c>
      <c r="F3306" s="55">
        <v>2014.38</v>
      </c>
    </row>
    <row r="3307" spans="1:6">
      <c r="A3307" s="54">
        <v>65687</v>
      </c>
      <c r="B3307" s="54" t="s">
        <v>109</v>
      </c>
      <c r="C3307" s="54">
        <v>2007</v>
      </c>
      <c r="D3307" s="54" t="s">
        <v>136</v>
      </c>
      <c r="E3307" s="54" t="s">
        <v>142</v>
      </c>
      <c r="F3307" s="55"/>
    </row>
    <row r="3308" spans="1:6">
      <c r="A3308" s="54">
        <v>65688</v>
      </c>
      <c r="B3308" s="54" t="s">
        <v>109</v>
      </c>
      <c r="C3308" s="54">
        <v>2007</v>
      </c>
      <c r="D3308" s="54" t="s">
        <v>137</v>
      </c>
      <c r="E3308" s="54" t="s">
        <v>142</v>
      </c>
      <c r="F3308" s="55"/>
    </row>
    <row r="3309" spans="1:6">
      <c r="A3309" s="54">
        <v>65689</v>
      </c>
      <c r="B3309" s="54" t="s">
        <v>109</v>
      </c>
      <c r="C3309" s="54">
        <v>2007</v>
      </c>
      <c r="D3309" s="54" t="s">
        <v>138</v>
      </c>
      <c r="E3309" s="54" t="s">
        <v>142</v>
      </c>
      <c r="F3309" s="55"/>
    </row>
    <row r="3310" spans="1:6">
      <c r="A3310" s="54">
        <v>65690</v>
      </c>
      <c r="B3310" s="54" t="s">
        <v>109</v>
      </c>
      <c r="C3310" s="54">
        <v>2007</v>
      </c>
      <c r="D3310" s="54" t="s">
        <v>139</v>
      </c>
      <c r="E3310" s="54" t="s">
        <v>142</v>
      </c>
      <c r="F3310" s="55"/>
    </row>
    <row r="3311" spans="1:6">
      <c r="A3311" s="54">
        <v>65691</v>
      </c>
      <c r="B3311" s="54" t="s">
        <v>109</v>
      </c>
      <c r="C3311" s="54">
        <v>2007</v>
      </c>
      <c r="D3311" s="54" t="s">
        <v>140</v>
      </c>
      <c r="E3311" s="54" t="s">
        <v>142</v>
      </c>
      <c r="F3311" s="55"/>
    </row>
    <row r="3312" spans="1:6">
      <c r="A3312" s="54">
        <v>65695</v>
      </c>
      <c r="B3312" s="54" t="s">
        <v>109</v>
      </c>
      <c r="C3312" s="54">
        <v>2007</v>
      </c>
      <c r="D3312" s="54" t="s">
        <v>141</v>
      </c>
      <c r="E3312" s="54" t="s">
        <v>142</v>
      </c>
      <c r="F3312" s="55">
        <v>2014.38</v>
      </c>
    </row>
    <row r="3313" spans="1:6">
      <c r="A3313" s="54">
        <v>65707</v>
      </c>
      <c r="B3313" s="54" t="s">
        <v>109</v>
      </c>
      <c r="C3313" s="54">
        <v>2006</v>
      </c>
      <c r="D3313" s="54" t="s">
        <v>131</v>
      </c>
      <c r="E3313" s="54" t="s">
        <v>142</v>
      </c>
      <c r="F3313" s="55">
        <v>1593.61</v>
      </c>
    </row>
    <row r="3314" spans="1:6">
      <c r="A3314" s="54">
        <v>65716</v>
      </c>
      <c r="B3314" s="54" t="s">
        <v>109</v>
      </c>
      <c r="C3314" s="54">
        <v>2006</v>
      </c>
      <c r="D3314" s="54" t="s">
        <v>132</v>
      </c>
      <c r="E3314" s="54" t="s">
        <v>142</v>
      </c>
      <c r="F3314" s="55"/>
    </row>
    <row r="3315" spans="1:6">
      <c r="A3315" s="54">
        <v>65718</v>
      </c>
      <c r="B3315" s="54" t="s">
        <v>109</v>
      </c>
      <c r="C3315" s="54">
        <v>2006</v>
      </c>
      <c r="D3315" s="54" t="s">
        <v>133</v>
      </c>
      <c r="E3315" s="54" t="s">
        <v>142</v>
      </c>
      <c r="F3315" s="55">
        <v>1586.16</v>
      </c>
    </row>
    <row r="3316" spans="1:6">
      <c r="A3316" s="54">
        <v>65719</v>
      </c>
      <c r="B3316" s="54" t="s">
        <v>109</v>
      </c>
      <c r="C3316" s="54">
        <v>2006</v>
      </c>
      <c r="D3316" s="54" t="s">
        <v>134</v>
      </c>
      <c r="E3316" s="54" t="s">
        <v>142</v>
      </c>
      <c r="F3316" s="55"/>
    </row>
    <row r="3317" spans="1:6">
      <c r="A3317" s="54">
        <v>65720</v>
      </c>
      <c r="B3317" s="54" t="s">
        <v>109</v>
      </c>
      <c r="C3317" s="54">
        <v>2006</v>
      </c>
      <c r="D3317" s="54" t="s">
        <v>135</v>
      </c>
      <c r="E3317" s="54" t="s">
        <v>142</v>
      </c>
      <c r="F3317" s="55">
        <v>1586.16</v>
      </c>
    </row>
    <row r="3318" spans="1:6">
      <c r="A3318" s="54">
        <v>65722</v>
      </c>
      <c r="B3318" s="54" t="s">
        <v>109</v>
      </c>
      <c r="C3318" s="54">
        <v>2006</v>
      </c>
      <c r="D3318" s="54" t="s">
        <v>136</v>
      </c>
      <c r="E3318" s="54" t="s">
        <v>142</v>
      </c>
      <c r="F3318" s="55"/>
    </row>
    <row r="3319" spans="1:6">
      <c r="A3319" s="54">
        <v>65723</v>
      </c>
      <c r="B3319" s="54" t="s">
        <v>109</v>
      </c>
      <c r="C3319" s="54">
        <v>2006</v>
      </c>
      <c r="D3319" s="54" t="s">
        <v>137</v>
      </c>
      <c r="E3319" s="54" t="s">
        <v>142</v>
      </c>
      <c r="F3319" s="55"/>
    </row>
    <row r="3320" spans="1:6">
      <c r="A3320" s="54">
        <v>65724</v>
      </c>
      <c r="B3320" s="54" t="s">
        <v>109</v>
      </c>
      <c r="C3320" s="54">
        <v>2006</v>
      </c>
      <c r="D3320" s="54" t="s">
        <v>138</v>
      </c>
      <c r="E3320" s="54" t="s">
        <v>142</v>
      </c>
      <c r="F3320" s="55"/>
    </row>
    <row r="3321" spans="1:6">
      <c r="A3321" s="54">
        <v>65725</v>
      </c>
      <c r="B3321" s="54" t="s">
        <v>109</v>
      </c>
      <c r="C3321" s="54">
        <v>2006</v>
      </c>
      <c r="D3321" s="54" t="s">
        <v>139</v>
      </c>
      <c r="E3321" s="54" t="s">
        <v>142</v>
      </c>
      <c r="F3321" s="55"/>
    </row>
    <row r="3322" spans="1:6">
      <c r="A3322" s="54">
        <v>65726</v>
      </c>
      <c r="B3322" s="54" t="s">
        <v>109</v>
      </c>
      <c r="C3322" s="54">
        <v>2006</v>
      </c>
      <c r="D3322" s="54" t="s">
        <v>140</v>
      </c>
      <c r="E3322" s="54" t="s">
        <v>142</v>
      </c>
      <c r="F3322" s="55"/>
    </row>
    <row r="3323" spans="1:6">
      <c r="A3323" s="54">
        <v>65730</v>
      </c>
      <c r="B3323" s="54" t="s">
        <v>109</v>
      </c>
      <c r="C3323" s="54">
        <v>2006</v>
      </c>
      <c r="D3323" s="54" t="s">
        <v>141</v>
      </c>
      <c r="E3323" s="54" t="s">
        <v>142</v>
      </c>
      <c r="F3323" s="55">
        <v>1593.61</v>
      </c>
    </row>
    <row r="3324" spans="1:6">
      <c r="A3324" s="54">
        <v>65742</v>
      </c>
      <c r="B3324" s="54" t="s">
        <v>109</v>
      </c>
      <c r="C3324" s="54">
        <v>2005</v>
      </c>
      <c r="D3324" s="54" t="s">
        <v>131</v>
      </c>
      <c r="E3324" s="54" t="s">
        <v>142</v>
      </c>
      <c r="F3324" s="55">
        <v>1452.6</v>
      </c>
    </row>
    <row r="3325" spans="1:6">
      <c r="A3325" s="54">
        <v>65751</v>
      </c>
      <c r="B3325" s="54" t="s">
        <v>109</v>
      </c>
      <c r="C3325" s="54">
        <v>2005</v>
      </c>
      <c r="D3325" s="54" t="s">
        <v>132</v>
      </c>
      <c r="E3325" s="54" t="s">
        <v>142</v>
      </c>
      <c r="F3325" s="55"/>
    </row>
    <row r="3326" spans="1:6">
      <c r="A3326" s="54">
        <v>65753</v>
      </c>
      <c r="B3326" s="54" t="s">
        <v>109</v>
      </c>
      <c r="C3326" s="54">
        <v>2005</v>
      </c>
      <c r="D3326" s="54" t="s">
        <v>133</v>
      </c>
      <c r="E3326" s="54" t="s">
        <v>142</v>
      </c>
      <c r="F3326" s="55">
        <v>1452.6</v>
      </c>
    </row>
    <row r="3327" spans="1:6">
      <c r="A3327" s="54">
        <v>65754</v>
      </c>
      <c r="B3327" s="54" t="s">
        <v>109</v>
      </c>
      <c r="C3327" s="54">
        <v>2005</v>
      </c>
      <c r="D3327" s="54" t="s">
        <v>134</v>
      </c>
      <c r="E3327" s="54" t="s">
        <v>142</v>
      </c>
      <c r="F3327" s="55"/>
    </row>
    <row r="3328" spans="1:6">
      <c r="A3328" s="54">
        <v>65755</v>
      </c>
      <c r="B3328" s="54" t="s">
        <v>109</v>
      </c>
      <c r="C3328" s="54">
        <v>2005</v>
      </c>
      <c r="D3328" s="54" t="s">
        <v>135</v>
      </c>
      <c r="E3328" s="54" t="s">
        <v>142</v>
      </c>
      <c r="F3328" s="55">
        <v>1452.6</v>
      </c>
    </row>
    <row r="3329" spans="1:6">
      <c r="A3329" s="54">
        <v>65757</v>
      </c>
      <c r="B3329" s="54" t="s">
        <v>109</v>
      </c>
      <c r="C3329" s="54">
        <v>2005</v>
      </c>
      <c r="D3329" s="54" t="s">
        <v>136</v>
      </c>
      <c r="E3329" s="54" t="s">
        <v>142</v>
      </c>
      <c r="F3329" s="55"/>
    </row>
    <row r="3330" spans="1:6">
      <c r="A3330" s="54">
        <v>65758</v>
      </c>
      <c r="B3330" s="54" t="s">
        <v>109</v>
      </c>
      <c r="C3330" s="54">
        <v>2005</v>
      </c>
      <c r="D3330" s="54" t="s">
        <v>137</v>
      </c>
      <c r="E3330" s="54" t="s">
        <v>142</v>
      </c>
      <c r="F3330" s="55"/>
    </row>
    <row r="3331" spans="1:6">
      <c r="A3331" s="54">
        <v>65759</v>
      </c>
      <c r="B3331" s="54" t="s">
        <v>109</v>
      </c>
      <c r="C3331" s="54">
        <v>2005</v>
      </c>
      <c r="D3331" s="54" t="s">
        <v>138</v>
      </c>
      <c r="E3331" s="54" t="s">
        <v>142</v>
      </c>
      <c r="F3331" s="55"/>
    </row>
    <row r="3332" spans="1:6">
      <c r="A3332" s="54">
        <v>65760</v>
      </c>
      <c r="B3332" s="54" t="s">
        <v>109</v>
      </c>
      <c r="C3332" s="54">
        <v>2005</v>
      </c>
      <c r="D3332" s="54" t="s">
        <v>139</v>
      </c>
      <c r="E3332" s="54" t="s">
        <v>142</v>
      </c>
      <c r="F3332" s="55"/>
    </row>
    <row r="3333" spans="1:6">
      <c r="A3333" s="54">
        <v>65761</v>
      </c>
      <c r="B3333" s="54" t="s">
        <v>109</v>
      </c>
      <c r="C3333" s="54">
        <v>2005</v>
      </c>
      <c r="D3333" s="54" t="s">
        <v>140</v>
      </c>
      <c r="E3333" s="54" t="s">
        <v>142</v>
      </c>
      <c r="F3333" s="55"/>
    </row>
    <row r="3334" spans="1:6">
      <c r="A3334" s="54">
        <v>65765</v>
      </c>
      <c r="B3334" s="54" t="s">
        <v>109</v>
      </c>
      <c r="C3334" s="54">
        <v>2005</v>
      </c>
      <c r="D3334" s="54" t="s">
        <v>141</v>
      </c>
      <c r="E3334" s="54" t="s">
        <v>142</v>
      </c>
      <c r="F3334" s="55">
        <v>1452.6</v>
      </c>
    </row>
    <row r="3335" spans="1:6">
      <c r="A3335" s="54">
        <v>65777</v>
      </c>
      <c r="B3335" s="54" t="s">
        <v>101</v>
      </c>
      <c r="C3335" s="54">
        <v>2020</v>
      </c>
      <c r="D3335" s="54" t="s">
        <v>131</v>
      </c>
      <c r="E3335" s="54" t="s">
        <v>142</v>
      </c>
      <c r="F3335" s="55">
        <v>70493.03</v>
      </c>
    </row>
    <row r="3336" spans="1:6">
      <c r="A3336" s="54">
        <v>65786</v>
      </c>
      <c r="B3336" s="54" t="s">
        <v>101</v>
      </c>
      <c r="C3336" s="54">
        <v>2020</v>
      </c>
      <c r="D3336" s="54" t="s">
        <v>132</v>
      </c>
      <c r="E3336" s="54" t="s">
        <v>142</v>
      </c>
      <c r="F3336" s="55">
        <v>11154.06</v>
      </c>
    </row>
    <row r="3337" spans="1:6">
      <c r="A3337" s="54">
        <v>65788</v>
      </c>
      <c r="B3337" s="54" t="s">
        <v>101</v>
      </c>
      <c r="C3337" s="54">
        <v>2020</v>
      </c>
      <c r="D3337" s="54" t="s">
        <v>133</v>
      </c>
      <c r="E3337" s="54" t="s">
        <v>142</v>
      </c>
      <c r="F3337" s="55">
        <v>74473.070000000007</v>
      </c>
    </row>
    <row r="3338" spans="1:6">
      <c r="A3338" s="54">
        <v>65789</v>
      </c>
      <c r="B3338" s="54" t="s">
        <v>101</v>
      </c>
      <c r="C3338" s="54">
        <v>2020</v>
      </c>
      <c r="D3338" s="54" t="s">
        <v>134</v>
      </c>
      <c r="E3338" s="54" t="s">
        <v>142</v>
      </c>
      <c r="F3338" s="55">
        <v>12.46</v>
      </c>
    </row>
    <row r="3339" spans="1:6">
      <c r="A3339" s="54">
        <v>65790</v>
      </c>
      <c r="B3339" s="54" t="s">
        <v>101</v>
      </c>
      <c r="C3339" s="54">
        <v>2020</v>
      </c>
      <c r="D3339" s="54" t="s">
        <v>135</v>
      </c>
      <c r="E3339" s="54" t="s">
        <v>142</v>
      </c>
      <c r="F3339" s="55">
        <v>44849.82</v>
      </c>
    </row>
    <row r="3340" spans="1:6">
      <c r="A3340" s="54">
        <v>65792</v>
      </c>
      <c r="B3340" s="54" t="s">
        <v>101</v>
      </c>
      <c r="C3340" s="54">
        <v>2020</v>
      </c>
      <c r="D3340" s="54" t="s">
        <v>136</v>
      </c>
      <c r="E3340" s="54" t="s">
        <v>142</v>
      </c>
      <c r="F3340" s="55">
        <v>57.84</v>
      </c>
    </row>
    <row r="3341" spans="1:6">
      <c r="A3341" s="54">
        <v>65793</v>
      </c>
      <c r="B3341" s="54" t="s">
        <v>101</v>
      </c>
      <c r="C3341" s="54">
        <v>2020</v>
      </c>
      <c r="D3341" s="54" t="s">
        <v>137</v>
      </c>
      <c r="E3341" s="54" t="s">
        <v>142</v>
      </c>
      <c r="F3341" s="55">
        <v>727.85</v>
      </c>
    </row>
    <row r="3342" spans="1:6">
      <c r="A3342" s="54">
        <v>65794</v>
      </c>
      <c r="B3342" s="54" t="s">
        <v>101</v>
      </c>
      <c r="C3342" s="54">
        <v>2020</v>
      </c>
      <c r="D3342" s="54" t="s">
        <v>138</v>
      </c>
      <c r="E3342" s="54" t="s">
        <v>142</v>
      </c>
      <c r="F3342" s="55">
        <v>184.6</v>
      </c>
    </row>
    <row r="3343" spans="1:6">
      <c r="A3343" s="54">
        <v>65795</v>
      </c>
      <c r="B3343" s="54" t="s">
        <v>101</v>
      </c>
      <c r="C3343" s="54">
        <v>2020</v>
      </c>
      <c r="D3343" s="54" t="s">
        <v>139</v>
      </c>
      <c r="E3343" s="54" t="s">
        <v>142</v>
      </c>
      <c r="F3343" s="55">
        <v>1875.36</v>
      </c>
    </row>
    <row r="3344" spans="1:6">
      <c r="A3344" s="54">
        <v>65796</v>
      </c>
      <c r="B3344" s="54" t="s">
        <v>101</v>
      </c>
      <c r="C3344" s="54">
        <v>2020</v>
      </c>
      <c r="D3344" s="54" t="s">
        <v>140</v>
      </c>
      <c r="E3344" s="54" t="s">
        <v>142</v>
      </c>
      <c r="F3344" s="55">
        <v>26765.13</v>
      </c>
    </row>
    <row r="3345" spans="1:6">
      <c r="A3345" s="54">
        <v>65800</v>
      </c>
      <c r="B3345" s="54" t="s">
        <v>101</v>
      </c>
      <c r="C3345" s="54">
        <v>2020</v>
      </c>
      <c r="D3345" s="54" t="s">
        <v>141</v>
      </c>
      <c r="E3345" s="54" t="s">
        <v>142</v>
      </c>
      <c r="F3345" s="55">
        <v>81647.09</v>
      </c>
    </row>
    <row r="3346" spans="1:6">
      <c r="A3346" s="54">
        <v>65812</v>
      </c>
      <c r="B3346" s="54" t="s">
        <v>101</v>
      </c>
      <c r="C3346" s="54">
        <v>2019</v>
      </c>
      <c r="D3346" s="54" t="s">
        <v>131</v>
      </c>
      <c r="E3346" s="54" t="s">
        <v>142</v>
      </c>
      <c r="F3346" s="55">
        <v>64402.19</v>
      </c>
    </row>
    <row r="3347" spans="1:6">
      <c r="A3347" s="54">
        <v>65821</v>
      </c>
      <c r="B3347" s="54" t="s">
        <v>101</v>
      </c>
      <c r="C3347" s="54">
        <v>2019</v>
      </c>
      <c r="D3347" s="54" t="s">
        <v>132</v>
      </c>
      <c r="E3347" s="54" t="s">
        <v>142</v>
      </c>
      <c r="F3347" s="55">
        <v>9673.15</v>
      </c>
    </row>
    <row r="3348" spans="1:6">
      <c r="A3348" s="54">
        <v>65823</v>
      </c>
      <c r="B3348" s="54" t="s">
        <v>101</v>
      </c>
      <c r="C3348" s="54">
        <v>2019</v>
      </c>
      <c r="D3348" s="54" t="s">
        <v>133</v>
      </c>
      <c r="E3348" s="54" t="s">
        <v>142</v>
      </c>
      <c r="F3348" s="55">
        <v>68182.86</v>
      </c>
    </row>
    <row r="3349" spans="1:6">
      <c r="A3349" s="54">
        <v>65824</v>
      </c>
      <c r="B3349" s="54" t="s">
        <v>101</v>
      </c>
      <c r="C3349" s="54">
        <v>2019</v>
      </c>
      <c r="D3349" s="54" t="s">
        <v>134</v>
      </c>
      <c r="E3349" s="54" t="s">
        <v>142</v>
      </c>
      <c r="F3349" s="55">
        <v>12.45</v>
      </c>
    </row>
    <row r="3350" spans="1:6">
      <c r="A3350" s="54">
        <v>65825</v>
      </c>
      <c r="B3350" s="54" t="s">
        <v>101</v>
      </c>
      <c r="C3350" s="54">
        <v>2019</v>
      </c>
      <c r="D3350" s="54" t="s">
        <v>135</v>
      </c>
      <c r="E3350" s="54" t="s">
        <v>142</v>
      </c>
      <c r="F3350" s="55">
        <v>39198.57</v>
      </c>
    </row>
    <row r="3351" spans="1:6">
      <c r="A3351" s="54">
        <v>65827</v>
      </c>
      <c r="B3351" s="54" t="s">
        <v>101</v>
      </c>
      <c r="C3351" s="54">
        <v>2019</v>
      </c>
      <c r="D3351" s="54" t="s">
        <v>136</v>
      </c>
      <c r="E3351" s="54" t="s">
        <v>142</v>
      </c>
      <c r="F3351" s="55">
        <v>57.68</v>
      </c>
    </row>
    <row r="3352" spans="1:6">
      <c r="A3352" s="54">
        <v>65828</v>
      </c>
      <c r="B3352" s="54" t="s">
        <v>101</v>
      </c>
      <c r="C3352" s="54">
        <v>2019</v>
      </c>
      <c r="D3352" s="54" t="s">
        <v>137</v>
      </c>
      <c r="E3352" s="54" t="s">
        <v>142</v>
      </c>
      <c r="F3352" s="55">
        <v>794.66</v>
      </c>
    </row>
    <row r="3353" spans="1:6">
      <c r="A3353" s="54">
        <v>65829</v>
      </c>
      <c r="B3353" s="54" t="s">
        <v>101</v>
      </c>
      <c r="C3353" s="54">
        <v>2019</v>
      </c>
      <c r="D3353" s="54" t="s">
        <v>138</v>
      </c>
      <c r="E3353" s="54" t="s">
        <v>142</v>
      </c>
      <c r="F3353" s="55">
        <v>194.32</v>
      </c>
    </row>
    <row r="3354" spans="1:6">
      <c r="A3354" s="54">
        <v>65830</v>
      </c>
      <c r="B3354" s="54" t="s">
        <v>101</v>
      </c>
      <c r="C3354" s="54">
        <v>2019</v>
      </c>
      <c r="D3354" s="54" t="s">
        <v>139</v>
      </c>
      <c r="E3354" s="54" t="s">
        <v>142</v>
      </c>
      <c r="F3354" s="55">
        <v>1877.43</v>
      </c>
    </row>
    <row r="3355" spans="1:6">
      <c r="A3355" s="54">
        <v>65831</v>
      </c>
      <c r="B3355" s="54" t="s">
        <v>101</v>
      </c>
      <c r="C3355" s="54">
        <v>2019</v>
      </c>
      <c r="D3355" s="54" t="s">
        <v>140</v>
      </c>
      <c r="E3355" s="54" t="s">
        <v>142</v>
      </c>
      <c r="F3355" s="55">
        <v>26047.75</v>
      </c>
    </row>
    <row r="3356" spans="1:6">
      <c r="A3356" s="54">
        <v>65835</v>
      </c>
      <c r="B3356" s="54" t="s">
        <v>101</v>
      </c>
      <c r="C3356" s="54">
        <v>2019</v>
      </c>
      <c r="D3356" s="54" t="s">
        <v>141</v>
      </c>
      <c r="E3356" s="54" t="s">
        <v>142</v>
      </c>
      <c r="F3356" s="55">
        <v>74075.34</v>
      </c>
    </row>
    <row r="3357" spans="1:6">
      <c r="A3357" s="54">
        <v>65847</v>
      </c>
      <c r="B3357" s="54" t="s">
        <v>101</v>
      </c>
      <c r="C3357" s="54">
        <v>2018</v>
      </c>
      <c r="D3357" s="54" t="s">
        <v>131</v>
      </c>
      <c r="E3357" s="54" t="s">
        <v>142</v>
      </c>
      <c r="F3357" s="55">
        <v>58480.4</v>
      </c>
    </row>
    <row r="3358" spans="1:6">
      <c r="A3358" s="54">
        <v>65856</v>
      </c>
      <c r="B3358" s="54" t="s">
        <v>101</v>
      </c>
      <c r="C3358" s="54">
        <v>2018</v>
      </c>
      <c r="D3358" s="54" t="s">
        <v>132</v>
      </c>
      <c r="E3358" s="54" t="s">
        <v>142</v>
      </c>
      <c r="F3358" s="55">
        <v>8556.41</v>
      </c>
    </row>
    <row r="3359" spans="1:6">
      <c r="A3359" s="54">
        <v>65858</v>
      </c>
      <c r="B3359" s="54" t="s">
        <v>101</v>
      </c>
      <c r="C3359" s="54">
        <v>2018</v>
      </c>
      <c r="D3359" s="54" t="s">
        <v>133</v>
      </c>
      <c r="E3359" s="54" t="s">
        <v>142</v>
      </c>
      <c r="F3359" s="55">
        <v>62626.9</v>
      </c>
    </row>
    <row r="3360" spans="1:6">
      <c r="A3360" s="54">
        <v>65859</v>
      </c>
      <c r="B3360" s="54" t="s">
        <v>101</v>
      </c>
      <c r="C3360" s="54">
        <v>2018</v>
      </c>
      <c r="D3360" s="54" t="s">
        <v>134</v>
      </c>
      <c r="E3360" s="54" t="s">
        <v>142</v>
      </c>
      <c r="F3360" s="55">
        <v>12.05</v>
      </c>
    </row>
    <row r="3361" spans="1:6">
      <c r="A3361" s="54">
        <v>65860</v>
      </c>
      <c r="B3361" s="54" t="s">
        <v>101</v>
      </c>
      <c r="C3361" s="54">
        <v>2018</v>
      </c>
      <c r="D3361" s="54" t="s">
        <v>135</v>
      </c>
      <c r="E3361" s="54" t="s">
        <v>142</v>
      </c>
      <c r="F3361" s="55">
        <v>35314.03</v>
      </c>
    </row>
    <row r="3362" spans="1:6">
      <c r="A3362" s="54">
        <v>65862</v>
      </c>
      <c r="B3362" s="54" t="s">
        <v>101</v>
      </c>
      <c r="C3362" s="54">
        <v>2018</v>
      </c>
      <c r="D3362" s="54" t="s">
        <v>136</v>
      </c>
      <c r="E3362" s="54" t="s">
        <v>142</v>
      </c>
      <c r="F3362" s="55">
        <v>55.08</v>
      </c>
    </row>
    <row r="3363" spans="1:6">
      <c r="A3363" s="54">
        <v>65863</v>
      </c>
      <c r="B3363" s="54" t="s">
        <v>101</v>
      </c>
      <c r="C3363" s="54">
        <v>2018</v>
      </c>
      <c r="D3363" s="54" t="s">
        <v>137</v>
      </c>
      <c r="E3363" s="54" t="s">
        <v>142</v>
      </c>
      <c r="F3363" s="55">
        <v>758.29</v>
      </c>
    </row>
    <row r="3364" spans="1:6">
      <c r="A3364" s="54">
        <v>65864</v>
      </c>
      <c r="B3364" s="54" t="s">
        <v>101</v>
      </c>
      <c r="C3364" s="54">
        <v>2018</v>
      </c>
      <c r="D3364" s="54" t="s">
        <v>138</v>
      </c>
      <c r="E3364" s="54" t="s">
        <v>142</v>
      </c>
      <c r="F3364" s="55">
        <v>175.98</v>
      </c>
    </row>
    <row r="3365" spans="1:6">
      <c r="A3365" s="54">
        <v>65865</v>
      </c>
      <c r="B3365" s="54" t="s">
        <v>101</v>
      </c>
      <c r="C3365" s="54">
        <v>2018</v>
      </c>
      <c r="D3365" s="54" t="s">
        <v>139</v>
      </c>
      <c r="E3365" s="54" t="s">
        <v>142</v>
      </c>
      <c r="F3365" s="55">
        <v>1813.93</v>
      </c>
    </row>
    <row r="3366" spans="1:6">
      <c r="A3366" s="54">
        <v>65866</v>
      </c>
      <c r="B3366" s="54" t="s">
        <v>101</v>
      </c>
      <c r="C3366" s="54">
        <v>2018</v>
      </c>
      <c r="D3366" s="54" t="s">
        <v>140</v>
      </c>
      <c r="E3366" s="54" t="s">
        <v>142</v>
      </c>
      <c r="F3366" s="55">
        <v>24497.54</v>
      </c>
    </row>
    <row r="3367" spans="1:6">
      <c r="A3367" s="54">
        <v>65870</v>
      </c>
      <c r="B3367" s="54" t="s">
        <v>101</v>
      </c>
      <c r="C3367" s="54">
        <v>2018</v>
      </c>
      <c r="D3367" s="54" t="s">
        <v>141</v>
      </c>
      <c r="E3367" s="54" t="s">
        <v>142</v>
      </c>
      <c r="F3367" s="55">
        <v>67036.81</v>
      </c>
    </row>
    <row r="3368" spans="1:6">
      <c r="A3368" s="54">
        <v>65882</v>
      </c>
      <c r="B3368" s="54" t="s">
        <v>101</v>
      </c>
      <c r="C3368" s="54">
        <v>2017</v>
      </c>
      <c r="D3368" s="54" t="s">
        <v>131</v>
      </c>
      <c r="E3368" s="54" t="s">
        <v>142</v>
      </c>
      <c r="F3368" s="55">
        <v>53303.69</v>
      </c>
    </row>
    <row r="3369" spans="1:6">
      <c r="A3369" s="54">
        <v>65891</v>
      </c>
      <c r="B3369" s="54" t="s">
        <v>101</v>
      </c>
      <c r="C3369" s="54">
        <v>2017</v>
      </c>
      <c r="D3369" s="54" t="s">
        <v>132</v>
      </c>
      <c r="E3369" s="54" t="s">
        <v>142</v>
      </c>
      <c r="F3369" s="55">
        <v>7438.34</v>
      </c>
    </row>
    <row r="3370" spans="1:6">
      <c r="A3370" s="54">
        <v>65893</v>
      </c>
      <c r="B3370" s="54" t="s">
        <v>101</v>
      </c>
      <c r="C3370" s="54">
        <v>2017</v>
      </c>
      <c r="D3370" s="54" t="s">
        <v>133</v>
      </c>
      <c r="E3370" s="54" t="s">
        <v>142</v>
      </c>
      <c r="F3370" s="55">
        <v>56441.8</v>
      </c>
    </row>
    <row r="3371" spans="1:6">
      <c r="A3371" s="54">
        <v>65894</v>
      </c>
      <c r="B3371" s="54" t="s">
        <v>101</v>
      </c>
      <c r="C3371" s="54">
        <v>2017</v>
      </c>
      <c r="D3371" s="54" t="s">
        <v>134</v>
      </c>
      <c r="E3371" s="54" t="s">
        <v>142</v>
      </c>
      <c r="F3371" s="55">
        <v>11.59</v>
      </c>
    </row>
    <row r="3372" spans="1:6">
      <c r="A3372" s="54">
        <v>65895</v>
      </c>
      <c r="B3372" s="54" t="s">
        <v>101</v>
      </c>
      <c r="C3372" s="54">
        <v>2017</v>
      </c>
      <c r="D3372" s="54" t="s">
        <v>135</v>
      </c>
      <c r="E3372" s="54" t="s">
        <v>142</v>
      </c>
      <c r="F3372" s="55">
        <v>29863.63</v>
      </c>
    </row>
    <row r="3373" spans="1:6">
      <c r="A3373" s="54">
        <v>65897</v>
      </c>
      <c r="B3373" s="54" t="s">
        <v>101</v>
      </c>
      <c r="C3373" s="54">
        <v>2017</v>
      </c>
      <c r="D3373" s="54" t="s">
        <v>136</v>
      </c>
      <c r="E3373" s="54" t="s">
        <v>142</v>
      </c>
      <c r="F3373" s="55">
        <v>50.01</v>
      </c>
    </row>
    <row r="3374" spans="1:6">
      <c r="A3374" s="54">
        <v>65898</v>
      </c>
      <c r="B3374" s="54" t="s">
        <v>101</v>
      </c>
      <c r="C3374" s="54">
        <v>2017</v>
      </c>
      <c r="D3374" s="54" t="s">
        <v>137</v>
      </c>
      <c r="E3374" s="54" t="s">
        <v>142</v>
      </c>
      <c r="F3374" s="55">
        <v>279.05</v>
      </c>
    </row>
    <row r="3375" spans="1:6">
      <c r="A3375" s="54">
        <v>65899</v>
      </c>
      <c r="B3375" s="54" t="s">
        <v>101</v>
      </c>
      <c r="C3375" s="54">
        <v>2017</v>
      </c>
      <c r="D3375" s="54" t="s">
        <v>138</v>
      </c>
      <c r="E3375" s="54" t="s">
        <v>142</v>
      </c>
      <c r="F3375" s="55">
        <v>170.33</v>
      </c>
    </row>
    <row r="3376" spans="1:6">
      <c r="A3376" s="54">
        <v>65900</v>
      </c>
      <c r="B3376" s="54" t="s">
        <v>101</v>
      </c>
      <c r="C3376" s="54">
        <v>2017</v>
      </c>
      <c r="D3376" s="54" t="s">
        <v>139</v>
      </c>
      <c r="E3376" s="54" t="s">
        <v>142</v>
      </c>
      <c r="F3376" s="55">
        <v>1801.32</v>
      </c>
    </row>
    <row r="3377" spans="1:6">
      <c r="A3377" s="54">
        <v>65901</v>
      </c>
      <c r="B3377" s="54" t="s">
        <v>101</v>
      </c>
      <c r="C3377" s="54">
        <v>2017</v>
      </c>
      <c r="D3377" s="54" t="s">
        <v>140</v>
      </c>
      <c r="E3377" s="54" t="s">
        <v>142</v>
      </c>
      <c r="F3377" s="55">
        <v>24265.87</v>
      </c>
    </row>
    <row r="3378" spans="1:6">
      <c r="A3378" s="54">
        <v>65905</v>
      </c>
      <c r="B3378" s="54" t="s">
        <v>101</v>
      </c>
      <c r="C3378" s="54">
        <v>2017</v>
      </c>
      <c r="D3378" s="54" t="s">
        <v>141</v>
      </c>
      <c r="E3378" s="54" t="s">
        <v>142</v>
      </c>
      <c r="F3378" s="55">
        <v>60742.03</v>
      </c>
    </row>
    <row r="3379" spans="1:6">
      <c r="A3379" s="54">
        <v>65917</v>
      </c>
      <c r="B3379" s="54" t="s">
        <v>101</v>
      </c>
      <c r="C3379" s="54">
        <v>2016</v>
      </c>
      <c r="D3379" s="54" t="s">
        <v>131</v>
      </c>
      <c r="E3379" s="54" t="s">
        <v>142</v>
      </c>
      <c r="F3379" s="55">
        <v>49187.88</v>
      </c>
    </row>
    <row r="3380" spans="1:6">
      <c r="A3380" s="54">
        <v>65926</v>
      </c>
      <c r="B3380" s="54" t="s">
        <v>101</v>
      </c>
      <c r="C3380" s="54">
        <v>2016</v>
      </c>
      <c r="D3380" s="54" t="s">
        <v>132</v>
      </c>
      <c r="E3380" s="54" t="s">
        <v>142</v>
      </c>
      <c r="F3380" s="55">
        <v>6595.9</v>
      </c>
    </row>
    <row r="3381" spans="1:6">
      <c r="A3381" s="54">
        <v>65928</v>
      </c>
      <c r="B3381" s="54" t="s">
        <v>101</v>
      </c>
      <c r="C3381" s="54">
        <v>2016</v>
      </c>
      <c r="D3381" s="54" t="s">
        <v>133</v>
      </c>
      <c r="E3381" s="54" t="s">
        <v>142</v>
      </c>
      <c r="F3381" s="55">
        <v>52821.82</v>
      </c>
    </row>
    <row r="3382" spans="1:6">
      <c r="A3382" s="54">
        <v>65929</v>
      </c>
      <c r="B3382" s="54" t="s">
        <v>101</v>
      </c>
      <c r="C3382" s="54">
        <v>2016</v>
      </c>
      <c r="D3382" s="54" t="s">
        <v>134</v>
      </c>
      <c r="E3382" s="54" t="s">
        <v>142</v>
      </c>
      <c r="F3382" s="55">
        <v>11</v>
      </c>
    </row>
    <row r="3383" spans="1:6">
      <c r="A3383" s="54">
        <v>65930</v>
      </c>
      <c r="B3383" s="54" t="s">
        <v>101</v>
      </c>
      <c r="C3383" s="54">
        <v>2016</v>
      </c>
      <c r="D3383" s="54" t="s">
        <v>135</v>
      </c>
      <c r="E3383" s="54" t="s">
        <v>142</v>
      </c>
      <c r="F3383" s="55">
        <v>26273.22</v>
      </c>
    </row>
    <row r="3384" spans="1:6">
      <c r="A3384" s="54">
        <v>65932</v>
      </c>
      <c r="B3384" s="54" t="s">
        <v>101</v>
      </c>
      <c r="C3384" s="54">
        <v>2016</v>
      </c>
      <c r="D3384" s="54" t="s">
        <v>136</v>
      </c>
      <c r="E3384" s="54" t="s">
        <v>142</v>
      </c>
      <c r="F3384" s="55">
        <v>49.21</v>
      </c>
    </row>
    <row r="3385" spans="1:6">
      <c r="A3385" s="54">
        <v>65933</v>
      </c>
      <c r="B3385" s="54" t="s">
        <v>101</v>
      </c>
      <c r="C3385" s="54">
        <v>2016</v>
      </c>
      <c r="D3385" s="54" t="s">
        <v>137</v>
      </c>
      <c r="E3385" s="54" t="s">
        <v>142</v>
      </c>
      <c r="F3385" s="55">
        <v>275.58999999999997</v>
      </c>
    </row>
    <row r="3386" spans="1:6">
      <c r="A3386" s="54">
        <v>65934</v>
      </c>
      <c r="B3386" s="54" t="s">
        <v>101</v>
      </c>
      <c r="C3386" s="54">
        <v>2016</v>
      </c>
      <c r="D3386" s="54" t="s">
        <v>138</v>
      </c>
      <c r="E3386" s="54" t="s">
        <v>142</v>
      </c>
      <c r="F3386" s="55">
        <v>166.33</v>
      </c>
    </row>
    <row r="3387" spans="1:6">
      <c r="A3387" s="54">
        <v>65935</v>
      </c>
      <c r="B3387" s="54" t="s">
        <v>101</v>
      </c>
      <c r="C3387" s="54">
        <v>2016</v>
      </c>
      <c r="D3387" s="54" t="s">
        <v>139</v>
      </c>
      <c r="E3387" s="54" t="s">
        <v>142</v>
      </c>
      <c r="F3387" s="55">
        <v>1799.67</v>
      </c>
    </row>
    <row r="3388" spans="1:6">
      <c r="A3388" s="54">
        <v>65936</v>
      </c>
      <c r="B3388" s="54" t="s">
        <v>101</v>
      </c>
      <c r="C3388" s="54">
        <v>2016</v>
      </c>
      <c r="D3388" s="54" t="s">
        <v>140</v>
      </c>
      <c r="E3388" s="54" t="s">
        <v>142</v>
      </c>
      <c r="F3388" s="55">
        <v>24246.799999999999</v>
      </c>
    </row>
    <row r="3389" spans="1:6">
      <c r="A3389" s="54">
        <v>65940</v>
      </c>
      <c r="B3389" s="54" t="s">
        <v>101</v>
      </c>
      <c r="C3389" s="54">
        <v>2016</v>
      </c>
      <c r="D3389" s="54" t="s">
        <v>141</v>
      </c>
      <c r="E3389" s="54" t="s">
        <v>142</v>
      </c>
      <c r="F3389" s="55">
        <v>55783.78</v>
      </c>
    </row>
    <row r="3390" spans="1:6">
      <c r="A3390" s="54">
        <v>65952</v>
      </c>
      <c r="B3390" s="54" t="s">
        <v>101</v>
      </c>
      <c r="C3390" s="54">
        <v>2015</v>
      </c>
      <c r="D3390" s="54" t="s">
        <v>131</v>
      </c>
      <c r="E3390" s="54" t="s">
        <v>142</v>
      </c>
      <c r="F3390" s="55">
        <v>46594.26</v>
      </c>
    </row>
    <row r="3391" spans="1:6">
      <c r="A3391" s="54">
        <v>65961</v>
      </c>
      <c r="B3391" s="54" t="s">
        <v>101</v>
      </c>
      <c r="C3391" s="54">
        <v>2015</v>
      </c>
      <c r="D3391" s="54" t="s">
        <v>132</v>
      </c>
      <c r="E3391" s="54" t="s">
        <v>142</v>
      </c>
      <c r="F3391" s="55">
        <v>6020.02</v>
      </c>
    </row>
    <row r="3392" spans="1:6">
      <c r="A3392" s="54">
        <v>65963</v>
      </c>
      <c r="B3392" s="54" t="s">
        <v>101</v>
      </c>
      <c r="C3392" s="54">
        <v>2015</v>
      </c>
      <c r="D3392" s="54" t="s">
        <v>133</v>
      </c>
      <c r="E3392" s="54" t="s">
        <v>142</v>
      </c>
      <c r="F3392" s="55">
        <v>49423.47</v>
      </c>
    </row>
    <row r="3393" spans="1:6">
      <c r="A3393" s="54">
        <v>65964</v>
      </c>
      <c r="B3393" s="54" t="s">
        <v>101</v>
      </c>
      <c r="C3393" s="54">
        <v>2015</v>
      </c>
      <c r="D3393" s="54" t="s">
        <v>134</v>
      </c>
      <c r="E3393" s="54" t="s">
        <v>142</v>
      </c>
      <c r="F3393" s="55">
        <v>12</v>
      </c>
    </row>
    <row r="3394" spans="1:6">
      <c r="A3394" s="54">
        <v>65965</v>
      </c>
      <c r="B3394" s="54" t="s">
        <v>101</v>
      </c>
      <c r="C3394" s="54">
        <v>2015</v>
      </c>
      <c r="D3394" s="54" t="s">
        <v>135</v>
      </c>
      <c r="E3394" s="54" t="s">
        <v>142</v>
      </c>
      <c r="F3394" s="55">
        <v>23973.03</v>
      </c>
    </row>
    <row r="3395" spans="1:6">
      <c r="A3395" s="54">
        <v>65967</v>
      </c>
      <c r="B3395" s="54" t="s">
        <v>101</v>
      </c>
      <c r="C3395" s="54">
        <v>2015</v>
      </c>
      <c r="D3395" s="54" t="s">
        <v>136</v>
      </c>
      <c r="E3395" s="54" t="s">
        <v>142</v>
      </c>
      <c r="F3395" s="55">
        <v>50.25</v>
      </c>
    </row>
    <row r="3396" spans="1:6">
      <c r="A3396" s="54">
        <v>65968</v>
      </c>
      <c r="B3396" s="54" t="s">
        <v>101</v>
      </c>
      <c r="C3396" s="54">
        <v>2015</v>
      </c>
      <c r="D3396" s="54" t="s">
        <v>137</v>
      </c>
      <c r="E3396" s="54" t="s">
        <v>142</v>
      </c>
      <c r="F3396" s="55">
        <v>208.67</v>
      </c>
    </row>
    <row r="3397" spans="1:6">
      <c r="A3397" s="54">
        <v>65969</v>
      </c>
      <c r="B3397" s="54" t="s">
        <v>101</v>
      </c>
      <c r="C3397" s="54">
        <v>2015</v>
      </c>
      <c r="D3397" s="54" t="s">
        <v>138</v>
      </c>
      <c r="E3397" s="54" t="s">
        <v>142</v>
      </c>
      <c r="F3397" s="55">
        <v>165.24</v>
      </c>
    </row>
    <row r="3398" spans="1:6">
      <c r="A3398" s="54">
        <v>65970</v>
      </c>
      <c r="B3398" s="54" t="s">
        <v>101</v>
      </c>
      <c r="C3398" s="54">
        <v>2015</v>
      </c>
      <c r="D3398" s="54" t="s">
        <v>139</v>
      </c>
      <c r="E3398" s="54" t="s">
        <v>142</v>
      </c>
      <c r="F3398" s="55">
        <v>1798.23</v>
      </c>
    </row>
    <row r="3399" spans="1:6">
      <c r="A3399" s="54">
        <v>65971</v>
      </c>
      <c r="B3399" s="54" t="s">
        <v>101</v>
      </c>
      <c r="C3399" s="54">
        <v>2015</v>
      </c>
      <c r="D3399" s="54" t="s">
        <v>140</v>
      </c>
      <c r="E3399" s="54" t="s">
        <v>142</v>
      </c>
      <c r="F3399" s="55">
        <v>23216.05</v>
      </c>
    </row>
    <row r="3400" spans="1:6">
      <c r="A3400" s="54">
        <v>65975</v>
      </c>
      <c r="B3400" s="54" t="s">
        <v>101</v>
      </c>
      <c r="C3400" s="54">
        <v>2015</v>
      </c>
      <c r="D3400" s="54" t="s">
        <v>141</v>
      </c>
      <c r="E3400" s="54" t="s">
        <v>142</v>
      </c>
      <c r="F3400" s="55">
        <v>52614.28</v>
      </c>
    </row>
    <row r="3401" spans="1:6">
      <c r="A3401" s="54">
        <v>65987</v>
      </c>
      <c r="B3401" s="54" t="s">
        <v>101</v>
      </c>
      <c r="C3401" s="54">
        <v>2014</v>
      </c>
      <c r="D3401" s="54" t="s">
        <v>131</v>
      </c>
      <c r="E3401" s="54" t="s">
        <v>142</v>
      </c>
      <c r="F3401" s="55">
        <v>44113.22</v>
      </c>
    </row>
    <row r="3402" spans="1:6">
      <c r="A3402" s="54">
        <v>65996</v>
      </c>
      <c r="B3402" s="54" t="s">
        <v>101</v>
      </c>
      <c r="C3402" s="54">
        <v>2014</v>
      </c>
      <c r="D3402" s="54" t="s">
        <v>132</v>
      </c>
      <c r="E3402" s="54" t="s">
        <v>142</v>
      </c>
      <c r="F3402" s="55">
        <v>5667.11</v>
      </c>
    </row>
    <row r="3403" spans="1:6">
      <c r="A3403" s="54">
        <v>65998</v>
      </c>
      <c r="B3403" s="54" t="s">
        <v>101</v>
      </c>
      <c r="C3403" s="54">
        <v>2014</v>
      </c>
      <c r="D3403" s="54" t="s">
        <v>133</v>
      </c>
      <c r="E3403" s="54" t="s">
        <v>142</v>
      </c>
      <c r="F3403" s="55">
        <v>46658.6</v>
      </c>
    </row>
    <row r="3404" spans="1:6">
      <c r="A3404" s="54">
        <v>65999</v>
      </c>
      <c r="B3404" s="54" t="s">
        <v>101</v>
      </c>
      <c r="C3404" s="54">
        <v>2014</v>
      </c>
      <c r="D3404" s="54" t="s">
        <v>134</v>
      </c>
      <c r="E3404" s="54" t="s">
        <v>142</v>
      </c>
      <c r="F3404" s="55">
        <v>11.25</v>
      </c>
    </row>
    <row r="3405" spans="1:6">
      <c r="A3405" s="54">
        <v>66000</v>
      </c>
      <c r="B3405" s="54" t="s">
        <v>101</v>
      </c>
      <c r="C3405" s="54">
        <v>2014</v>
      </c>
      <c r="D3405" s="54" t="s">
        <v>135</v>
      </c>
      <c r="E3405" s="54" t="s">
        <v>142</v>
      </c>
      <c r="F3405" s="55">
        <v>23752.16</v>
      </c>
    </row>
    <row r="3406" spans="1:6">
      <c r="A3406" s="54">
        <v>66002</v>
      </c>
      <c r="B3406" s="54" t="s">
        <v>101</v>
      </c>
      <c r="C3406" s="54">
        <v>2014</v>
      </c>
      <c r="D3406" s="54" t="s">
        <v>136</v>
      </c>
      <c r="E3406" s="54" t="s">
        <v>142</v>
      </c>
      <c r="F3406" s="55">
        <v>40.299999999999997</v>
      </c>
    </row>
    <row r="3407" spans="1:6">
      <c r="A3407" s="54">
        <v>66003</v>
      </c>
      <c r="B3407" s="54" t="s">
        <v>101</v>
      </c>
      <c r="C3407" s="54">
        <v>2014</v>
      </c>
      <c r="D3407" s="54" t="s">
        <v>137</v>
      </c>
      <c r="E3407" s="54" t="s">
        <v>142</v>
      </c>
      <c r="F3407" s="55">
        <v>161.37</v>
      </c>
    </row>
    <row r="3408" spans="1:6">
      <c r="A3408" s="54">
        <v>66004</v>
      </c>
      <c r="B3408" s="54" t="s">
        <v>101</v>
      </c>
      <c r="C3408" s="54">
        <v>2014</v>
      </c>
      <c r="D3408" s="54" t="s">
        <v>138</v>
      </c>
      <c r="E3408" s="54" t="s">
        <v>142</v>
      </c>
      <c r="F3408" s="55">
        <v>152.32</v>
      </c>
    </row>
    <row r="3409" spans="1:6">
      <c r="A3409" s="54">
        <v>66005</v>
      </c>
      <c r="B3409" s="54" t="s">
        <v>101</v>
      </c>
      <c r="C3409" s="54">
        <v>2014</v>
      </c>
      <c r="D3409" s="54" t="s">
        <v>139</v>
      </c>
      <c r="E3409" s="54" t="s">
        <v>142</v>
      </c>
      <c r="F3409" s="55">
        <v>900.54</v>
      </c>
    </row>
    <row r="3410" spans="1:6">
      <c r="A3410" s="54">
        <v>66006</v>
      </c>
      <c r="B3410" s="54" t="s">
        <v>101</v>
      </c>
      <c r="C3410" s="54">
        <v>2014</v>
      </c>
      <c r="D3410" s="54" t="s">
        <v>140</v>
      </c>
      <c r="E3410" s="54" t="s">
        <v>142</v>
      </c>
      <c r="F3410" s="55">
        <v>21640.66</v>
      </c>
    </row>
    <row r="3411" spans="1:6">
      <c r="A3411" s="54">
        <v>66010</v>
      </c>
      <c r="B3411" s="54" t="s">
        <v>101</v>
      </c>
      <c r="C3411" s="54">
        <v>2014</v>
      </c>
      <c r="D3411" s="54" t="s">
        <v>141</v>
      </c>
      <c r="E3411" s="54" t="s">
        <v>142</v>
      </c>
      <c r="F3411" s="55">
        <v>49780.33</v>
      </c>
    </row>
    <row r="3412" spans="1:6">
      <c r="A3412" s="54">
        <v>66022</v>
      </c>
      <c r="B3412" s="54" t="s">
        <v>101</v>
      </c>
      <c r="C3412" s="54">
        <v>2013</v>
      </c>
      <c r="D3412" s="54" t="s">
        <v>131</v>
      </c>
      <c r="E3412" s="54" t="s">
        <v>142</v>
      </c>
      <c r="F3412" s="55">
        <v>44718.400000000001</v>
      </c>
    </row>
    <row r="3413" spans="1:6">
      <c r="A3413" s="54">
        <v>66031</v>
      </c>
      <c r="B3413" s="54" t="s">
        <v>101</v>
      </c>
      <c r="C3413" s="54">
        <v>2013</v>
      </c>
      <c r="D3413" s="54" t="s">
        <v>132</v>
      </c>
      <c r="E3413" s="54" t="s">
        <v>142</v>
      </c>
      <c r="F3413" s="55">
        <v>2186.33</v>
      </c>
    </row>
    <row r="3414" spans="1:6">
      <c r="A3414" s="54">
        <v>66033</v>
      </c>
      <c r="B3414" s="54" t="s">
        <v>101</v>
      </c>
      <c r="C3414" s="54">
        <v>2013</v>
      </c>
      <c r="D3414" s="54" t="s">
        <v>133</v>
      </c>
      <c r="E3414" s="54" t="s">
        <v>142</v>
      </c>
      <c r="F3414" s="55">
        <v>45168.34</v>
      </c>
    </row>
    <row r="3415" spans="1:6">
      <c r="A3415" s="54">
        <v>66034</v>
      </c>
      <c r="B3415" s="54" t="s">
        <v>101</v>
      </c>
      <c r="C3415" s="54">
        <v>2013</v>
      </c>
      <c r="D3415" s="54" t="s">
        <v>134</v>
      </c>
      <c r="E3415" s="54" t="s">
        <v>142</v>
      </c>
      <c r="F3415" s="55"/>
    </row>
    <row r="3416" spans="1:6">
      <c r="A3416" s="54">
        <v>66035</v>
      </c>
      <c r="B3416" s="54" t="s">
        <v>101</v>
      </c>
      <c r="C3416" s="54">
        <v>2013</v>
      </c>
      <c r="D3416" s="54" t="s">
        <v>135</v>
      </c>
      <c r="E3416" s="54" t="s">
        <v>142</v>
      </c>
      <c r="F3416" s="55">
        <v>22489.58</v>
      </c>
    </row>
    <row r="3417" spans="1:6">
      <c r="A3417" s="54">
        <v>66037</v>
      </c>
      <c r="B3417" s="54" t="s">
        <v>101</v>
      </c>
      <c r="C3417" s="54">
        <v>2013</v>
      </c>
      <c r="D3417" s="54" t="s">
        <v>136</v>
      </c>
      <c r="E3417" s="54" t="s">
        <v>142</v>
      </c>
      <c r="F3417" s="55">
        <v>41.15</v>
      </c>
    </row>
    <row r="3418" spans="1:6">
      <c r="A3418" s="54">
        <v>66038</v>
      </c>
      <c r="B3418" s="54" t="s">
        <v>101</v>
      </c>
      <c r="C3418" s="54">
        <v>2013</v>
      </c>
      <c r="D3418" s="54" t="s">
        <v>137</v>
      </c>
      <c r="E3418" s="54" t="s">
        <v>142</v>
      </c>
      <c r="F3418" s="55">
        <v>139.22999999999999</v>
      </c>
    </row>
    <row r="3419" spans="1:6">
      <c r="A3419" s="54">
        <v>66039</v>
      </c>
      <c r="B3419" s="54" t="s">
        <v>101</v>
      </c>
      <c r="C3419" s="54">
        <v>2013</v>
      </c>
      <c r="D3419" s="54" t="s">
        <v>138</v>
      </c>
      <c r="E3419" s="54" t="s">
        <v>142</v>
      </c>
      <c r="F3419" s="55">
        <v>120</v>
      </c>
    </row>
    <row r="3420" spans="1:6">
      <c r="A3420" s="54">
        <v>66040</v>
      </c>
      <c r="B3420" s="54" t="s">
        <v>101</v>
      </c>
      <c r="C3420" s="54">
        <v>2013</v>
      </c>
      <c r="D3420" s="54" t="s">
        <v>139</v>
      </c>
      <c r="E3420" s="54" t="s">
        <v>142</v>
      </c>
      <c r="F3420" s="55">
        <v>937.37</v>
      </c>
    </row>
    <row r="3421" spans="1:6">
      <c r="A3421" s="54">
        <v>66041</v>
      </c>
      <c r="B3421" s="54" t="s">
        <v>101</v>
      </c>
      <c r="C3421" s="54">
        <v>2013</v>
      </c>
      <c r="D3421" s="54" t="s">
        <v>140</v>
      </c>
      <c r="E3421" s="54" t="s">
        <v>142</v>
      </c>
      <c r="F3421" s="55">
        <v>21441.01</v>
      </c>
    </row>
    <row r="3422" spans="1:6">
      <c r="A3422" s="54">
        <v>66045</v>
      </c>
      <c r="B3422" s="54" t="s">
        <v>101</v>
      </c>
      <c r="C3422" s="54">
        <v>2013</v>
      </c>
      <c r="D3422" s="54" t="s">
        <v>141</v>
      </c>
      <c r="E3422" s="54" t="s">
        <v>142</v>
      </c>
      <c r="F3422" s="55">
        <v>46904.73</v>
      </c>
    </row>
    <row r="3423" spans="1:6">
      <c r="A3423" s="54">
        <v>66057</v>
      </c>
      <c r="B3423" s="54" t="s">
        <v>101</v>
      </c>
      <c r="C3423" s="54">
        <v>2012</v>
      </c>
      <c r="D3423" s="54" t="s">
        <v>131</v>
      </c>
      <c r="E3423" s="54" t="s">
        <v>142</v>
      </c>
      <c r="F3423" s="55">
        <v>41464.18</v>
      </c>
    </row>
    <row r="3424" spans="1:6">
      <c r="A3424" s="54">
        <v>66066</v>
      </c>
      <c r="B3424" s="54" t="s">
        <v>101</v>
      </c>
      <c r="C3424" s="54">
        <v>2012</v>
      </c>
      <c r="D3424" s="54" t="s">
        <v>132</v>
      </c>
      <c r="E3424" s="54" t="s">
        <v>142</v>
      </c>
      <c r="F3424" s="55">
        <v>1820.23</v>
      </c>
    </row>
    <row r="3425" spans="1:6">
      <c r="A3425" s="54">
        <v>66068</v>
      </c>
      <c r="B3425" s="54" t="s">
        <v>101</v>
      </c>
      <c r="C3425" s="54">
        <v>2012</v>
      </c>
      <c r="D3425" s="54" t="s">
        <v>133</v>
      </c>
      <c r="E3425" s="54" t="s">
        <v>142</v>
      </c>
      <c r="F3425" s="55">
        <v>42193.68</v>
      </c>
    </row>
    <row r="3426" spans="1:6">
      <c r="A3426" s="54">
        <v>66069</v>
      </c>
      <c r="B3426" s="54" t="s">
        <v>101</v>
      </c>
      <c r="C3426" s="54">
        <v>2012</v>
      </c>
      <c r="D3426" s="54" t="s">
        <v>134</v>
      </c>
      <c r="E3426" s="54" t="s">
        <v>142</v>
      </c>
      <c r="F3426" s="55"/>
    </row>
    <row r="3427" spans="1:6">
      <c r="A3427" s="54">
        <v>66070</v>
      </c>
      <c r="B3427" s="54" t="s">
        <v>101</v>
      </c>
      <c r="C3427" s="54">
        <v>2012</v>
      </c>
      <c r="D3427" s="54" t="s">
        <v>135</v>
      </c>
      <c r="E3427" s="54" t="s">
        <v>142</v>
      </c>
      <c r="F3427" s="55">
        <v>20892.759999999998</v>
      </c>
    </row>
    <row r="3428" spans="1:6">
      <c r="A3428" s="54">
        <v>66072</v>
      </c>
      <c r="B3428" s="54" t="s">
        <v>101</v>
      </c>
      <c r="C3428" s="54">
        <v>2012</v>
      </c>
      <c r="D3428" s="54" t="s">
        <v>136</v>
      </c>
      <c r="E3428" s="54" t="s">
        <v>142</v>
      </c>
      <c r="F3428" s="55">
        <v>41.46</v>
      </c>
    </row>
    <row r="3429" spans="1:6">
      <c r="A3429" s="54">
        <v>66073</v>
      </c>
      <c r="B3429" s="54" t="s">
        <v>101</v>
      </c>
      <c r="C3429" s="54">
        <v>2012</v>
      </c>
      <c r="D3429" s="54" t="s">
        <v>137</v>
      </c>
      <c r="E3429" s="54" t="s">
        <v>142</v>
      </c>
      <c r="F3429" s="55">
        <v>201.01</v>
      </c>
    </row>
    <row r="3430" spans="1:6">
      <c r="A3430" s="54">
        <v>66074</v>
      </c>
      <c r="B3430" s="54" t="s">
        <v>101</v>
      </c>
      <c r="C3430" s="54">
        <v>2012</v>
      </c>
      <c r="D3430" s="54" t="s">
        <v>138</v>
      </c>
      <c r="E3430" s="54" t="s">
        <v>142</v>
      </c>
      <c r="F3430" s="55">
        <v>119</v>
      </c>
    </row>
    <row r="3431" spans="1:6">
      <c r="A3431" s="54">
        <v>66075</v>
      </c>
      <c r="B3431" s="54" t="s">
        <v>101</v>
      </c>
      <c r="C3431" s="54">
        <v>2012</v>
      </c>
      <c r="D3431" s="54" t="s">
        <v>139</v>
      </c>
      <c r="E3431" s="54" t="s">
        <v>142</v>
      </c>
      <c r="F3431" s="55">
        <v>902.5</v>
      </c>
    </row>
    <row r="3432" spans="1:6">
      <c r="A3432" s="54">
        <v>66076</v>
      </c>
      <c r="B3432" s="54" t="s">
        <v>101</v>
      </c>
      <c r="C3432" s="54">
        <v>2012</v>
      </c>
      <c r="D3432" s="54" t="s">
        <v>140</v>
      </c>
      <c r="E3432" s="54" t="s">
        <v>142</v>
      </c>
      <c r="F3432" s="55">
        <v>20036.95</v>
      </c>
    </row>
    <row r="3433" spans="1:6">
      <c r="A3433" s="54">
        <v>66080</v>
      </c>
      <c r="B3433" s="54" t="s">
        <v>101</v>
      </c>
      <c r="C3433" s="54">
        <v>2012</v>
      </c>
      <c r="D3433" s="54" t="s">
        <v>141</v>
      </c>
      <c r="E3433" s="54" t="s">
        <v>142</v>
      </c>
      <c r="F3433" s="55">
        <v>43284.41</v>
      </c>
    </row>
    <row r="3434" spans="1:6">
      <c r="A3434" s="54">
        <v>66092</v>
      </c>
      <c r="B3434" s="54" t="s">
        <v>101</v>
      </c>
      <c r="C3434" s="54">
        <v>2011</v>
      </c>
      <c r="D3434" s="54" t="s">
        <v>131</v>
      </c>
      <c r="E3434" s="54" t="s">
        <v>142</v>
      </c>
      <c r="F3434" s="55">
        <v>40015.03</v>
      </c>
    </row>
    <row r="3435" spans="1:6">
      <c r="A3435" s="54">
        <v>66101</v>
      </c>
      <c r="B3435" s="54" t="s">
        <v>101</v>
      </c>
      <c r="C3435" s="54">
        <v>2011</v>
      </c>
      <c r="D3435" s="54" t="s">
        <v>132</v>
      </c>
      <c r="E3435" s="54" t="s">
        <v>142</v>
      </c>
      <c r="F3435" s="55">
        <v>1396.2</v>
      </c>
    </row>
    <row r="3436" spans="1:6">
      <c r="A3436" s="54">
        <v>66103</v>
      </c>
      <c r="B3436" s="54" t="s">
        <v>101</v>
      </c>
      <c r="C3436" s="54">
        <v>2011</v>
      </c>
      <c r="D3436" s="54" t="s">
        <v>133</v>
      </c>
      <c r="E3436" s="54" t="s">
        <v>142</v>
      </c>
      <c r="F3436" s="55">
        <v>40970.92</v>
      </c>
    </row>
    <row r="3437" spans="1:6">
      <c r="A3437" s="54">
        <v>66104</v>
      </c>
      <c r="B3437" s="54" t="s">
        <v>101</v>
      </c>
      <c r="C3437" s="54">
        <v>2011</v>
      </c>
      <c r="D3437" s="54" t="s">
        <v>134</v>
      </c>
      <c r="E3437" s="54" t="s">
        <v>142</v>
      </c>
      <c r="F3437" s="55"/>
    </row>
    <row r="3438" spans="1:6">
      <c r="A3438" s="54">
        <v>66105</v>
      </c>
      <c r="B3438" s="54" t="s">
        <v>101</v>
      </c>
      <c r="C3438" s="54">
        <v>2011</v>
      </c>
      <c r="D3438" s="54" t="s">
        <v>135</v>
      </c>
      <c r="E3438" s="54" t="s">
        <v>142</v>
      </c>
      <c r="F3438" s="55">
        <v>21035.09</v>
      </c>
    </row>
    <row r="3439" spans="1:6">
      <c r="A3439" s="54">
        <v>66107</v>
      </c>
      <c r="B3439" s="54" t="s">
        <v>101</v>
      </c>
      <c r="C3439" s="54">
        <v>2011</v>
      </c>
      <c r="D3439" s="54" t="s">
        <v>136</v>
      </c>
      <c r="E3439" s="54" t="s">
        <v>142</v>
      </c>
      <c r="F3439" s="55">
        <v>40.75</v>
      </c>
    </row>
    <row r="3440" spans="1:6">
      <c r="A3440" s="54">
        <v>66108</v>
      </c>
      <c r="B3440" s="54" t="s">
        <v>101</v>
      </c>
      <c r="C3440" s="54">
        <v>2011</v>
      </c>
      <c r="D3440" s="54" t="s">
        <v>137</v>
      </c>
      <c r="E3440" s="54" t="s">
        <v>142</v>
      </c>
      <c r="F3440" s="55">
        <v>200.32</v>
      </c>
    </row>
    <row r="3441" spans="1:6">
      <c r="A3441" s="54">
        <v>66109</v>
      </c>
      <c r="B3441" s="54" t="s">
        <v>101</v>
      </c>
      <c r="C3441" s="54">
        <v>2011</v>
      </c>
      <c r="D3441" s="54" t="s">
        <v>138</v>
      </c>
      <c r="E3441" s="54" t="s">
        <v>142</v>
      </c>
      <c r="F3441" s="55">
        <v>108.42</v>
      </c>
    </row>
    <row r="3442" spans="1:6">
      <c r="A3442" s="54">
        <v>66110</v>
      </c>
      <c r="B3442" s="54" t="s">
        <v>101</v>
      </c>
      <c r="C3442" s="54">
        <v>2011</v>
      </c>
      <c r="D3442" s="54" t="s">
        <v>139</v>
      </c>
      <c r="E3442" s="54" t="s">
        <v>142</v>
      </c>
      <c r="F3442" s="55">
        <v>870.33</v>
      </c>
    </row>
    <row r="3443" spans="1:6">
      <c r="A3443" s="54">
        <v>66111</v>
      </c>
      <c r="B3443" s="54" t="s">
        <v>101</v>
      </c>
      <c r="C3443" s="54">
        <v>2011</v>
      </c>
      <c r="D3443" s="54" t="s">
        <v>140</v>
      </c>
      <c r="E3443" s="54" t="s">
        <v>142</v>
      </c>
      <c r="F3443" s="55">
        <v>18716.009999999998</v>
      </c>
    </row>
    <row r="3444" spans="1:6">
      <c r="A3444" s="54">
        <v>66115</v>
      </c>
      <c r="B3444" s="54" t="s">
        <v>101</v>
      </c>
      <c r="C3444" s="54">
        <v>2011</v>
      </c>
      <c r="D3444" s="54" t="s">
        <v>141</v>
      </c>
      <c r="E3444" s="54" t="s">
        <v>142</v>
      </c>
      <c r="F3444" s="55">
        <v>41411.230000000003</v>
      </c>
    </row>
    <row r="3445" spans="1:6">
      <c r="A3445" s="54">
        <v>66127</v>
      </c>
      <c r="B3445" s="54" t="s">
        <v>101</v>
      </c>
      <c r="C3445" s="54">
        <v>2010</v>
      </c>
      <c r="D3445" s="54" t="s">
        <v>131</v>
      </c>
      <c r="E3445" s="54" t="s">
        <v>142</v>
      </c>
      <c r="F3445" s="55">
        <v>37743.61</v>
      </c>
    </row>
    <row r="3446" spans="1:6">
      <c r="A3446" s="54">
        <v>66136</v>
      </c>
      <c r="B3446" s="54" t="s">
        <v>101</v>
      </c>
      <c r="C3446" s="54">
        <v>2010</v>
      </c>
      <c r="D3446" s="54" t="s">
        <v>132</v>
      </c>
      <c r="E3446" s="54" t="s">
        <v>142</v>
      </c>
      <c r="F3446" s="55">
        <v>2211.17</v>
      </c>
    </row>
    <row r="3447" spans="1:6">
      <c r="A3447" s="54">
        <v>66138</v>
      </c>
      <c r="B3447" s="54" t="s">
        <v>101</v>
      </c>
      <c r="C3447" s="54">
        <v>2010</v>
      </c>
      <c r="D3447" s="54" t="s">
        <v>133</v>
      </c>
      <c r="E3447" s="54" t="s">
        <v>142</v>
      </c>
      <c r="F3447" s="55">
        <v>39593</v>
      </c>
    </row>
    <row r="3448" spans="1:6">
      <c r="A3448" s="54">
        <v>66139</v>
      </c>
      <c r="B3448" s="54" t="s">
        <v>101</v>
      </c>
      <c r="C3448" s="54">
        <v>2010</v>
      </c>
      <c r="D3448" s="54" t="s">
        <v>134</v>
      </c>
      <c r="E3448" s="54" t="s">
        <v>142</v>
      </c>
      <c r="F3448" s="55"/>
    </row>
    <row r="3449" spans="1:6">
      <c r="A3449" s="54">
        <v>66140</v>
      </c>
      <c r="B3449" s="54" t="s">
        <v>101</v>
      </c>
      <c r="C3449" s="54">
        <v>2010</v>
      </c>
      <c r="D3449" s="54" t="s">
        <v>135</v>
      </c>
      <c r="E3449" s="54" t="s">
        <v>142</v>
      </c>
      <c r="F3449" s="55">
        <v>20027</v>
      </c>
    </row>
    <row r="3450" spans="1:6">
      <c r="A3450" s="54">
        <v>66142</v>
      </c>
      <c r="B3450" s="54" t="s">
        <v>101</v>
      </c>
      <c r="C3450" s="54">
        <v>2010</v>
      </c>
      <c r="D3450" s="54" t="s">
        <v>136</v>
      </c>
      <c r="E3450" s="54" t="s">
        <v>142</v>
      </c>
      <c r="F3450" s="55">
        <v>39.97</v>
      </c>
    </row>
    <row r="3451" spans="1:6">
      <c r="A3451" s="54">
        <v>66143</v>
      </c>
      <c r="B3451" s="54" t="s">
        <v>101</v>
      </c>
      <c r="C3451" s="54">
        <v>2010</v>
      </c>
      <c r="D3451" s="54" t="s">
        <v>137</v>
      </c>
      <c r="E3451" s="54" t="s">
        <v>142</v>
      </c>
      <c r="F3451" s="55">
        <v>199.34</v>
      </c>
    </row>
    <row r="3452" spans="1:6">
      <c r="A3452" s="54">
        <v>66144</v>
      </c>
      <c r="B3452" s="54" t="s">
        <v>101</v>
      </c>
      <c r="C3452" s="54">
        <v>2010</v>
      </c>
      <c r="D3452" s="54" t="s">
        <v>138</v>
      </c>
      <c r="E3452" s="54" t="s">
        <v>142</v>
      </c>
      <c r="F3452" s="55">
        <v>107</v>
      </c>
    </row>
    <row r="3453" spans="1:6">
      <c r="A3453" s="54">
        <v>66145</v>
      </c>
      <c r="B3453" s="54" t="s">
        <v>101</v>
      </c>
      <c r="C3453" s="54">
        <v>2010</v>
      </c>
      <c r="D3453" s="54" t="s">
        <v>139</v>
      </c>
      <c r="E3453" s="54" t="s">
        <v>142</v>
      </c>
      <c r="F3453" s="55">
        <v>864.55</v>
      </c>
    </row>
    <row r="3454" spans="1:6">
      <c r="A3454" s="54">
        <v>66146</v>
      </c>
      <c r="B3454" s="54" t="s">
        <v>101</v>
      </c>
      <c r="C3454" s="54">
        <v>2010</v>
      </c>
      <c r="D3454" s="54" t="s">
        <v>140</v>
      </c>
      <c r="E3454" s="54" t="s">
        <v>142</v>
      </c>
      <c r="F3454" s="55">
        <v>18355.14</v>
      </c>
    </row>
    <row r="3455" spans="1:6">
      <c r="A3455" s="54">
        <v>66150</v>
      </c>
      <c r="B3455" s="54" t="s">
        <v>101</v>
      </c>
      <c r="C3455" s="54">
        <v>2010</v>
      </c>
      <c r="D3455" s="54" t="s">
        <v>141</v>
      </c>
      <c r="E3455" s="54" t="s">
        <v>142</v>
      </c>
      <c r="F3455" s="55">
        <v>39954.78</v>
      </c>
    </row>
    <row r="3456" spans="1:6">
      <c r="A3456" s="54">
        <v>66162</v>
      </c>
      <c r="B3456" s="54" t="s">
        <v>101</v>
      </c>
      <c r="C3456" s="54">
        <v>2009</v>
      </c>
      <c r="D3456" s="54" t="s">
        <v>131</v>
      </c>
      <c r="E3456" s="54" t="s">
        <v>142</v>
      </c>
      <c r="F3456" s="55">
        <v>36428.61</v>
      </c>
    </row>
    <row r="3457" spans="1:6">
      <c r="A3457" s="54">
        <v>66171</v>
      </c>
      <c r="B3457" s="54" t="s">
        <v>101</v>
      </c>
      <c r="C3457" s="54">
        <v>2009</v>
      </c>
      <c r="D3457" s="54" t="s">
        <v>132</v>
      </c>
      <c r="E3457" s="54" t="s">
        <v>142</v>
      </c>
      <c r="F3457" s="55">
        <v>1946.81</v>
      </c>
    </row>
    <row r="3458" spans="1:6">
      <c r="A3458" s="54">
        <v>66173</v>
      </c>
      <c r="B3458" s="54" t="s">
        <v>101</v>
      </c>
      <c r="C3458" s="54">
        <v>2009</v>
      </c>
      <c r="D3458" s="54" t="s">
        <v>133</v>
      </c>
      <c r="E3458" s="54" t="s">
        <v>142</v>
      </c>
      <c r="F3458" s="55">
        <v>38317.879999999997</v>
      </c>
    </row>
    <row r="3459" spans="1:6">
      <c r="A3459" s="54">
        <v>66174</v>
      </c>
      <c r="B3459" s="54" t="s">
        <v>101</v>
      </c>
      <c r="C3459" s="54">
        <v>2009</v>
      </c>
      <c r="D3459" s="54" t="s">
        <v>134</v>
      </c>
      <c r="E3459" s="54" t="s">
        <v>142</v>
      </c>
      <c r="F3459" s="55"/>
    </row>
    <row r="3460" spans="1:6">
      <c r="A3460" s="54">
        <v>66175</v>
      </c>
      <c r="B3460" s="54" t="s">
        <v>101</v>
      </c>
      <c r="C3460" s="54">
        <v>2009</v>
      </c>
      <c r="D3460" s="54" t="s">
        <v>135</v>
      </c>
      <c r="E3460" s="54" t="s">
        <v>142</v>
      </c>
      <c r="F3460" s="55">
        <v>15609.84</v>
      </c>
    </row>
    <row r="3461" spans="1:6">
      <c r="A3461" s="54">
        <v>66177</v>
      </c>
      <c r="B3461" s="54" t="s">
        <v>101</v>
      </c>
      <c r="C3461" s="54">
        <v>2009</v>
      </c>
      <c r="D3461" s="54" t="s">
        <v>136</v>
      </c>
      <c r="E3461" s="54" t="s">
        <v>142</v>
      </c>
      <c r="F3461" s="55">
        <v>37.950000000000003</v>
      </c>
    </row>
    <row r="3462" spans="1:6">
      <c r="A3462" s="54">
        <v>66178</v>
      </c>
      <c r="B3462" s="54" t="s">
        <v>101</v>
      </c>
      <c r="C3462" s="54">
        <v>2009</v>
      </c>
      <c r="D3462" s="54" t="s">
        <v>137</v>
      </c>
      <c r="E3462" s="54" t="s">
        <v>142</v>
      </c>
      <c r="F3462" s="55">
        <v>391.54</v>
      </c>
    </row>
    <row r="3463" spans="1:6">
      <c r="A3463" s="54">
        <v>66179</v>
      </c>
      <c r="B3463" s="54" t="s">
        <v>101</v>
      </c>
      <c r="C3463" s="54">
        <v>2009</v>
      </c>
      <c r="D3463" s="54" t="s">
        <v>138</v>
      </c>
      <c r="E3463" s="54" t="s">
        <v>142</v>
      </c>
      <c r="F3463" s="55">
        <v>105.78</v>
      </c>
    </row>
    <row r="3464" spans="1:6">
      <c r="A3464" s="54">
        <v>66180</v>
      </c>
      <c r="B3464" s="54" t="s">
        <v>101</v>
      </c>
      <c r="C3464" s="54">
        <v>2009</v>
      </c>
      <c r="D3464" s="54" t="s">
        <v>139</v>
      </c>
      <c r="E3464" s="54" t="s">
        <v>142</v>
      </c>
      <c r="F3464" s="55">
        <v>3872.05</v>
      </c>
    </row>
    <row r="3465" spans="1:6">
      <c r="A3465" s="54">
        <v>66181</v>
      </c>
      <c r="B3465" s="54" t="s">
        <v>101</v>
      </c>
      <c r="C3465" s="54">
        <v>2009</v>
      </c>
      <c r="D3465" s="54" t="s">
        <v>140</v>
      </c>
      <c r="E3465" s="54" t="s">
        <v>142</v>
      </c>
      <c r="F3465" s="55">
        <v>18300.72</v>
      </c>
    </row>
    <row r="3466" spans="1:6">
      <c r="A3466" s="54">
        <v>66185</v>
      </c>
      <c r="B3466" s="54" t="s">
        <v>101</v>
      </c>
      <c r="C3466" s="54">
        <v>2009</v>
      </c>
      <c r="D3466" s="54" t="s">
        <v>141</v>
      </c>
      <c r="E3466" s="54" t="s">
        <v>142</v>
      </c>
      <c r="F3466" s="55">
        <v>38548.5</v>
      </c>
    </row>
    <row r="3467" spans="1:6">
      <c r="A3467" s="54">
        <v>66197</v>
      </c>
      <c r="B3467" s="54" t="s">
        <v>101</v>
      </c>
      <c r="C3467" s="54">
        <v>2008</v>
      </c>
      <c r="D3467" s="54" t="s">
        <v>131</v>
      </c>
      <c r="E3467" s="54" t="s">
        <v>142</v>
      </c>
      <c r="F3467" s="55">
        <v>37295.1</v>
      </c>
    </row>
    <row r="3468" spans="1:6">
      <c r="A3468" s="54">
        <v>66206</v>
      </c>
      <c r="B3468" s="54" t="s">
        <v>101</v>
      </c>
      <c r="C3468" s="54">
        <v>2008</v>
      </c>
      <c r="D3468" s="54" t="s">
        <v>132</v>
      </c>
      <c r="E3468" s="54" t="s">
        <v>142</v>
      </c>
      <c r="F3468" s="55"/>
    </row>
    <row r="3469" spans="1:6">
      <c r="A3469" s="54">
        <v>66208</v>
      </c>
      <c r="B3469" s="54" t="s">
        <v>101</v>
      </c>
      <c r="C3469" s="54">
        <v>2008</v>
      </c>
      <c r="D3469" s="54" t="s">
        <v>133</v>
      </c>
      <c r="E3469" s="54" t="s">
        <v>142</v>
      </c>
      <c r="F3469" s="55">
        <v>37016.07</v>
      </c>
    </row>
    <row r="3470" spans="1:6">
      <c r="A3470" s="54">
        <v>66209</v>
      </c>
      <c r="B3470" s="54" t="s">
        <v>101</v>
      </c>
      <c r="C3470" s="54">
        <v>2008</v>
      </c>
      <c r="D3470" s="54" t="s">
        <v>134</v>
      </c>
      <c r="E3470" s="54" t="s">
        <v>142</v>
      </c>
      <c r="F3470" s="55"/>
    </row>
    <row r="3471" spans="1:6">
      <c r="A3471" s="54">
        <v>66210</v>
      </c>
      <c r="B3471" s="54" t="s">
        <v>101</v>
      </c>
      <c r="C3471" s="54">
        <v>2008</v>
      </c>
      <c r="D3471" s="54" t="s">
        <v>135</v>
      </c>
      <c r="E3471" s="54" t="s">
        <v>142</v>
      </c>
      <c r="F3471" s="55">
        <v>14248.77</v>
      </c>
    </row>
    <row r="3472" spans="1:6">
      <c r="A3472" s="54">
        <v>66212</v>
      </c>
      <c r="B3472" s="54" t="s">
        <v>101</v>
      </c>
      <c r="C3472" s="54">
        <v>2008</v>
      </c>
      <c r="D3472" s="54" t="s">
        <v>136</v>
      </c>
      <c r="E3472" s="54" t="s">
        <v>142</v>
      </c>
      <c r="F3472" s="55">
        <v>35.97</v>
      </c>
    </row>
    <row r="3473" spans="1:6">
      <c r="A3473" s="54">
        <v>66213</v>
      </c>
      <c r="B3473" s="54" t="s">
        <v>101</v>
      </c>
      <c r="C3473" s="54">
        <v>2008</v>
      </c>
      <c r="D3473" s="54" t="s">
        <v>137</v>
      </c>
      <c r="E3473" s="54" t="s">
        <v>142</v>
      </c>
      <c r="F3473" s="55">
        <v>391.54</v>
      </c>
    </row>
    <row r="3474" spans="1:6">
      <c r="A3474" s="54">
        <v>66214</v>
      </c>
      <c r="B3474" s="54" t="s">
        <v>101</v>
      </c>
      <c r="C3474" s="54">
        <v>2008</v>
      </c>
      <c r="D3474" s="54" t="s">
        <v>138</v>
      </c>
      <c r="E3474" s="54" t="s">
        <v>142</v>
      </c>
      <c r="F3474" s="55">
        <v>95.93</v>
      </c>
    </row>
    <row r="3475" spans="1:6">
      <c r="A3475" s="54">
        <v>66215</v>
      </c>
      <c r="B3475" s="54" t="s">
        <v>101</v>
      </c>
      <c r="C3475" s="54">
        <v>2008</v>
      </c>
      <c r="D3475" s="54" t="s">
        <v>139</v>
      </c>
      <c r="E3475" s="54" t="s">
        <v>142</v>
      </c>
      <c r="F3475" s="55">
        <v>3673.06</v>
      </c>
    </row>
    <row r="3476" spans="1:6">
      <c r="A3476" s="54">
        <v>66216</v>
      </c>
      <c r="B3476" s="54" t="s">
        <v>101</v>
      </c>
      <c r="C3476" s="54">
        <v>2008</v>
      </c>
      <c r="D3476" s="54" t="s">
        <v>140</v>
      </c>
      <c r="E3476" s="54" t="s">
        <v>142</v>
      </c>
      <c r="F3476" s="55">
        <v>18570.8</v>
      </c>
    </row>
    <row r="3477" spans="1:6">
      <c r="A3477" s="54">
        <v>66220</v>
      </c>
      <c r="B3477" s="54" t="s">
        <v>101</v>
      </c>
      <c r="C3477" s="54">
        <v>2008</v>
      </c>
      <c r="D3477" s="54" t="s">
        <v>141</v>
      </c>
      <c r="E3477" s="54" t="s">
        <v>142</v>
      </c>
      <c r="F3477" s="55">
        <v>37295.1</v>
      </c>
    </row>
    <row r="3478" spans="1:6">
      <c r="A3478" s="54">
        <v>66232</v>
      </c>
      <c r="B3478" s="54" t="s">
        <v>101</v>
      </c>
      <c r="C3478" s="54">
        <v>2007</v>
      </c>
      <c r="D3478" s="54" t="s">
        <v>131</v>
      </c>
      <c r="E3478" s="54" t="s">
        <v>142</v>
      </c>
      <c r="F3478" s="55">
        <v>36432.36</v>
      </c>
    </row>
    <row r="3479" spans="1:6">
      <c r="A3479" s="54">
        <v>66241</v>
      </c>
      <c r="B3479" s="54" t="s">
        <v>101</v>
      </c>
      <c r="C3479" s="54">
        <v>2007</v>
      </c>
      <c r="D3479" s="54" t="s">
        <v>132</v>
      </c>
      <c r="E3479" s="54" t="s">
        <v>142</v>
      </c>
      <c r="F3479" s="55"/>
    </row>
    <row r="3480" spans="1:6">
      <c r="A3480" s="54">
        <v>66243</v>
      </c>
      <c r="B3480" s="54" t="s">
        <v>101</v>
      </c>
      <c r="C3480" s="54">
        <v>2007</v>
      </c>
      <c r="D3480" s="54" t="s">
        <v>133</v>
      </c>
      <c r="E3480" s="54" t="s">
        <v>142</v>
      </c>
      <c r="F3480" s="55">
        <v>36157.24</v>
      </c>
    </row>
    <row r="3481" spans="1:6">
      <c r="A3481" s="54">
        <v>66244</v>
      </c>
      <c r="B3481" s="54" t="s">
        <v>101</v>
      </c>
      <c r="C3481" s="54">
        <v>2007</v>
      </c>
      <c r="D3481" s="54" t="s">
        <v>134</v>
      </c>
      <c r="E3481" s="54" t="s">
        <v>142</v>
      </c>
      <c r="F3481" s="55"/>
    </row>
    <row r="3482" spans="1:6">
      <c r="A3482" s="54">
        <v>66245</v>
      </c>
      <c r="B3482" s="54" t="s">
        <v>101</v>
      </c>
      <c r="C3482" s="54">
        <v>2007</v>
      </c>
      <c r="D3482" s="54" t="s">
        <v>135</v>
      </c>
      <c r="E3482" s="54" t="s">
        <v>142</v>
      </c>
      <c r="F3482" s="55">
        <v>15515.55</v>
      </c>
    </row>
    <row r="3483" spans="1:6">
      <c r="A3483" s="54">
        <v>66247</v>
      </c>
      <c r="B3483" s="54" t="s">
        <v>101</v>
      </c>
      <c r="C3483" s="54">
        <v>2007</v>
      </c>
      <c r="D3483" s="54" t="s">
        <v>136</v>
      </c>
      <c r="E3483" s="54" t="s">
        <v>142</v>
      </c>
      <c r="F3483" s="55">
        <v>33.270000000000003</v>
      </c>
    </row>
    <row r="3484" spans="1:6">
      <c r="A3484" s="54">
        <v>66248</v>
      </c>
      <c r="B3484" s="54" t="s">
        <v>101</v>
      </c>
      <c r="C3484" s="54">
        <v>2007</v>
      </c>
      <c r="D3484" s="54" t="s">
        <v>137</v>
      </c>
      <c r="E3484" s="54" t="s">
        <v>142</v>
      </c>
      <c r="F3484" s="55">
        <v>277.27999999999997</v>
      </c>
    </row>
    <row r="3485" spans="1:6">
      <c r="A3485" s="54">
        <v>66249</v>
      </c>
      <c r="B3485" s="54" t="s">
        <v>101</v>
      </c>
      <c r="C3485" s="54">
        <v>2007</v>
      </c>
      <c r="D3485" s="54" t="s">
        <v>138</v>
      </c>
      <c r="E3485" s="54" t="s">
        <v>142</v>
      </c>
      <c r="F3485" s="55">
        <v>89.37</v>
      </c>
    </row>
    <row r="3486" spans="1:6">
      <c r="A3486" s="54">
        <v>66250</v>
      </c>
      <c r="B3486" s="54" t="s">
        <v>101</v>
      </c>
      <c r="C3486" s="54">
        <v>2007</v>
      </c>
      <c r="D3486" s="54" t="s">
        <v>139</v>
      </c>
      <c r="E3486" s="54" t="s">
        <v>142</v>
      </c>
      <c r="F3486" s="55">
        <v>2046.23</v>
      </c>
    </row>
    <row r="3487" spans="1:6">
      <c r="A3487" s="54">
        <v>66251</v>
      </c>
      <c r="B3487" s="54" t="s">
        <v>101</v>
      </c>
      <c r="C3487" s="54">
        <v>2007</v>
      </c>
      <c r="D3487" s="54" t="s">
        <v>140</v>
      </c>
      <c r="E3487" s="54" t="s">
        <v>142</v>
      </c>
      <c r="F3487" s="55">
        <v>18195.54</v>
      </c>
    </row>
    <row r="3488" spans="1:6">
      <c r="A3488" s="54">
        <v>66255</v>
      </c>
      <c r="B3488" s="54" t="s">
        <v>101</v>
      </c>
      <c r="C3488" s="54">
        <v>2007</v>
      </c>
      <c r="D3488" s="54" t="s">
        <v>141</v>
      </c>
      <c r="E3488" s="54" t="s">
        <v>142</v>
      </c>
      <c r="F3488" s="55">
        <v>36432.36</v>
      </c>
    </row>
    <row r="3489" spans="1:6">
      <c r="A3489" s="54">
        <v>66267</v>
      </c>
      <c r="B3489" s="54" t="s">
        <v>101</v>
      </c>
      <c r="C3489" s="54">
        <v>2006</v>
      </c>
      <c r="D3489" s="54" t="s">
        <v>131</v>
      </c>
      <c r="E3489" s="54" t="s">
        <v>142</v>
      </c>
      <c r="F3489" s="55">
        <v>34535.75</v>
      </c>
    </row>
    <row r="3490" spans="1:6">
      <c r="A3490" s="54">
        <v>66276</v>
      </c>
      <c r="B3490" s="54" t="s">
        <v>101</v>
      </c>
      <c r="C3490" s="54">
        <v>2006</v>
      </c>
      <c r="D3490" s="54" t="s">
        <v>132</v>
      </c>
      <c r="E3490" s="54" t="s">
        <v>142</v>
      </c>
      <c r="F3490" s="55"/>
    </row>
    <row r="3491" spans="1:6">
      <c r="A3491" s="54">
        <v>66278</v>
      </c>
      <c r="B3491" s="54" t="s">
        <v>101</v>
      </c>
      <c r="C3491" s="54">
        <v>2006</v>
      </c>
      <c r="D3491" s="54" t="s">
        <v>133</v>
      </c>
      <c r="E3491" s="54" t="s">
        <v>142</v>
      </c>
      <c r="F3491" s="55">
        <v>34415.64</v>
      </c>
    </row>
    <row r="3492" spans="1:6">
      <c r="A3492" s="54">
        <v>66279</v>
      </c>
      <c r="B3492" s="54" t="s">
        <v>101</v>
      </c>
      <c r="C3492" s="54">
        <v>2006</v>
      </c>
      <c r="D3492" s="54" t="s">
        <v>134</v>
      </c>
      <c r="E3492" s="54" t="s">
        <v>142</v>
      </c>
      <c r="F3492" s="55"/>
    </row>
    <row r="3493" spans="1:6">
      <c r="A3493" s="54">
        <v>66280</v>
      </c>
      <c r="B3493" s="54" t="s">
        <v>101</v>
      </c>
      <c r="C3493" s="54">
        <v>2006</v>
      </c>
      <c r="D3493" s="54" t="s">
        <v>135</v>
      </c>
      <c r="E3493" s="54" t="s">
        <v>142</v>
      </c>
      <c r="F3493" s="55">
        <v>18778.830000000002</v>
      </c>
    </row>
    <row r="3494" spans="1:6">
      <c r="A3494" s="54">
        <v>66282</v>
      </c>
      <c r="B3494" s="54" t="s">
        <v>101</v>
      </c>
      <c r="C3494" s="54">
        <v>2006</v>
      </c>
      <c r="D3494" s="54" t="s">
        <v>136</v>
      </c>
      <c r="E3494" s="54" t="s">
        <v>142</v>
      </c>
      <c r="F3494" s="55">
        <v>25.36</v>
      </c>
    </row>
    <row r="3495" spans="1:6">
      <c r="A3495" s="54">
        <v>66283</v>
      </c>
      <c r="B3495" s="54" t="s">
        <v>101</v>
      </c>
      <c r="C3495" s="54">
        <v>2006</v>
      </c>
      <c r="D3495" s="54" t="s">
        <v>137</v>
      </c>
      <c r="E3495" s="54" t="s">
        <v>142</v>
      </c>
      <c r="F3495" s="55">
        <v>194.27</v>
      </c>
    </row>
    <row r="3496" spans="1:6">
      <c r="A3496" s="54">
        <v>66284</v>
      </c>
      <c r="B3496" s="54" t="s">
        <v>101</v>
      </c>
      <c r="C3496" s="54">
        <v>2006</v>
      </c>
      <c r="D3496" s="54" t="s">
        <v>138</v>
      </c>
      <c r="E3496" s="54" t="s">
        <v>142</v>
      </c>
      <c r="F3496" s="55">
        <v>56.53</v>
      </c>
    </row>
    <row r="3497" spans="1:6">
      <c r="A3497" s="54">
        <v>66285</v>
      </c>
      <c r="B3497" s="54" t="s">
        <v>101</v>
      </c>
      <c r="C3497" s="54">
        <v>2006</v>
      </c>
      <c r="D3497" s="54" t="s">
        <v>139</v>
      </c>
      <c r="E3497" s="54" t="s">
        <v>142</v>
      </c>
      <c r="F3497" s="55">
        <v>1399.65</v>
      </c>
    </row>
    <row r="3498" spans="1:6">
      <c r="A3498" s="54">
        <v>66286</v>
      </c>
      <c r="B3498" s="54" t="s">
        <v>101</v>
      </c>
      <c r="C3498" s="54">
        <v>2006</v>
      </c>
      <c r="D3498" s="54" t="s">
        <v>140</v>
      </c>
      <c r="E3498" s="54" t="s">
        <v>142</v>
      </c>
      <c r="F3498" s="55">
        <v>13961</v>
      </c>
    </row>
    <row r="3499" spans="1:6">
      <c r="A3499" s="54">
        <v>66290</v>
      </c>
      <c r="B3499" s="54" t="s">
        <v>101</v>
      </c>
      <c r="C3499" s="54">
        <v>2006</v>
      </c>
      <c r="D3499" s="54" t="s">
        <v>141</v>
      </c>
      <c r="E3499" s="54" t="s">
        <v>142</v>
      </c>
      <c r="F3499" s="55">
        <v>34535.75</v>
      </c>
    </row>
    <row r="3500" spans="1:6">
      <c r="A3500" s="54">
        <v>66302</v>
      </c>
      <c r="B3500" s="54" t="s">
        <v>101</v>
      </c>
      <c r="C3500" s="54">
        <v>2005</v>
      </c>
      <c r="D3500" s="54" t="s">
        <v>131</v>
      </c>
      <c r="E3500" s="54" t="s">
        <v>142</v>
      </c>
      <c r="F3500" s="55">
        <v>29588.26</v>
      </c>
    </row>
    <row r="3501" spans="1:6">
      <c r="A3501" s="54">
        <v>66311</v>
      </c>
      <c r="B3501" s="54" t="s">
        <v>101</v>
      </c>
      <c r="C3501" s="54">
        <v>2005</v>
      </c>
      <c r="D3501" s="54" t="s">
        <v>132</v>
      </c>
      <c r="E3501" s="54" t="s">
        <v>142</v>
      </c>
      <c r="F3501" s="55"/>
    </row>
    <row r="3502" spans="1:6">
      <c r="A3502" s="54">
        <v>66313</v>
      </c>
      <c r="B3502" s="54" t="s">
        <v>101</v>
      </c>
      <c r="C3502" s="54">
        <v>2005</v>
      </c>
      <c r="D3502" s="54" t="s">
        <v>133</v>
      </c>
      <c r="E3502" s="54" t="s">
        <v>142</v>
      </c>
      <c r="F3502" s="55">
        <v>29488.03</v>
      </c>
    </row>
    <row r="3503" spans="1:6">
      <c r="A3503" s="54">
        <v>66314</v>
      </c>
      <c r="B3503" s="54" t="s">
        <v>101</v>
      </c>
      <c r="C3503" s="54">
        <v>2005</v>
      </c>
      <c r="D3503" s="54" t="s">
        <v>134</v>
      </c>
      <c r="E3503" s="54" t="s">
        <v>142</v>
      </c>
      <c r="F3503" s="55"/>
    </row>
    <row r="3504" spans="1:6">
      <c r="A3504" s="54">
        <v>66315</v>
      </c>
      <c r="B3504" s="54" t="s">
        <v>101</v>
      </c>
      <c r="C3504" s="54">
        <v>2005</v>
      </c>
      <c r="D3504" s="54" t="s">
        <v>135</v>
      </c>
      <c r="E3504" s="54" t="s">
        <v>142</v>
      </c>
      <c r="F3504" s="55">
        <v>17821.09</v>
      </c>
    </row>
    <row r="3505" spans="1:6">
      <c r="A3505" s="54">
        <v>66317</v>
      </c>
      <c r="B3505" s="54" t="s">
        <v>101</v>
      </c>
      <c r="C3505" s="54">
        <v>2005</v>
      </c>
      <c r="D3505" s="54" t="s">
        <v>136</v>
      </c>
      <c r="E3505" s="54" t="s">
        <v>142</v>
      </c>
      <c r="F3505" s="55">
        <v>20.23</v>
      </c>
    </row>
    <row r="3506" spans="1:6">
      <c r="A3506" s="54">
        <v>66318</v>
      </c>
      <c r="B3506" s="54" t="s">
        <v>101</v>
      </c>
      <c r="C3506" s="54">
        <v>2005</v>
      </c>
      <c r="D3506" s="54" t="s">
        <v>137</v>
      </c>
      <c r="E3506" s="54" t="s">
        <v>142</v>
      </c>
      <c r="F3506" s="55">
        <v>30.65</v>
      </c>
    </row>
    <row r="3507" spans="1:6">
      <c r="A3507" s="54">
        <v>66319</v>
      </c>
      <c r="B3507" s="54" t="s">
        <v>101</v>
      </c>
      <c r="C3507" s="54">
        <v>2005</v>
      </c>
      <c r="D3507" s="54" t="s">
        <v>138</v>
      </c>
      <c r="E3507" s="54" t="s">
        <v>142</v>
      </c>
      <c r="F3507" s="55">
        <v>46.53</v>
      </c>
    </row>
    <row r="3508" spans="1:6">
      <c r="A3508" s="54">
        <v>66320</v>
      </c>
      <c r="B3508" s="54" t="s">
        <v>101</v>
      </c>
      <c r="C3508" s="54">
        <v>2005</v>
      </c>
      <c r="D3508" s="54" t="s">
        <v>139</v>
      </c>
      <c r="E3508" s="54" t="s">
        <v>142</v>
      </c>
      <c r="F3508" s="55">
        <v>358.19</v>
      </c>
    </row>
    <row r="3509" spans="1:6">
      <c r="A3509" s="54">
        <v>66321</v>
      </c>
      <c r="B3509" s="54" t="s">
        <v>101</v>
      </c>
      <c r="C3509" s="54">
        <v>2005</v>
      </c>
      <c r="D3509" s="54" t="s">
        <v>140</v>
      </c>
      <c r="E3509" s="54" t="s">
        <v>142</v>
      </c>
      <c r="F3509" s="55">
        <v>11211.08</v>
      </c>
    </row>
    <row r="3510" spans="1:6">
      <c r="A3510" s="54">
        <v>66325</v>
      </c>
      <c r="B3510" s="54" t="s">
        <v>101</v>
      </c>
      <c r="C3510" s="54">
        <v>2005</v>
      </c>
      <c r="D3510" s="54" t="s">
        <v>141</v>
      </c>
      <c r="E3510" s="54" t="s">
        <v>142</v>
      </c>
      <c r="F3510" s="55">
        <v>29588.26</v>
      </c>
    </row>
    <row r="3511" spans="1:6">
      <c r="A3511" s="54">
        <v>66337</v>
      </c>
      <c r="B3511" s="54" t="s">
        <v>100</v>
      </c>
      <c r="C3511" s="54">
        <v>2020</v>
      </c>
      <c r="D3511" s="54" t="s">
        <v>131</v>
      </c>
      <c r="E3511" s="54" t="s">
        <v>142</v>
      </c>
      <c r="F3511" s="55">
        <v>57750.26</v>
      </c>
    </row>
    <row r="3512" spans="1:6">
      <c r="A3512" s="54">
        <v>66346</v>
      </c>
      <c r="B3512" s="54" t="s">
        <v>100</v>
      </c>
      <c r="C3512" s="54">
        <v>2020</v>
      </c>
      <c r="D3512" s="54" t="s">
        <v>132</v>
      </c>
      <c r="E3512" s="54" t="s">
        <v>142</v>
      </c>
      <c r="F3512" s="55">
        <v>9520.18</v>
      </c>
    </row>
    <row r="3513" spans="1:6">
      <c r="A3513" s="54">
        <v>66348</v>
      </c>
      <c r="B3513" s="54" t="s">
        <v>100</v>
      </c>
      <c r="C3513" s="54">
        <v>2020</v>
      </c>
      <c r="D3513" s="54" t="s">
        <v>133</v>
      </c>
      <c r="E3513" s="54" t="s">
        <v>142</v>
      </c>
      <c r="F3513" s="55">
        <v>60418.94</v>
      </c>
    </row>
    <row r="3514" spans="1:6">
      <c r="A3514" s="54">
        <v>66349</v>
      </c>
      <c r="B3514" s="54" t="s">
        <v>100</v>
      </c>
      <c r="C3514" s="54">
        <v>2020</v>
      </c>
      <c r="D3514" s="54" t="s">
        <v>134</v>
      </c>
      <c r="E3514" s="54" t="s">
        <v>142</v>
      </c>
      <c r="F3514" s="55">
        <v>38.14</v>
      </c>
    </row>
    <row r="3515" spans="1:6">
      <c r="A3515" s="54">
        <v>66350</v>
      </c>
      <c r="B3515" s="54" t="s">
        <v>100</v>
      </c>
      <c r="C3515" s="54">
        <v>2020</v>
      </c>
      <c r="D3515" s="54" t="s">
        <v>135</v>
      </c>
      <c r="E3515" s="54" t="s">
        <v>142</v>
      </c>
      <c r="F3515" s="55">
        <v>21467.29</v>
      </c>
    </row>
    <row r="3516" spans="1:6">
      <c r="A3516" s="54">
        <v>66352</v>
      </c>
      <c r="B3516" s="54" t="s">
        <v>100</v>
      </c>
      <c r="C3516" s="54">
        <v>2020</v>
      </c>
      <c r="D3516" s="54" t="s">
        <v>136</v>
      </c>
      <c r="E3516" s="54" t="s">
        <v>142</v>
      </c>
      <c r="F3516" s="55">
        <v>229.92</v>
      </c>
    </row>
    <row r="3517" spans="1:6">
      <c r="A3517" s="54">
        <v>66353</v>
      </c>
      <c r="B3517" s="54" t="s">
        <v>100</v>
      </c>
      <c r="C3517" s="54">
        <v>2020</v>
      </c>
      <c r="D3517" s="54" t="s">
        <v>137</v>
      </c>
      <c r="E3517" s="54" t="s">
        <v>142</v>
      </c>
      <c r="F3517" s="55">
        <v>373.55</v>
      </c>
    </row>
    <row r="3518" spans="1:6">
      <c r="A3518" s="54">
        <v>66354</v>
      </c>
      <c r="B3518" s="54" t="s">
        <v>100</v>
      </c>
      <c r="C3518" s="54">
        <v>2020</v>
      </c>
      <c r="D3518" s="54" t="s">
        <v>138</v>
      </c>
      <c r="E3518" s="54" t="s">
        <v>142</v>
      </c>
      <c r="F3518" s="55">
        <v>2526.7800000000002</v>
      </c>
    </row>
    <row r="3519" spans="1:6">
      <c r="A3519" s="54">
        <v>66355</v>
      </c>
      <c r="B3519" s="54" t="s">
        <v>100</v>
      </c>
      <c r="C3519" s="54">
        <v>2020</v>
      </c>
      <c r="D3519" s="54" t="s">
        <v>139</v>
      </c>
      <c r="E3519" s="54" t="s">
        <v>142</v>
      </c>
      <c r="F3519" s="55">
        <v>4646.22</v>
      </c>
    </row>
    <row r="3520" spans="1:6">
      <c r="A3520" s="54">
        <v>66356</v>
      </c>
      <c r="B3520" s="54" t="s">
        <v>100</v>
      </c>
      <c r="C3520" s="54">
        <v>2020</v>
      </c>
      <c r="D3520" s="54" t="s">
        <v>140</v>
      </c>
      <c r="E3520" s="54" t="s">
        <v>142</v>
      </c>
      <c r="F3520" s="55">
        <v>31137.040000000001</v>
      </c>
    </row>
    <row r="3521" spans="1:6">
      <c r="A3521" s="54">
        <v>66360</v>
      </c>
      <c r="B3521" s="54" t="s">
        <v>100</v>
      </c>
      <c r="C3521" s="54">
        <v>2020</v>
      </c>
      <c r="D3521" s="54" t="s">
        <v>141</v>
      </c>
      <c r="E3521" s="54" t="s">
        <v>142</v>
      </c>
      <c r="F3521" s="55">
        <v>67192.19</v>
      </c>
    </row>
    <row r="3522" spans="1:6">
      <c r="A3522" s="54">
        <v>66372</v>
      </c>
      <c r="B3522" s="54" t="s">
        <v>100</v>
      </c>
      <c r="C3522" s="54">
        <v>2019</v>
      </c>
      <c r="D3522" s="54" t="s">
        <v>131</v>
      </c>
      <c r="E3522" s="54" t="s">
        <v>142</v>
      </c>
      <c r="F3522" s="55">
        <v>51000.08</v>
      </c>
    </row>
    <row r="3523" spans="1:6">
      <c r="A3523" s="54">
        <v>66381</v>
      </c>
      <c r="B3523" s="54" t="s">
        <v>100</v>
      </c>
      <c r="C3523" s="54">
        <v>2019</v>
      </c>
      <c r="D3523" s="54" t="s">
        <v>132</v>
      </c>
      <c r="E3523" s="54" t="s">
        <v>142</v>
      </c>
      <c r="F3523" s="55">
        <v>7853.82</v>
      </c>
    </row>
    <row r="3524" spans="1:6">
      <c r="A3524" s="54">
        <v>66383</v>
      </c>
      <c r="B3524" s="54" t="s">
        <v>100</v>
      </c>
      <c r="C3524" s="54">
        <v>2019</v>
      </c>
      <c r="D3524" s="54" t="s">
        <v>133</v>
      </c>
      <c r="E3524" s="54" t="s">
        <v>142</v>
      </c>
      <c r="F3524" s="55">
        <v>52908.93</v>
      </c>
    </row>
    <row r="3525" spans="1:6">
      <c r="A3525" s="54">
        <v>66384</v>
      </c>
      <c r="B3525" s="54" t="s">
        <v>100</v>
      </c>
      <c r="C3525" s="54">
        <v>2019</v>
      </c>
      <c r="D3525" s="54" t="s">
        <v>134</v>
      </c>
      <c r="E3525" s="54" t="s">
        <v>142</v>
      </c>
      <c r="F3525" s="55">
        <v>37.43</v>
      </c>
    </row>
    <row r="3526" spans="1:6">
      <c r="A3526" s="54">
        <v>66385</v>
      </c>
      <c r="B3526" s="54" t="s">
        <v>100</v>
      </c>
      <c r="C3526" s="54">
        <v>2019</v>
      </c>
      <c r="D3526" s="54" t="s">
        <v>135</v>
      </c>
      <c r="E3526" s="54" t="s">
        <v>142</v>
      </c>
      <c r="F3526" s="55">
        <v>14450.33</v>
      </c>
    </row>
    <row r="3527" spans="1:6">
      <c r="A3527" s="54">
        <v>66387</v>
      </c>
      <c r="B3527" s="54" t="s">
        <v>100</v>
      </c>
      <c r="C3527" s="54">
        <v>2019</v>
      </c>
      <c r="D3527" s="54" t="s">
        <v>136</v>
      </c>
      <c r="E3527" s="54" t="s">
        <v>142</v>
      </c>
      <c r="F3527" s="55">
        <v>220.02</v>
      </c>
    </row>
    <row r="3528" spans="1:6">
      <c r="A3528" s="54">
        <v>66388</v>
      </c>
      <c r="B3528" s="54" t="s">
        <v>100</v>
      </c>
      <c r="C3528" s="54">
        <v>2019</v>
      </c>
      <c r="D3528" s="54" t="s">
        <v>137</v>
      </c>
      <c r="E3528" s="54" t="s">
        <v>142</v>
      </c>
      <c r="F3528" s="55">
        <v>338.69</v>
      </c>
    </row>
    <row r="3529" spans="1:6">
      <c r="A3529" s="54">
        <v>66389</v>
      </c>
      <c r="B3529" s="54" t="s">
        <v>100</v>
      </c>
      <c r="C3529" s="54">
        <v>2019</v>
      </c>
      <c r="D3529" s="54" t="s">
        <v>138</v>
      </c>
      <c r="E3529" s="54" t="s">
        <v>142</v>
      </c>
      <c r="F3529" s="55">
        <v>2659.77</v>
      </c>
    </row>
    <row r="3530" spans="1:6">
      <c r="A3530" s="54">
        <v>66390</v>
      </c>
      <c r="B3530" s="54" t="s">
        <v>100</v>
      </c>
      <c r="C3530" s="54">
        <v>2019</v>
      </c>
      <c r="D3530" s="54" t="s">
        <v>139</v>
      </c>
      <c r="E3530" s="54" t="s">
        <v>142</v>
      </c>
      <c r="F3530" s="55">
        <v>4646.22</v>
      </c>
    </row>
    <row r="3531" spans="1:6">
      <c r="A3531" s="54">
        <v>66391</v>
      </c>
      <c r="B3531" s="54" t="s">
        <v>100</v>
      </c>
      <c r="C3531" s="54">
        <v>2019</v>
      </c>
      <c r="D3531" s="54" t="s">
        <v>140</v>
      </c>
      <c r="E3531" s="54" t="s">
        <v>142</v>
      </c>
      <c r="F3531" s="55">
        <v>30556.47</v>
      </c>
    </row>
    <row r="3532" spans="1:6">
      <c r="A3532" s="54">
        <v>66395</v>
      </c>
      <c r="B3532" s="54" t="s">
        <v>100</v>
      </c>
      <c r="C3532" s="54">
        <v>2019</v>
      </c>
      <c r="D3532" s="54" t="s">
        <v>141</v>
      </c>
      <c r="E3532" s="54" t="s">
        <v>142</v>
      </c>
      <c r="F3532" s="55">
        <v>58853.9</v>
      </c>
    </row>
    <row r="3533" spans="1:6">
      <c r="A3533" s="54">
        <v>66407</v>
      </c>
      <c r="B3533" s="54" t="s">
        <v>100</v>
      </c>
      <c r="C3533" s="54">
        <v>2018</v>
      </c>
      <c r="D3533" s="54" t="s">
        <v>131</v>
      </c>
      <c r="E3533" s="54" t="s">
        <v>142</v>
      </c>
      <c r="F3533" s="55">
        <v>46208.75</v>
      </c>
    </row>
    <row r="3534" spans="1:6">
      <c r="A3534" s="54">
        <v>66416</v>
      </c>
      <c r="B3534" s="54" t="s">
        <v>100</v>
      </c>
      <c r="C3534" s="54">
        <v>2018</v>
      </c>
      <c r="D3534" s="54" t="s">
        <v>132</v>
      </c>
      <c r="E3534" s="54" t="s">
        <v>142</v>
      </c>
      <c r="F3534" s="55">
        <v>5989.24</v>
      </c>
    </row>
    <row r="3535" spans="1:6">
      <c r="A3535" s="54">
        <v>66418</v>
      </c>
      <c r="B3535" s="54" t="s">
        <v>100</v>
      </c>
      <c r="C3535" s="54">
        <v>2018</v>
      </c>
      <c r="D3535" s="54" t="s">
        <v>133</v>
      </c>
      <c r="E3535" s="54" t="s">
        <v>142</v>
      </c>
      <c r="F3535" s="55">
        <v>47589.81</v>
      </c>
    </row>
    <row r="3536" spans="1:6">
      <c r="A3536" s="54">
        <v>66419</v>
      </c>
      <c r="B3536" s="54" t="s">
        <v>100</v>
      </c>
      <c r="C3536" s="54">
        <v>2018</v>
      </c>
      <c r="D3536" s="54" t="s">
        <v>134</v>
      </c>
      <c r="E3536" s="54" t="s">
        <v>142</v>
      </c>
      <c r="F3536" s="55">
        <v>35.89</v>
      </c>
    </row>
    <row r="3537" spans="1:6">
      <c r="A3537" s="54">
        <v>66420</v>
      </c>
      <c r="B3537" s="54" t="s">
        <v>100</v>
      </c>
      <c r="C3537" s="54">
        <v>2018</v>
      </c>
      <c r="D3537" s="54" t="s">
        <v>135</v>
      </c>
      <c r="E3537" s="54" t="s">
        <v>142</v>
      </c>
      <c r="F3537" s="55">
        <v>10004.83</v>
      </c>
    </row>
    <row r="3538" spans="1:6">
      <c r="A3538" s="54">
        <v>66422</v>
      </c>
      <c r="B3538" s="54" t="s">
        <v>100</v>
      </c>
      <c r="C3538" s="54">
        <v>2018</v>
      </c>
      <c r="D3538" s="54" t="s">
        <v>136</v>
      </c>
      <c r="E3538" s="54" t="s">
        <v>142</v>
      </c>
      <c r="F3538" s="55">
        <v>210.55</v>
      </c>
    </row>
    <row r="3539" spans="1:6">
      <c r="A3539" s="54">
        <v>66423</v>
      </c>
      <c r="B3539" s="54" t="s">
        <v>100</v>
      </c>
      <c r="C3539" s="54">
        <v>2018</v>
      </c>
      <c r="D3539" s="54" t="s">
        <v>137</v>
      </c>
      <c r="E3539" s="54" t="s">
        <v>142</v>
      </c>
      <c r="F3539" s="55">
        <v>228.63</v>
      </c>
    </row>
    <row r="3540" spans="1:6">
      <c r="A3540" s="54">
        <v>66424</v>
      </c>
      <c r="B3540" s="54" t="s">
        <v>100</v>
      </c>
      <c r="C3540" s="54">
        <v>2018</v>
      </c>
      <c r="D3540" s="54" t="s">
        <v>138</v>
      </c>
      <c r="E3540" s="54" t="s">
        <v>142</v>
      </c>
      <c r="F3540" s="55">
        <v>2547.67</v>
      </c>
    </row>
    <row r="3541" spans="1:6">
      <c r="A3541" s="54">
        <v>66425</v>
      </c>
      <c r="B3541" s="54" t="s">
        <v>100</v>
      </c>
      <c r="C3541" s="54">
        <v>2018</v>
      </c>
      <c r="D3541" s="54" t="s">
        <v>139</v>
      </c>
      <c r="E3541" s="54" t="s">
        <v>142</v>
      </c>
      <c r="F3541" s="55">
        <v>4450.3999999999996</v>
      </c>
    </row>
    <row r="3542" spans="1:6">
      <c r="A3542" s="54">
        <v>66426</v>
      </c>
      <c r="B3542" s="54" t="s">
        <v>100</v>
      </c>
      <c r="C3542" s="54">
        <v>2018</v>
      </c>
      <c r="D3542" s="54" t="s">
        <v>140</v>
      </c>
      <c r="E3542" s="54" t="s">
        <v>142</v>
      </c>
      <c r="F3542" s="55">
        <v>30111.84</v>
      </c>
    </row>
    <row r="3543" spans="1:6">
      <c r="A3543" s="54">
        <v>66430</v>
      </c>
      <c r="B3543" s="54" t="s">
        <v>100</v>
      </c>
      <c r="C3543" s="54">
        <v>2018</v>
      </c>
      <c r="D3543" s="54" t="s">
        <v>141</v>
      </c>
      <c r="E3543" s="54" t="s">
        <v>142</v>
      </c>
      <c r="F3543" s="55">
        <v>52197.99</v>
      </c>
    </row>
    <row r="3544" spans="1:6">
      <c r="A3544" s="54">
        <v>66442</v>
      </c>
      <c r="B3544" s="54" t="s">
        <v>100</v>
      </c>
      <c r="C3544" s="54">
        <v>2017</v>
      </c>
      <c r="D3544" s="54" t="s">
        <v>131</v>
      </c>
      <c r="E3544" s="54" t="s">
        <v>142</v>
      </c>
      <c r="F3544" s="55">
        <v>39490.43</v>
      </c>
    </row>
    <row r="3545" spans="1:6">
      <c r="A3545" s="54">
        <v>66451</v>
      </c>
      <c r="B3545" s="54" t="s">
        <v>100</v>
      </c>
      <c r="C3545" s="54">
        <v>2017</v>
      </c>
      <c r="D3545" s="54" t="s">
        <v>132</v>
      </c>
      <c r="E3545" s="54" t="s">
        <v>142</v>
      </c>
      <c r="F3545" s="55">
        <v>2779.84</v>
      </c>
    </row>
    <row r="3546" spans="1:6">
      <c r="A3546" s="54">
        <v>66453</v>
      </c>
      <c r="B3546" s="54" t="s">
        <v>100</v>
      </c>
      <c r="C3546" s="54">
        <v>2017</v>
      </c>
      <c r="D3546" s="54" t="s">
        <v>133</v>
      </c>
      <c r="E3546" s="54" t="s">
        <v>142</v>
      </c>
      <c r="F3546" s="55">
        <v>39938</v>
      </c>
    </row>
    <row r="3547" spans="1:6">
      <c r="A3547" s="54">
        <v>66454</v>
      </c>
      <c r="B3547" s="54" t="s">
        <v>100</v>
      </c>
      <c r="C3547" s="54">
        <v>2017</v>
      </c>
      <c r="D3547" s="54" t="s">
        <v>134</v>
      </c>
      <c r="E3547" s="54" t="s">
        <v>142</v>
      </c>
      <c r="F3547" s="55">
        <v>35.68</v>
      </c>
    </row>
    <row r="3548" spans="1:6">
      <c r="A3548" s="54">
        <v>66455</v>
      </c>
      <c r="B3548" s="54" t="s">
        <v>100</v>
      </c>
      <c r="C3548" s="54">
        <v>2017</v>
      </c>
      <c r="D3548" s="54" t="s">
        <v>135</v>
      </c>
      <c r="E3548" s="54" t="s">
        <v>142</v>
      </c>
      <c r="F3548" s="55">
        <v>7644.48</v>
      </c>
    </row>
    <row r="3549" spans="1:6">
      <c r="A3549" s="54">
        <v>66457</v>
      </c>
      <c r="B3549" s="54" t="s">
        <v>100</v>
      </c>
      <c r="C3549" s="54">
        <v>2017</v>
      </c>
      <c r="D3549" s="54" t="s">
        <v>136</v>
      </c>
      <c r="E3549" s="54" t="s">
        <v>142</v>
      </c>
      <c r="F3549" s="55">
        <v>210.56</v>
      </c>
    </row>
    <row r="3550" spans="1:6">
      <c r="A3550" s="54">
        <v>66458</v>
      </c>
      <c r="B3550" s="54" t="s">
        <v>100</v>
      </c>
      <c r="C3550" s="54">
        <v>2017</v>
      </c>
      <c r="D3550" s="54" t="s">
        <v>137</v>
      </c>
      <c r="E3550" s="54" t="s">
        <v>142</v>
      </c>
      <c r="F3550" s="55">
        <v>215.69</v>
      </c>
    </row>
    <row r="3551" spans="1:6">
      <c r="A3551" s="54">
        <v>66459</v>
      </c>
      <c r="B3551" s="54" t="s">
        <v>100</v>
      </c>
      <c r="C3551" s="54">
        <v>2017</v>
      </c>
      <c r="D3551" s="54" t="s">
        <v>138</v>
      </c>
      <c r="E3551" s="54" t="s">
        <v>142</v>
      </c>
      <c r="F3551" s="55">
        <v>2125.36</v>
      </c>
    </row>
    <row r="3552" spans="1:6">
      <c r="A3552" s="54">
        <v>66460</v>
      </c>
      <c r="B3552" s="54" t="s">
        <v>100</v>
      </c>
      <c r="C3552" s="54">
        <v>2017</v>
      </c>
      <c r="D3552" s="54" t="s">
        <v>139</v>
      </c>
      <c r="E3552" s="54" t="s">
        <v>142</v>
      </c>
      <c r="F3552" s="55">
        <v>3712.69</v>
      </c>
    </row>
    <row r="3553" spans="1:6">
      <c r="A3553" s="54">
        <v>66461</v>
      </c>
      <c r="B3553" s="54" t="s">
        <v>100</v>
      </c>
      <c r="C3553" s="54">
        <v>2017</v>
      </c>
      <c r="D3553" s="54" t="s">
        <v>140</v>
      </c>
      <c r="E3553" s="54" t="s">
        <v>142</v>
      </c>
      <c r="F3553" s="55">
        <v>25993.54</v>
      </c>
    </row>
    <row r="3554" spans="1:6">
      <c r="A3554" s="54">
        <v>66465</v>
      </c>
      <c r="B3554" s="54" t="s">
        <v>100</v>
      </c>
      <c r="C3554" s="54">
        <v>2017</v>
      </c>
      <c r="D3554" s="54" t="s">
        <v>141</v>
      </c>
      <c r="E3554" s="54" t="s">
        <v>142</v>
      </c>
      <c r="F3554" s="55">
        <v>42270.27</v>
      </c>
    </row>
    <row r="3555" spans="1:6">
      <c r="A3555" s="54">
        <v>66477</v>
      </c>
      <c r="B3555" s="54" t="s">
        <v>100</v>
      </c>
      <c r="C3555" s="54">
        <v>2016</v>
      </c>
      <c r="D3555" s="54" t="s">
        <v>131</v>
      </c>
      <c r="E3555" s="54" t="s">
        <v>142</v>
      </c>
      <c r="F3555" s="55">
        <v>35994.79</v>
      </c>
    </row>
    <row r="3556" spans="1:6">
      <c r="A3556" s="54">
        <v>66486</v>
      </c>
      <c r="B3556" s="54" t="s">
        <v>100</v>
      </c>
      <c r="C3556" s="54">
        <v>2016</v>
      </c>
      <c r="D3556" s="54" t="s">
        <v>132</v>
      </c>
      <c r="E3556" s="54" t="s">
        <v>142</v>
      </c>
      <c r="F3556" s="55">
        <v>2568.41</v>
      </c>
    </row>
    <row r="3557" spans="1:6">
      <c r="A3557" s="54">
        <v>66488</v>
      </c>
      <c r="B3557" s="54" t="s">
        <v>100</v>
      </c>
      <c r="C3557" s="54">
        <v>2016</v>
      </c>
      <c r="D3557" s="54" t="s">
        <v>133</v>
      </c>
      <c r="E3557" s="54" t="s">
        <v>142</v>
      </c>
      <c r="F3557" s="55">
        <v>36310.39</v>
      </c>
    </row>
    <row r="3558" spans="1:6">
      <c r="A3558" s="54">
        <v>66489</v>
      </c>
      <c r="B3558" s="54" t="s">
        <v>100</v>
      </c>
      <c r="C3558" s="54">
        <v>2016</v>
      </c>
      <c r="D3558" s="54" t="s">
        <v>134</v>
      </c>
      <c r="E3558" s="54" t="s">
        <v>142</v>
      </c>
      <c r="F3558" s="55">
        <v>33.79</v>
      </c>
    </row>
    <row r="3559" spans="1:6">
      <c r="A3559" s="54">
        <v>66490</v>
      </c>
      <c r="B3559" s="54" t="s">
        <v>100</v>
      </c>
      <c r="C3559" s="54">
        <v>2016</v>
      </c>
      <c r="D3559" s="54" t="s">
        <v>135</v>
      </c>
      <c r="E3559" s="54" t="s">
        <v>142</v>
      </c>
      <c r="F3559" s="55">
        <v>6615.83</v>
      </c>
    </row>
    <row r="3560" spans="1:6">
      <c r="A3560" s="54">
        <v>66492</v>
      </c>
      <c r="B3560" s="54" t="s">
        <v>100</v>
      </c>
      <c r="C3560" s="54">
        <v>2016</v>
      </c>
      <c r="D3560" s="54" t="s">
        <v>136</v>
      </c>
      <c r="E3560" s="54" t="s">
        <v>142</v>
      </c>
      <c r="F3560" s="55">
        <v>195.43</v>
      </c>
    </row>
    <row r="3561" spans="1:6">
      <c r="A3561" s="54">
        <v>66493</v>
      </c>
      <c r="B3561" s="54" t="s">
        <v>100</v>
      </c>
      <c r="C3561" s="54">
        <v>2016</v>
      </c>
      <c r="D3561" s="54" t="s">
        <v>137</v>
      </c>
      <c r="E3561" s="54" t="s">
        <v>142</v>
      </c>
      <c r="F3561" s="55">
        <v>208.42009999999999</v>
      </c>
    </row>
    <row r="3562" spans="1:6">
      <c r="A3562" s="54">
        <v>66494</v>
      </c>
      <c r="B3562" s="54" t="s">
        <v>100</v>
      </c>
      <c r="C3562" s="54">
        <v>2016</v>
      </c>
      <c r="D3562" s="54" t="s">
        <v>138</v>
      </c>
      <c r="E3562" s="54" t="s">
        <v>142</v>
      </c>
      <c r="F3562" s="55">
        <v>1887.64</v>
      </c>
    </row>
    <row r="3563" spans="1:6">
      <c r="A3563" s="54">
        <v>66495</v>
      </c>
      <c r="B3563" s="54" t="s">
        <v>100</v>
      </c>
      <c r="C3563" s="54">
        <v>2016</v>
      </c>
      <c r="D3563" s="54" t="s">
        <v>139</v>
      </c>
      <c r="E3563" s="54" t="s">
        <v>142</v>
      </c>
      <c r="F3563" s="55">
        <v>3346.75</v>
      </c>
    </row>
    <row r="3564" spans="1:6">
      <c r="A3564" s="54">
        <v>66496</v>
      </c>
      <c r="B3564" s="54" t="s">
        <v>100</v>
      </c>
      <c r="C3564" s="54">
        <v>2016</v>
      </c>
      <c r="D3564" s="54" t="s">
        <v>140</v>
      </c>
      <c r="E3564" s="54" t="s">
        <v>142</v>
      </c>
      <c r="F3564" s="55">
        <v>24022.529900000001</v>
      </c>
    </row>
    <row r="3565" spans="1:6">
      <c r="A3565" s="54">
        <v>66500</v>
      </c>
      <c r="B3565" s="54" t="s">
        <v>100</v>
      </c>
      <c r="C3565" s="54">
        <v>2016</v>
      </c>
      <c r="D3565" s="54" t="s">
        <v>141</v>
      </c>
      <c r="E3565" s="54" t="s">
        <v>142</v>
      </c>
      <c r="F3565" s="55">
        <v>38563.199999999997</v>
      </c>
    </row>
    <row r="3566" spans="1:6">
      <c r="A3566" s="54">
        <v>66512</v>
      </c>
      <c r="B3566" s="54" t="s">
        <v>100</v>
      </c>
      <c r="C3566" s="54">
        <v>2015</v>
      </c>
      <c r="D3566" s="54" t="s">
        <v>131</v>
      </c>
      <c r="E3566" s="54" t="s">
        <v>142</v>
      </c>
      <c r="F3566" s="55">
        <v>32736.17</v>
      </c>
    </row>
    <row r="3567" spans="1:6">
      <c r="A3567" s="54">
        <v>66521</v>
      </c>
      <c r="B3567" s="54" t="s">
        <v>100</v>
      </c>
      <c r="C3567" s="54">
        <v>2015</v>
      </c>
      <c r="D3567" s="54" t="s">
        <v>132</v>
      </c>
      <c r="E3567" s="54" t="s">
        <v>142</v>
      </c>
      <c r="F3567" s="55">
        <v>2060.0700000000002</v>
      </c>
    </row>
    <row r="3568" spans="1:6">
      <c r="A3568" s="54">
        <v>66523</v>
      </c>
      <c r="B3568" s="54" t="s">
        <v>100</v>
      </c>
      <c r="C3568" s="54">
        <v>2015</v>
      </c>
      <c r="D3568" s="54" t="s">
        <v>133</v>
      </c>
      <c r="E3568" s="54" t="s">
        <v>142</v>
      </c>
      <c r="F3568" s="55">
        <v>32781.96</v>
      </c>
    </row>
    <row r="3569" spans="1:6">
      <c r="A3569" s="54">
        <v>66524</v>
      </c>
      <c r="B3569" s="54" t="s">
        <v>100</v>
      </c>
      <c r="C3569" s="54">
        <v>2015</v>
      </c>
      <c r="D3569" s="54" t="s">
        <v>134</v>
      </c>
      <c r="E3569" s="54" t="s">
        <v>142</v>
      </c>
      <c r="F3569" s="55">
        <v>32.56</v>
      </c>
    </row>
    <row r="3570" spans="1:6">
      <c r="A3570" s="54">
        <v>66525</v>
      </c>
      <c r="B3570" s="54" t="s">
        <v>100</v>
      </c>
      <c r="C3570" s="54">
        <v>2015</v>
      </c>
      <c r="D3570" s="54" t="s">
        <v>135</v>
      </c>
      <c r="E3570" s="54" t="s">
        <v>142</v>
      </c>
      <c r="F3570" s="55">
        <v>6661.94</v>
      </c>
    </row>
    <row r="3571" spans="1:6">
      <c r="A3571" s="54">
        <v>66527</v>
      </c>
      <c r="B3571" s="54" t="s">
        <v>100</v>
      </c>
      <c r="C3571" s="54">
        <v>2015</v>
      </c>
      <c r="D3571" s="54" t="s">
        <v>136</v>
      </c>
      <c r="E3571" s="54" t="s">
        <v>142</v>
      </c>
      <c r="F3571" s="55">
        <v>172.68</v>
      </c>
    </row>
    <row r="3572" spans="1:6">
      <c r="A3572" s="54">
        <v>66528</v>
      </c>
      <c r="B3572" s="54" t="s">
        <v>100</v>
      </c>
      <c r="C3572" s="54">
        <v>2015</v>
      </c>
      <c r="D3572" s="54" t="s">
        <v>137</v>
      </c>
      <c r="E3572" s="54" t="s">
        <v>142</v>
      </c>
      <c r="F3572" s="55">
        <v>698.09</v>
      </c>
    </row>
    <row r="3573" spans="1:6">
      <c r="A3573" s="54">
        <v>66529</v>
      </c>
      <c r="B3573" s="54" t="s">
        <v>100</v>
      </c>
      <c r="C3573" s="54">
        <v>2015</v>
      </c>
      <c r="D3573" s="54" t="s">
        <v>138</v>
      </c>
      <c r="E3573" s="54" t="s">
        <v>142</v>
      </c>
      <c r="F3573" s="55">
        <v>1408.11</v>
      </c>
    </row>
    <row r="3574" spans="1:6">
      <c r="A3574" s="54">
        <v>66530</v>
      </c>
      <c r="B3574" s="54" t="s">
        <v>100</v>
      </c>
      <c r="C3574" s="54">
        <v>2015</v>
      </c>
      <c r="D3574" s="54" t="s">
        <v>139</v>
      </c>
      <c r="E3574" s="54" t="s">
        <v>142</v>
      </c>
      <c r="F3574" s="55">
        <v>2621.14</v>
      </c>
    </row>
    <row r="3575" spans="1:6">
      <c r="A3575" s="54">
        <v>66531</v>
      </c>
      <c r="B3575" s="54" t="s">
        <v>100</v>
      </c>
      <c r="C3575" s="54">
        <v>2015</v>
      </c>
      <c r="D3575" s="54" t="s">
        <v>140</v>
      </c>
      <c r="E3575" s="54" t="s">
        <v>142</v>
      </c>
      <c r="F3575" s="55">
        <v>21187.439999999999</v>
      </c>
    </row>
    <row r="3576" spans="1:6">
      <c r="A3576" s="54">
        <v>66535</v>
      </c>
      <c r="B3576" s="54" t="s">
        <v>100</v>
      </c>
      <c r="C3576" s="54">
        <v>2015</v>
      </c>
      <c r="D3576" s="54" t="s">
        <v>141</v>
      </c>
      <c r="E3576" s="54" t="s">
        <v>142</v>
      </c>
      <c r="F3576" s="55">
        <v>34796.239999999998</v>
      </c>
    </row>
    <row r="3577" spans="1:6">
      <c r="A3577" s="54">
        <v>66547</v>
      </c>
      <c r="B3577" s="54" t="s">
        <v>100</v>
      </c>
      <c r="C3577" s="54">
        <v>2014</v>
      </c>
      <c r="D3577" s="54" t="s">
        <v>131</v>
      </c>
      <c r="E3577" s="54" t="s">
        <v>142</v>
      </c>
      <c r="F3577" s="55">
        <v>29157.56</v>
      </c>
    </row>
    <row r="3578" spans="1:6">
      <c r="A3578" s="54">
        <v>66556</v>
      </c>
      <c r="B3578" s="54" t="s">
        <v>100</v>
      </c>
      <c r="C3578" s="54">
        <v>2014</v>
      </c>
      <c r="D3578" s="54" t="s">
        <v>132</v>
      </c>
      <c r="E3578" s="54" t="s">
        <v>142</v>
      </c>
      <c r="F3578" s="55">
        <v>1267.99</v>
      </c>
    </row>
    <row r="3579" spans="1:6">
      <c r="A3579" s="54">
        <v>66558</v>
      </c>
      <c r="B3579" s="54" t="s">
        <v>100</v>
      </c>
      <c r="C3579" s="54">
        <v>2014</v>
      </c>
      <c r="D3579" s="54" t="s">
        <v>133</v>
      </c>
      <c r="E3579" s="54" t="s">
        <v>142</v>
      </c>
      <c r="F3579" s="55">
        <v>29234.174719999999</v>
      </c>
    </row>
    <row r="3580" spans="1:6">
      <c r="A3580" s="54">
        <v>66559</v>
      </c>
      <c r="B3580" s="54" t="s">
        <v>100</v>
      </c>
      <c r="C3580" s="54">
        <v>2014</v>
      </c>
      <c r="D3580" s="54" t="s">
        <v>134</v>
      </c>
      <c r="E3580" s="54" t="s">
        <v>142</v>
      </c>
      <c r="F3580" s="55">
        <v>28.551120000000001</v>
      </c>
    </row>
    <row r="3581" spans="1:6">
      <c r="A3581" s="54">
        <v>66560</v>
      </c>
      <c r="B3581" s="54" t="s">
        <v>100</v>
      </c>
      <c r="C3581" s="54">
        <v>2014</v>
      </c>
      <c r="D3581" s="54" t="s">
        <v>135</v>
      </c>
      <c r="E3581" s="54" t="s">
        <v>142</v>
      </c>
      <c r="F3581" s="55">
        <v>5498.17</v>
      </c>
    </row>
    <row r="3582" spans="1:6">
      <c r="A3582" s="54">
        <v>66562</v>
      </c>
      <c r="B3582" s="54" t="s">
        <v>100</v>
      </c>
      <c r="C3582" s="54">
        <v>2014</v>
      </c>
      <c r="D3582" s="54" t="s">
        <v>136</v>
      </c>
      <c r="E3582" s="54" t="s">
        <v>142</v>
      </c>
      <c r="F3582" s="55">
        <v>173.12190000000001</v>
      </c>
    </row>
    <row r="3583" spans="1:6">
      <c r="A3583" s="54">
        <v>66563</v>
      </c>
      <c r="B3583" s="54" t="s">
        <v>100</v>
      </c>
      <c r="C3583" s="54">
        <v>2014</v>
      </c>
      <c r="D3583" s="54" t="s">
        <v>137</v>
      </c>
      <c r="E3583" s="54" t="s">
        <v>142</v>
      </c>
      <c r="F3583" s="55">
        <v>570.25369999999998</v>
      </c>
    </row>
    <row r="3584" spans="1:6">
      <c r="A3584" s="54">
        <v>66564</v>
      </c>
      <c r="B3584" s="54" t="s">
        <v>100</v>
      </c>
      <c r="C3584" s="54">
        <v>2014</v>
      </c>
      <c r="D3584" s="54" t="s">
        <v>138</v>
      </c>
      <c r="E3584" s="54" t="s">
        <v>142</v>
      </c>
      <c r="F3584" s="55">
        <v>1197.962</v>
      </c>
    </row>
    <row r="3585" spans="1:6">
      <c r="A3585" s="54">
        <v>66565</v>
      </c>
      <c r="B3585" s="54" t="s">
        <v>100</v>
      </c>
      <c r="C3585" s="54">
        <v>2014</v>
      </c>
      <c r="D3585" s="54" t="s">
        <v>139</v>
      </c>
      <c r="E3585" s="54" t="s">
        <v>142</v>
      </c>
      <c r="F3585" s="55">
        <v>2230.8960000000002</v>
      </c>
    </row>
    <row r="3586" spans="1:6">
      <c r="A3586" s="54">
        <v>66566</v>
      </c>
      <c r="B3586" s="54" t="s">
        <v>100</v>
      </c>
      <c r="C3586" s="54">
        <v>2014</v>
      </c>
      <c r="D3586" s="54" t="s">
        <v>140</v>
      </c>
      <c r="E3586" s="54" t="s">
        <v>142</v>
      </c>
      <c r="F3586" s="55">
        <v>19535.22</v>
      </c>
    </row>
    <row r="3587" spans="1:6">
      <c r="A3587" s="54">
        <v>66570</v>
      </c>
      <c r="B3587" s="54" t="s">
        <v>100</v>
      </c>
      <c r="C3587" s="54">
        <v>2014</v>
      </c>
      <c r="D3587" s="54" t="s">
        <v>141</v>
      </c>
      <c r="E3587" s="54" t="s">
        <v>142</v>
      </c>
      <c r="F3587" s="55">
        <v>30425.55472</v>
      </c>
    </row>
    <row r="3588" spans="1:6">
      <c r="A3588" s="54">
        <v>66582</v>
      </c>
      <c r="B3588" s="54" t="s">
        <v>100</v>
      </c>
      <c r="C3588" s="54">
        <v>2013</v>
      </c>
      <c r="D3588" s="54" t="s">
        <v>131</v>
      </c>
      <c r="E3588" s="54" t="s">
        <v>142</v>
      </c>
      <c r="F3588" s="55">
        <v>27629.94</v>
      </c>
    </row>
    <row r="3589" spans="1:6">
      <c r="A3589" s="54">
        <v>66591</v>
      </c>
      <c r="B3589" s="54" t="s">
        <v>100</v>
      </c>
      <c r="C3589" s="54">
        <v>2013</v>
      </c>
      <c r="D3589" s="54" t="s">
        <v>132</v>
      </c>
      <c r="E3589" s="54" t="s">
        <v>142</v>
      </c>
      <c r="F3589" s="55">
        <v>1249.33</v>
      </c>
    </row>
    <row r="3590" spans="1:6">
      <c r="A3590" s="54">
        <v>66593</v>
      </c>
      <c r="B3590" s="54" t="s">
        <v>100</v>
      </c>
      <c r="C3590" s="54">
        <v>2013</v>
      </c>
      <c r="D3590" s="54" t="s">
        <v>133</v>
      </c>
      <c r="E3590" s="54" t="s">
        <v>142</v>
      </c>
      <c r="F3590" s="55">
        <v>27589.25</v>
      </c>
    </row>
    <row r="3591" spans="1:6">
      <c r="A3591" s="54">
        <v>66594</v>
      </c>
      <c r="B3591" s="54" t="s">
        <v>100</v>
      </c>
      <c r="C3591" s="54">
        <v>2013</v>
      </c>
      <c r="D3591" s="54" t="s">
        <v>134</v>
      </c>
      <c r="E3591" s="54" t="s">
        <v>142</v>
      </c>
      <c r="F3591" s="55">
        <v>26.743548400000002</v>
      </c>
    </row>
    <row r="3592" spans="1:6">
      <c r="A3592" s="54">
        <v>66595</v>
      </c>
      <c r="B3592" s="54" t="s">
        <v>100</v>
      </c>
      <c r="C3592" s="54">
        <v>2013</v>
      </c>
      <c r="D3592" s="54" t="s">
        <v>135</v>
      </c>
      <c r="E3592" s="54" t="s">
        <v>142</v>
      </c>
      <c r="F3592" s="55">
        <v>5358.93</v>
      </c>
    </row>
    <row r="3593" spans="1:6">
      <c r="A3593" s="54">
        <v>66597</v>
      </c>
      <c r="B3593" s="54" t="s">
        <v>100</v>
      </c>
      <c r="C3593" s="54">
        <v>2013</v>
      </c>
      <c r="D3593" s="54" t="s">
        <v>136</v>
      </c>
      <c r="E3593" s="54" t="s">
        <v>142</v>
      </c>
      <c r="F3593" s="55">
        <v>162.13747720000001</v>
      </c>
    </row>
    <row r="3594" spans="1:6">
      <c r="A3594" s="54">
        <v>66598</v>
      </c>
      <c r="B3594" s="54" t="s">
        <v>100</v>
      </c>
      <c r="C3594" s="54">
        <v>2013</v>
      </c>
      <c r="D3594" s="54" t="s">
        <v>137</v>
      </c>
      <c r="E3594" s="54" t="s">
        <v>142</v>
      </c>
      <c r="F3594" s="55">
        <v>534.078846</v>
      </c>
    </row>
    <row r="3595" spans="1:6">
      <c r="A3595" s="54">
        <v>66599</v>
      </c>
      <c r="B3595" s="54" t="s">
        <v>100</v>
      </c>
      <c r="C3595" s="54">
        <v>2013</v>
      </c>
      <c r="D3595" s="54" t="s">
        <v>138</v>
      </c>
      <c r="E3595" s="54" t="s">
        <v>142</v>
      </c>
      <c r="F3595" s="55">
        <v>1121.9677670000001</v>
      </c>
    </row>
    <row r="3596" spans="1:6">
      <c r="A3596" s="54">
        <v>66600</v>
      </c>
      <c r="B3596" s="54" t="s">
        <v>100</v>
      </c>
      <c r="C3596" s="54">
        <v>2013</v>
      </c>
      <c r="D3596" s="54" t="s">
        <v>139</v>
      </c>
      <c r="E3596" s="54" t="s">
        <v>142</v>
      </c>
      <c r="F3596" s="55">
        <v>2089.3774389999999</v>
      </c>
    </row>
    <row r="3597" spans="1:6">
      <c r="A3597" s="54">
        <v>66601</v>
      </c>
      <c r="B3597" s="54" t="s">
        <v>100</v>
      </c>
      <c r="C3597" s="54">
        <v>2013</v>
      </c>
      <c r="D3597" s="54" t="s">
        <v>140</v>
      </c>
      <c r="E3597" s="54" t="s">
        <v>142</v>
      </c>
      <c r="F3597" s="55">
        <v>18296.014920000001</v>
      </c>
    </row>
    <row r="3598" spans="1:6">
      <c r="A3598" s="54">
        <v>66605</v>
      </c>
      <c r="B3598" s="54" t="s">
        <v>100</v>
      </c>
      <c r="C3598" s="54">
        <v>2013</v>
      </c>
      <c r="D3598" s="54" t="s">
        <v>141</v>
      </c>
      <c r="E3598" s="54" t="s">
        <v>142</v>
      </c>
      <c r="F3598" s="55">
        <v>28879.27</v>
      </c>
    </row>
    <row r="3599" spans="1:6">
      <c r="A3599" s="54">
        <v>66617</v>
      </c>
      <c r="B3599" s="54" t="s">
        <v>100</v>
      </c>
      <c r="C3599" s="54">
        <v>2012</v>
      </c>
      <c r="D3599" s="54" t="s">
        <v>131</v>
      </c>
      <c r="E3599" s="54" t="s">
        <v>142</v>
      </c>
      <c r="F3599" s="55">
        <v>26978.95</v>
      </c>
    </row>
    <row r="3600" spans="1:6">
      <c r="A3600" s="54">
        <v>66626</v>
      </c>
      <c r="B3600" s="54" t="s">
        <v>100</v>
      </c>
      <c r="C3600" s="54">
        <v>2012</v>
      </c>
      <c r="D3600" s="54" t="s">
        <v>132</v>
      </c>
      <c r="E3600" s="54" t="s">
        <v>142</v>
      </c>
      <c r="F3600" s="55">
        <v>1046.56</v>
      </c>
    </row>
    <row r="3601" spans="1:6">
      <c r="A3601" s="54">
        <v>66628</v>
      </c>
      <c r="B3601" s="54" t="s">
        <v>100</v>
      </c>
      <c r="C3601" s="54">
        <v>2012</v>
      </c>
      <c r="D3601" s="54" t="s">
        <v>133</v>
      </c>
      <c r="E3601" s="54" t="s">
        <v>142</v>
      </c>
      <c r="F3601" s="55">
        <v>26842.66</v>
      </c>
    </row>
    <row r="3602" spans="1:6">
      <c r="A3602" s="54">
        <v>66629</v>
      </c>
      <c r="B3602" s="54" t="s">
        <v>100</v>
      </c>
      <c r="C3602" s="54">
        <v>2012</v>
      </c>
      <c r="D3602" s="54" t="s">
        <v>134</v>
      </c>
      <c r="E3602" s="54" t="s">
        <v>142</v>
      </c>
      <c r="F3602" s="55">
        <v>218.65</v>
      </c>
    </row>
    <row r="3603" spans="1:6">
      <c r="A3603" s="54">
        <v>66630</v>
      </c>
      <c r="B3603" s="54" t="s">
        <v>100</v>
      </c>
      <c r="C3603" s="54">
        <v>2012</v>
      </c>
      <c r="D3603" s="54" t="s">
        <v>135</v>
      </c>
      <c r="E3603" s="54" t="s">
        <v>142</v>
      </c>
      <c r="F3603" s="55">
        <v>5178.54</v>
      </c>
    </row>
    <row r="3604" spans="1:6">
      <c r="A3604" s="54">
        <v>66632</v>
      </c>
      <c r="B3604" s="54" t="s">
        <v>100</v>
      </c>
      <c r="C3604" s="54">
        <v>2012</v>
      </c>
      <c r="D3604" s="54" t="s">
        <v>136</v>
      </c>
      <c r="E3604" s="54" t="s">
        <v>142</v>
      </c>
      <c r="F3604" s="55">
        <v>430.05</v>
      </c>
    </row>
    <row r="3605" spans="1:6">
      <c r="A3605" s="54">
        <v>66633</v>
      </c>
      <c r="B3605" s="54" t="s">
        <v>100</v>
      </c>
      <c r="C3605" s="54">
        <v>2012</v>
      </c>
      <c r="D3605" s="54" t="s">
        <v>137</v>
      </c>
      <c r="E3605" s="54" t="s">
        <v>142</v>
      </c>
      <c r="F3605" s="55">
        <v>1393.97</v>
      </c>
    </row>
    <row r="3606" spans="1:6">
      <c r="A3606" s="54">
        <v>66634</v>
      </c>
      <c r="B3606" s="54" t="s">
        <v>100</v>
      </c>
      <c r="C3606" s="54">
        <v>2012</v>
      </c>
      <c r="D3606" s="54" t="s">
        <v>138</v>
      </c>
      <c r="E3606" s="54" t="s">
        <v>142</v>
      </c>
      <c r="F3606" s="55">
        <v>1938.8</v>
      </c>
    </row>
    <row r="3607" spans="1:6">
      <c r="A3607" s="54">
        <v>66635</v>
      </c>
      <c r="B3607" s="54" t="s">
        <v>100</v>
      </c>
      <c r="C3607" s="54">
        <v>2012</v>
      </c>
      <c r="D3607" s="54" t="s">
        <v>139</v>
      </c>
      <c r="E3607" s="54" t="s">
        <v>142</v>
      </c>
      <c r="F3607" s="55">
        <v>1984.86</v>
      </c>
    </row>
    <row r="3608" spans="1:6">
      <c r="A3608" s="54">
        <v>66636</v>
      </c>
      <c r="B3608" s="54" t="s">
        <v>100</v>
      </c>
      <c r="C3608" s="54">
        <v>2012</v>
      </c>
      <c r="D3608" s="54" t="s">
        <v>140</v>
      </c>
      <c r="E3608" s="54" t="s">
        <v>142</v>
      </c>
      <c r="F3608" s="55">
        <v>15697.79</v>
      </c>
    </row>
    <row r="3609" spans="1:6">
      <c r="A3609" s="54">
        <v>66640</v>
      </c>
      <c r="B3609" s="54" t="s">
        <v>100</v>
      </c>
      <c r="C3609" s="54">
        <v>2012</v>
      </c>
      <c r="D3609" s="54" t="s">
        <v>141</v>
      </c>
      <c r="E3609" s="54" t="s">
        <v>142</v>
      </c>
      <c r="F3609" s="55">
        <v>28025.51</v>
      </c>
    </row>
    <row r="3610" spans="1:6">
      <c r="A3610" s="54">
        <v>66652</v>
      </c>
      <c r="B3610" s="54" t="s">
        <v>100</v>
      </c>
      <c r="C3610" s="54">
        <v>2011</v>
      </c>
      <c r="D3610" s="54" t="s">
        <v>131</v>
      </c>
      <c r="E3610" s="54" t="s">
        <v>142</v>
      </c>
      <c r="F3610" s="55">
        <v>21780.66</v>
      </c>
    </row>
    <row r="3611" spans="1:6">
      <c r="A3611" s="54">
        <v>66661</v>
      </c>
      <c r="B3611" s="54" t="s">
        <v>100</v>
      </c>
      <c r="C3611" s="54">
        <v>2011</v>
      </c>
      <c r="D3611" s="54" t="s">
        <v>132</v>
      </c>
      <c r="E3611" s="54" t="s">
        <v>142</v>
      </c>
      <c r="F3611" s="55">
        <v>766.92</v>
      </c>
    </row>
    <row r="3612" spans="1:6">
      <c r="A3612" s="54">
        <v>66663</v>
      </c>
      <c r="B3612" s="54" t="s">
        <v>100</v>
      </c>
      <c r="C3612" s="54">
        <v>2011</v>
      </c>
      <c r="D3612" s="54" t="s">
        <v>133</v>
      </c>
      <c r="E3612" s="54" t="s">
        <v>142</v>
      </c>
      <c r="F3612" s="55">
        <v>21567.88392</v>
      </c>
    </row>
    <row r="3613" spans="1:6">
      <c r="A3613" s="54">
        <v>66664</v>
      </c>
      <c r="B3613" s="54" t="s">
        <v>100</v>
      </c>
      <c r="C3613" s="54">
        <v>2011</v>
      </c>
      <c r="D3613" s="54" t="s">
        <v>134</v>
      </c>
      <c r="E3613" s="54" t="s">
        <v>142</v>
      </c>
      <c r="F3613" s="55">
        <v>195.26</v>
      </c>
    </row>
    <row r="3614" spans="1:6">
      <c r="A3614" s="54">
        <v>66665</v>
      </c>
      <c r="B3614" s="54" t="s">
        <v>100</v>
      </c>
      <c r="C3614" s="54">
        <v>2011</v>
      </c>
      <c r="D3614" s="54" t="s">
        <v>135</v>
      </c>
      <c r="E3614" s="54" t="s">
        <v>142</v>
      </c>
      <c r="F3614" s="55">
        <v>4315.05</v>
      </c>
    </row>
    <row r="3615" spans="1:6">
      <c r="A3615" s="54">
        <v>66667</v>
      </c>
      <c r="B3615" s="54" t="s">
        <v>100</v>
      </c>
      <c r="C3615" s="54">
        <v>2011</v>
      </c>
      <c r="D3615" s="54" t="s">
        <v>136</v>
      </c>
      <c r="E3615" s="54" t="s">
        <v>142</v>
      </c>
      <c r="F3615" s="55">
        <v>352</v>
      </c>
    </row>
    <row r="3616" spans="1:6">
      <c r="A3616" s="54">
        <v>66668</v>
      </c>
      <c r="B3616" s="54" t="s">
        <v>100</v>
      </c>
      <c r="C3616" s="54">
        <v>2011</v>
      </c>
      <c r="D3616" s="54" t="s">
        <v>137</v>
      </c>
      <c r="E3616" s="54" t="s">
        <v>142</v>
      </c>
      <c r="F3616" s="55">
        <v>1070.821747</v>
      </c>
    </row>
    <row r="3617" spans="1:6">
      <c r="A3617" s="54">
        <v>66669</v>
      </c>
      <c r="B3617" s="54" t="s">
        <v>100</v>
      </c>
      <c r="C3617" s="54">
        <v>2011</v>
      </c>
      <c r="D3617" s="54" t="s">
        <v>138</v>
      </c>
      <c r="E3617" s="54" t="s">
        <v>142</v>
      </c>
      <c r="F3617" s="55">
        <v>1519.470924</v>
      </c>
    </row>
    <row r="3618" spans="1:6">
      <c r="A3618" s="54">
        <v>66670</v>
      </c>
      <c r="B3618" s="54" t="s">
        <v>100</v>
      </c>
      <c r="C3618" s="54">
        <v>2011</v>
      </c>
      <c r="D3618" s="54" t="s">
        <v>139</v>
      </c>
      <c r="E3618" s="54" t="s">
        <v>142</v>
      </c>
      <c r="F3618" s="55">
        <v>1577.2812530000001</v>
      </c>
    </row>
    <row r="3619" spans="1:6">
      <c r="A3619" s="54">
        <v>66671</v>
      </c>
      <c r="B3619" s="54" t="s">
        <v>100</v>
      </c>
      <c r="C3619" s="54">
        <v>2011</v>
      </c>
      <c r="D3619" s="54" t="s">
        <v>140</v>
      </c>
      <c r="E3619" s="54" t="s">
        <v>142</v>
      </c>
      <c r="F3619" s="55">
        <v>12538</v>
      </c>
    </row>
    <row r="3620" spans="1:6">
      <c r="A3620" s="54">
        <v>66675</v>
      </c>
      <c r="B3620" s="54" t="s">
        <v>100</v>
      </c>
      <c r="C3620" s="54">
        <v>2011</v>
      </c>
      <c r="D3620" s="54" t="s">
        <v>141</v>
      </c>
      <c r="E3620" s="54" t="s">
        <v>142</v>
      </c>
      <c r="F3620" s="55">
        <v>22547.575049999999</v>
      </c>
    </row>
    <row r="3621" spans="1:6">
      <c r="A3621" s="54">
        <v>66687</v>
      </c>
      <c r="B3621" s="54" t="s">
        <v>100</v>
      </c>
      <c r="C3621" s="54">
        <v>2010</v>
      </c>
      <c r="D3621" s="54" t="s">
        <v>131</v>
      </c>
      <c r="E3621" s="54" t="s">
        <v>142</v>
      </c>
      <c r="F3621" s="55">
        <v>21870.00936</v>
      </c>
    </row>
    <row r="3622" spans="1:6">
      <c r="A3622" s="54">
        <v>66696</v>
      </c>
      <c r="B3622" s="54" t="s">
        <v>100</v>
      </c>
      <c r="C3622" s="54">
        <v>2010</v>
      </c>
      <c r="D3622" s="54" t="s">
        <v>132</v>
      </c>
      <c r="E3622" s="54" t="s">
        <v>142</v>
      </c>
      <c r="F3622" s="55">
        <v>523.415435</v>
      </c>
    </row>
    <row r="3623" spans="1:6">
      <c r="A3623" s="54">
        <v>66698</v>
      </c>
      <c r="B3623" s="54" t="s">
        <v>100</v>
      </c>
      <c r="C3623" s="54">
        <v>2010</v>
      </c>
      <c r="D3623" s="54" t="s">
        <v>133</v>
      </c>
      <c r="E3623" s="54" t="s">
        <v>142</v>
      </c>
      <c r="F3623" s="55">
        <v>22145.78</v>
      </c>
    </row>
    <row r="3624" spans="1:6">
      <c r="A3624" s="54">
        <v>66699</v>
      </c>
      <c r="B3624" s="54" t="s">
        <v>100</v>
      </c>
      <c r="C3624" s="54">
        <v>2010</v>
      </c>
      <c r="D3624" s="54" t="s">
        <v>134</v>
      </c>
      <c r="E3624" s="54" t="s">
        <v>142</v>
      </c>
      <c r="F3624" s="55">
        <v>205.54</v>
      </c>
    </row>
    <row r="3625" spans="1:6">
      <c r="A3625" s="54">
        <v>66700</v>
      </c>
      <c r="B3625" s="54" t="s">
        <v>100</v>
      </c>
      <c r="C3625" s="54">
        <v>2010</v>
      </c>
      <c r="D3625" s="54" t="s">
        <v>135</v>
      </c>
      <c r="E3625" s="54" t="s">
        <v>142</v>
      </c>
      <c r="F3625" s="55">
        <v>4851.88</v>
      </c>
    </row>
    <row r="3626" spans="1:6">
      <c r="A3626" s="54">
        <v>66702</v>
      </c>
      <c r="B3626" s="54" t="s">
        <v>100</v>
      </c>
      <c r="C3626" s="54">
        <v>2010</v>
      </c>
      <c r="D3626" s="54" t="s">
        <v>136</v>
      </c>
      <c r="E3626" s="54" t="s">
        <v>142</v>
      </c>
      <c r="F3626" s="55">
        <v>334.54</v>
      </c>
    </row>
    <row r="3627" spans="1:6">
      <c r="A3627" s="54">
        <v>66703</v>
      </c>
      <c r="B3627" s="54" t="s">
        <v>100</v>
      </c>
      <c r="C3627" s="54">
        <v>2010</v>
      </c>
      <c r="D3627" s="54" t="s">
        <v>137</v>
      </c>
      <c r="E3627" s="54" t="s">
        <v>142</v>
      </c>
      <c r="F3627" s="55">
        <v>1073.96</v>
      </c>
    </row>
    <row r="3628" spans="1:6">
      <c r="A3628" s="54">
        <v>66704</v>
      </c>
      <c r="B3628" s="54" t="s">
        <v>100</v>
      </c>
      <c r="C3628" s="54">
        <v>2010</v>
      </c>
      <c r="D3628" s="54" t="s">
        <v>138</v>
      </c>
      <c r="E3628" s="54" t="s">
        <v>142</v>
      </c>
      <c r="F3628" s="55">
        <v>1539.62</v>
      </c>
    </row>
    <row r="3629" spans="1:6">
      <c r="A3629" s="54">
        <v>66705</v>
      </c>
      <c r="B3629" s="54" t="s">
        <v>100</v>
      </c>
      <c r="C3629" s="54">
        <v>2010</v>
      </c>
      <c r="D3629" s="54" t="s">
        <v>139</v>
      </c>
      <c r="E3629" s="54" t="s">
        <v>142</v>
      </c>
      <c r="F3629" s="55">
        <v>1660.38</v>
      </c>
    </row>
    <row r="3630" spans="1:6">
      <c r="A3630" s="54">
        <v>66706</v>
      </c>
      <c r="B3630" s="54" t="s">
        <v>100</v>
      </c>
      <c r="C3630" s="54">
        <v>2010</v>
      </c>
      <c r="D3630" s="54" t="s">
        <v>140</v>
      </c>
      <c r="E3630" s="54" t="s">
        <v>142</v>
      </c>
      <c r="F3630" s="55">
        <v>12479.86</v>
      </c>
    </row>
    <row r="3631" spans="1:6">
      <c r="A3631" s="54">
        <v>66710</v>
      </c>
      <c r="B3631" s="54" t="s">
        <v>100</v>
      </c>
      <c r="C3631" s="54">
        <v>2010</v>
      </c>
      <c r="D3631" s="54" t="s">
        <v>141</v>
      </c>
      <c r="E3631" s="54" t="s">
        <v>142</v>
      </c>
      <c r="F3631" s="55">
        <v>22393.427739999999</v>
      </c>
    </row>
    <row r="3632" spans="1:6">
      <c r="A3632" s="54">
        <v>66722</v>
      </c>
      <c r="B3632" s="54" t="s">
        <v>100</v>
      </c>
      <c r="C3632" s="54">
        <v>2009</v>
      </c>
      <c r="D3632" s="54" t="s">
        <v>131</v>
      </c>
      <c r="E3632" s="54" t="s">
        <v>142</v>
      </c>
      <c r="F3632" s="55">
        <v>17554.63</v>
      </c>
    </row>
    <row r="3633" spans="1:6">
      <c r="A3633" s="54">
        <v>66731</v>
      </c>
      <c r="B3633" s="54" t="s">
        <v>100</v>
      </c>
      <c r="C3633" s="54">
        <v>2009</v>
      </c>
      <c r="D3633" s="54" t="s">
        <v>132</v>
      </c>
      <c r="E3633" s="54" t="s">
        <v>142</v>
      </c>
      <c r="F3633" s="55"/>
    </row>
    <row r="3634" spans="1:6">
      <c r="A3634" s="54">
        <v>66733</v>
      </c>
      <c r="B3634" s="54" t="s">
        <v>100</v>
      </c>
      <c r="C3634" s="54">
        <v>2009</v>
      </c>
      <c r="D3634" s="54" t="s">
        <v>133</v>
      </c>
      <c r="E3634" s="54" t="s">
        <v>142</v>
      </c>
      <c r="F3634" s="55">
        <v>17354.16</v>
      </c>
    </row>
    <row r="3635" spans="1:6">
      <c r="A3635" s="54">
        <v>66734</v>
      </c>
      <c r="B3635" s="54" t="s">
        <v>100</v>
      </c>
      <c r="C3635" s="54">
        <v>2009</v>
      </c>
      <c r="D3635" s="54" t="s">
        <v>134</v>
      </c>
      <c r="E3635" s="54" t="s">
        <v>142</v>
      </c>
      <c r="F3635" s="55">
        <v>173.65</v>
      </c>
    </row>
    <row r="3636" spans="1:6">
      <c r="A3636" s="54">
        <v>66735</v>
      </c>
      <c r="B3636" s="54" t="s">
        <v>100</v>
      </c>
      <c r="C3636" s="54">
        <v>2009</v>
      </c>
      <c r="D3636" s="54" t="s">
        <v>135</v>
      </c>
      <c r="E3636" s="54" t="s">
        <v>142</v>
      </c>
      <c r="F3636" s="55">
        <v>5133.68</v>
      </c>
    </row>
    <row r="3637" spans="1:6">
      <c r="A3637" s="54">
        <v>66737</v>
      </c>
      <c r="B3637" s="54" t="s">
        <v>100</v>
      </c>
      <c r="C3637" s="54">
        <v>2009</v>
      </c>
      <c r="D3637" s="54" t="s">
        <v>136</v>
      </c>
      <c r="E3637" s="54" t="s">
        <v>142</v>
      </c>
      <c r="F3637" s="55">
        <v>215.6</v>
      </c>
    </row>
    <row r="3638" spans="1:6">
      <c r="A3638" s="54">
        <v>66738</v>
      </c>
      <c r="B3638" s="54" t="s">
        <v>100</v>
      </c>
      <c r="C3638" s="54">
        <v>2009</v>
      </c>
      <c r="D3638" s="54" t="s">
        <v>137</v>
      </c>
      <c r="E3638" s="54" t="s">
        <v>142</v>
      </c>
      <c r="F3638" s="55">
        <v>1008.2</v>
      </c>
    </row>
    <row r="3639" spans="1:6">
      <c r="A3639" s="54">
        <v>66739</v>
      </c>
      <c r="B3639" s="54" t="s">
        <v>100</v>
      </c>
      <c r="C3639" s="54">
        <v>2009</v>
      </c>
      <c r="D3639" s="54" t="s">
        <v>138</v>
      </c>
      <c r="E3639" s="54" t="s">
        <v>142</v>
      </c>
      <c r="F3639" s="55">
        <v>1368.22</v>
      </c>
    </row>
    <row r="3640" spans="1:6">
      <c r="A3640" s="54">
        <v>66740</v>
      </c>
      <c r="B3640" s="54" t="s">
        <v>100</v>
      </c>
      <c r="C3640" s="54">
        <v>2009</v>
      </c>
      <c r="D3640" s="54" t="s">
        <v>139</v>
      </c>
      <c r="E3640" s="54" t="s">
        <v>142</v>
      </c>
      <c r="F3640" s="55">
        <v>1348.51</v>
      </c>
    </row>
    <row r="3641" spans="1:6">
      <c r="A3641" s="54">
        <v>66741</v>
      </c>
      <c r="B3641" s="54" t="s">
        <v>100</v>
      </c>
      <c r="C3641" s="54">
        <v>2009</v>
      </c>
      <c r="D3641" s="54" t="s">
        <v>140</v>
      </c>
      <c r="E3641" s="54" t="s">
        <v>142</v>
      </c>
      <c r="F3641" s="55">
        <v>8106.3</v>
      </c>
    </row>
    <row r="3642" spans="1:6">
      <c r="A3642" s="54">
        <v>66745</v>
      </c>
      <c r="B3642" s="54" t="s">
        <v>100</v>
      </c>
      <c r="C3642" s="54">
        <v>2009</v>
      </c>
      <c r="D3642" s="54" t="s">
        <v>141</v>
      </c>
      <c r="E3642" s="54" t="s">
        <v>142</v>
      </c>
      <c r="F3642" s="55">
        <v>17554.63</v>
      </c>
    </row>
    <row r="3643" spans="1:6">
      <c r="A3643" s="54">
        <v>66757</v>
      </c>
      <c r="B3643" s="54" t="s">
        <v>100</v>
      </c>
      <c r="C3643" s="54">
        <v>2008</v>
      </c>
      <c r="D3643" s="54" t="s">
        <v>131</v>
      </c>
      <c r="E3643" s="54" t="s">
        <v>142</v>
      </c>
      <c r="F3643" s="55">
        <v>16516.32</v>
      </c>
    </row>
    <row r="3644" spans="1:6">
      <c r="A3644" s="54">
        <v>66766</v>
      </c>
      <c r="B3644" s="54" t="s">
        <v>100</v>
      </c>
      <c r="C3644" s="54">
        <v>2008</v>
      </c>
      <c r="D3644" s="54" t="s">
        <v>132</v>
      </c>
      <c r="E3644" s="54" t="s">
        <v>142</v>
      </c>
      <c r="F3644" s="55"/>
    </row>
    <row r="3645" spans="1:6">
      <c r="A3645" s="54">
        <v>66768</v>
      </c>
      <c r="B3645" s="54" t="s">
        <v>100</v>
      </c>
      <c r="C3645" s="54">
        <v>2008</v>
      </c>
      <c r="D3645" s="54" t="s">
        <v>133</v>
      </c>
      <c r="E3645" s="54" t="s">
        <v>142</v>
      </c>
      <c r="F3645" s="55">
        <v>16357.1</v>
      </c>
    </row>
    <row r="3646" spans="1:6">
      <c r="A3646" s="54">
        <v>66769</v>
      </c>
      <c r="B3646" s="54" t="s">
        <v>100</v>
      </c>
      <c r="C3646" s="54">
        <v>2008</v>
      </c>
      <c r="D3646" s="54" t="s">
        <v>134</v>
      </c>
      <c r="E3646" s="54" t="s">
        <v>142</v>
      </c>
      <c r="F3646" s="55">
        <v>144.46</v>
      </c>
    </row>
    <row r="3647" spans="1:6">
      <c r="A3647" s="54">
        <v>66770</v>
      </c>
      <c r="B3647" s="54" t="s">
        <v>100</v>
      </c>
      <c r="C3647" s="54">
        <v>2008</v>
      </c>
      <c r="D3647" s="54" t="s">
        <v>135</v>
      </c>
      <c r="E3647" s="54" t="s">
        <v>142</v>
      </c>
      <c r="F3647" s="55">
        <v>4574.8999999999996</v>
      </c>
    </row>
    <row r="3648" spans="1:6">
      <c r="A3648" s="54">
        <v>66772</v>
      </c>
      <c r="B3648" s="54" t="s">
        <v>100</v>
      </c>
      <c r="C3648" s="54">
        <v>2008</v>
      </c>
      <c r="D3648" s="54" t="s">
        <v>136</v>
      </c>
      <c r="E3648" s="54" t="s">
        <v>142</v>
      </c>
      <c r="F3648" s="55">
        <v>185.9</v>
      </c>
    </row>
    <row r="3649" spans="1:6">
      <c r="A3649" s="54">
        <v>66773</v>
      </c>
      <c r="B3649" s="54" t="s">
        <v>100</v>
      </c>
      <c r="C3649" s="54">
        <v>2008</v>
      </c>
      <c r="D3649" s="54" t="s">
        <v>137</v>
      </c>
      <c r="E3649" s="54" t="s">
        <v>142</v>
      </c>
      <c r="F3649" s="55">
        <v>989.1</v>
      </c>
    </row>
    <row r="3650" spans="1:6">
      <c r="A3650" s="54">
        <v>66774</v>
      </c>
      <c r="B3650" s="54" t="s">
        <v>100</v>
      </c>
      <c r="C3650" s="54">
        <v>2008</v>
      </c>
      <c r="D3650" s="54" t="s">
        <v>138</v>
      </c>
      <c r="E3650" s="54" t="s">
        <v>142</v>
      </c>
      <c r="F3650" s="55">
        <v>1330.64</v>
      </c>
    </row>
    <row r="3651" spans="1:6">
      <c r="A3651" s="54">
        <v>66775</v>
      </c>
      <c r="B3651" s="54" t="s">
        <v>100</v>
      </c>
      <c r="C3651" s="54">
        <v>2008</v>
      </c>
      <c r="D3651" s="54" t="s">
        <v>139</v>
      </c>
      <c r="E3651" s="54" t="s">
        <v>142</v>
      </c>
      <c r="F3651" s="55">
        <v>986.32</v>
      </c>
    </row>
    <row r="3652" spans="1:6">
      <c r="A3652" s="54">
        <v>66776</v>
      </c>
      <c r="B3652" s="54" t="s">
        <v>100</v>
      </c>
      <c r="C3652" s="54">
        <v>2008</v>
      </c>
      <c r="D3652" s="54" t="s">
        <v>140</v>
      </c>
      <c r="E3652" s="54" t="s">
        <v>142</v>
      </c>
      <c r="F3652" s="55">
        <v>8145.78</v>
      </c>
    </row>
    <row r="3653" spans="1:6">
      <c r="A3653" s="54">
        <v>66780</v>
      </c>
      <c r="B3653" s="54" t="s">
        <v>100</v>
      </c>
      <c r="C3653" s="54">
        <v>2008</v>
      </c>
      <c r="D3653" s="54" t="s">
        <v>141</v>
      </c>
      <c r="E3653" s="54" t="s">
        <v>142</v>
      </c>
      <c r="F3653" s="55">
        <v>16516.32</v>
      </c>
    </row>
    <row r="3654" spans="1:6">
      <c r="A3654" s="54">
        <v>66792</v>
      </c>
      <c r="B3654" s="54" t="s">
        <v>100</v>
      </c>
      <c r="C3654" s="54">
        <v>2007</v>
      </c>
      <c r="D3654" s="54" t="s">
        <v>131</v>
      </c>
      <c r="E3654" s="54" t="s">
        <v>142</v>
      </c>
      <c r="F3654" s="55">
        <v>15156.31</v>
      </c>
    </row>
    <row r="3655" spans="1:6">
      <c r="A3655" s="54">
        <v>66801</v>
      </c>
      <c r="B3655" s="54" t="s">
        <v>100</v>
      </c>
      <c r="C3655" s="54">
        <v>2007</v>
      </c>
      <c r="D3655" s="54" t="s">
        <v>132</v>
      </c>
      <c r="E3655" s="54" t="s">
        <v>142</v>
      </c>
      <c r="F3655" s="55"/>
    </row>
    <row r="3656" spans="1:6">
      <c r="A3656" s="54">
        <v>66803</v>
      </c>
      <c r="B3656" s="54" t="s">
        <v>100</v>
      </c>
      <c r="C3656" s="54">
        <v>2007</v>
      </c>
      <c r="D3656" s="54" t="s">
        <v>133</v>
      </c>
      <c r="E3656" s="54" t="s">
        <v>142</v>
      </c>
      <c r="F3656" s="55">
        <v>15046.43</v>
      </c>
    </row>
    <row r="3657" spans="1:6">
      <c r="A3657" s="54">
        <v>66804</v>
      </c>
      <c r="B3657" s="54" t="s">
        <v>100</v>
      </c>
      <c r="C3657" s="54">
        <v>2007</v>
      </c>
      <c r="D3657" s="54" t="s">
        <v>134</v>
      </c>
      <c r="E3657" s="54" t="s">
        <v>142</v>
      </c>
      <c r="F3657" s="55">
        <v>136.51</v>
      </c>
    </row>
    <row r="3658" spans="1:6">
      <c r="A3658" s="54">
        <v>66805</v>
      </c>
      <c r="B3658" s="54" t="s">
        <v>100</v>
      </c>
      <c r="C3658" s="54">
        <v>2007</v>
      </c>
      <c r="D3658" s="54" t="s">
        <v>135</v>
      </c>
      <c r="E3658" s="54" t="s">
        <v>142</v>
      </c>
      <c r="F3658" s="55">
        <v>4318.8900000000003</v>
      </c>
    </row>
    <row r="3659" spans="1:6">
      <c r="A3659" s="54">
        <v>66807</v>
      </c>
      <c r="B3659" s="54" t="s">
        <v>100</v>
      </c>
      <c r="C3659" s="54">
        <v>2007</v>
      </c>
      <c r="D3659" s="54" t="s">
        <v>136</v>
      </c>
      <c r="E3659" s="54" t="s">
        <v>142</v>
      </c>
      <c r="F3659" s="55">
        <v>169.08</v>
      </c>
    </row>
    <row r="3660" spans="1:6">
      <c r="A3660" s="54">
        <v>66808</v>
      </c>
      <c r="B3660" s="54" t="s">
        <v>100</v>
      </c>
      <c r="C3660" s="54">
        <v>2007</v>
      </c>
      <c r="D3660" s="54" t="s">
        <v>137</v>
      </c>
      <c r="E3660" s="54" t="s">
        <v>142</v>
      </c>
      <c r="F3660" s="55">
        <v>974.41</v>
      </c>
    </row>
    <row r="3661" spans="1:6">
      <c r="A3661" s="54">
        <v>66809</v>
      </c>
      <c r="B3661" s="54" t="s">
        <v>100</v>
      </c>
      <c r="C3661" s="54">
        <v>2007</v>
      </c>
      <c r="D3661" s="54" t="s">
        <v>138</v>
      </c>
      <c r="E3661" s="54" t="s">
        <v>142</v>
      </c>
      <c r="F3661" s="55">
        <v>1010.22</v>
      </c>
    </row>
    <row r="3662" spans="1:6">
      <c r="A3662" s="54">
        <v>66810</v>
      </c>
      <c r="B3662" s="54" t="s">
        <v>100</v>
      </c>
      <c r="C3662" s="54">
        <v>2007</v>
      </c>
      <c r="D3662" s="54" t="s">
        <v>139</v>
      </c>
      <c r="E3662" s="54" t="s">
        <v>142</v>
      </c>
      <c r="F3662" s="55">
        <v>873.1</v>
      </c>
    </row>
    <row r="3663" spans="1:6">
      <c r="A3663" s="54">
        <v>66811</v>
      </c>
      <c r="B3663" s="54" t="s">
        <v>100</v>
      </c>
      <c r="C3663" s="54">
        <v>2007</v>
      </c>
      <c r="D3663" s="54" t="s">
        <v>140</v>
      </c>
      <c r="E3663" s="54" t="s">
        <v>142</v>
      </c>
      <c r="F3663" s="55">
        <v>7564.23</v>
      </c>
    </row>
    <row r="3664" spans="1:6">
      <c r="A3664" s="54">
        <v>66815</v>
      </c>
      <c r="B3664" s="54" t="s">
        <v>100</v>
      </c>
      <c r="C3664" s="54">
        <v>2007</v>
      </c>
      <c r="D3664" s="54" t="s">
        <v>141</v>
      </c>
      <c r="E3664" s="54" t="s">
        <v>142</v>
      </c>
      <c r="F3664" s="55">
        <v>15156.3</v>
      </c>
    </row>
    <row r="3665" spans="1:6">
      <c r="A3665" s="54">
        <v>66827</v>
      </c>
      <c r="B3665" s="54" t="s">
        <v>100</v>
      </c>
      <c r="C3665" s="54">
        <v>2006</v>
      </c>
      <c r="D3665" s="54" t="s">
        <v>131</v>
      </c>
      <c r="E3665" s="54" t="s">
        <v>142</v>
      </c>
      <c r="F3665" s="55">
        <v>12216.377</v>
      </c>
    </row>
    <row r="3666" spans="1:6">
      <c r="A3666" s="54">
        <v>66836</v>
      </c>
      <c r="B3666" s="54" t="s">
        <v>100</v>
      </c>
      <c r="C3666" s="54">
        <v>2006</v>
      </c>
      <c r="D3666" s="54" t="s">
        <v>132</v>
      </c>
      <c r="E3666" s="54" t="s">
        <v>142</v>
      </c>
      <c r="F3666" s="55"/>
    </row>
    <row r="3667" spans="1:6">
      <c r="A3667" s="54">
        <v>66838</v>
      </c>
      <c r="B3667" s="54" t="s">
        <v>100</v>
      </c>
      <c r="C3667" s="54">
        <v>2006</v>
      </c>
      <c r="D3667" s="54" t="s">
        <v>133</v>
      </c>
      <c r="E3667" s="54" t="s">
        <v>142</v>
      </c>
      <c r="F3667" s="55">
        <v>12077.842699999999</v>
      </c>
    </row>
    <row r="3668" spans="1:6">
      <c r="A3668" s="54">
        <v>66839</v>
      </c>
      <c r="B3668" s="54" t="s">
        <v>100</v>
      </c>
      <c r="C3668" s="54">
        <v>2006</v>
      </c>
      <c r="D3668" s="54" t="s">
        <v>134</v>
      </c>
      <c r="E3668" s="54" t="s">
        <v>142</v>
      </c>
      <c r="F3668" s="55">
        <v>111.16</v>
      </c>
    </row>
    <row r="3669" spans="1:6">
      <c r="A3669" s="54">
        <v>66840</v>
      </c>
      <c r="B3669" s="54" t="s">
        <v>100</v>
      </c>
      <c r="C3669" s="54">
        <v>2006</v>
      </c>
      <c r="D3669" s="54" t="s">
        <v>135</v>
      </c>
      <c r="E3669" s="54" t="s">
        <v>142</v>
      </c>
      <c r="F3669" s="55">
        <v>2383.1473999999998</v>
      </c>
    </row>
    <row r="3670" spans="1:6">
      <c r="A3670" s="54">
        <v>66842</v>
      </c>
      <c r="B3670" s="54" t="s">
        <v>100</v>
      </c>
      <c r="C3670" s="54">
        <v>2006</v>
      </c>
      <c r="D3670" s="54" t="s">
        <v>136</v>
      </c>
      <c r="E3670" s="54" t="s">
        <v>142</v>
      </c>
      <c r="F3670" s="55">
        <v>160.06</v>
      </c>
    </row>
    <row r="3671" spans="1:6">
      <c r="A3671" s="54">
        <v>66843</v>
      </c>
      <c r="B3671" s="54" t="s">
        <v>100</v>
      </c>
      <c r="C3671" s="54">
        <v>2006</v>
      </c>
      <c r="D3671" s="54" t="s">
        <v>137</v>
      </c>
      <c r="E3671" s="54" t="s">
        <v>142</v>
      </c>
      <c r="F3671" s="55">
        <v>947.59529999999995</v>
      </c>
    </row>
    <row r="3672" spans="1:6">
      <c r="A3672" s="54">
        <v>66844</v>
      </c>
      <c r="B3672" s="54" t="s">
        <v>100</v>
      </c>
      <c r="C3672" s="54">
        <v>2006</v>
      </c>
      <c r="D3672" s="54" t="s">
        <v>138</v>
      </c>
      <c r="E3672" s="54" t="s">
        <v>142</v>
      </c>
      <c r="F3672" s="55">
        <v>935.39</v>
      </c>
    </row>
    <row r="3673" spans="1:6">
      <c r="A3673" s="54">
        <v>66845</v>
      </c>
      <c r="B3673" s="54" t="s">
        <v>100</v>
      </c>
      <c r="C3673" s="54">
        <v>2006</v>
      </c>
      <c r="D3673" s="54" t="s">
        <v>139</v>
      </c>
      <c r="E3673" s="54" t="s">
        <v>142</v>
      </c>
      <c r="F3673" s="55">
        <v>856.04</v>
      </c>
    </row>
    <row r="3674" spans="1:6">
      <c r="A3674" s="54">
        <v>66846</v>
      </c>
      <c r="B3674" s="54" t="s">
        <v>100</v>
      </c>
      <c r="C3674" s="54">
        <v>2006</v>
      </c>
      <c r="D3674" s="54" t="s">
        <v>140</v>
      </c>
      <c r="E3674" s="54" t="s">
        <v>142</v>
      </c>
      <c r="F3674" s="55">
        <v>6684.45</v>
      </c>
    </row>
    <row r="3675" spans="1:6">
      <c r="A3675" s="54">
        <v>66850</v>
      </c>
      <c r="B3675" s="54" t="s">
        <v>100</v>
      </c>
      <c r="C3675" s="54">
        <v>2006</v>
      </c>
      <c r="D3675" s="54" t="s">
        <v>141</v>
      </c>
      <c r="E3675" s="54" t="s">
        <v>142</v>
      </c>
      <c r="F3675" s="55">
        <v>12245.770399999999</v>
      </c>
    </row>
    <row r="3676" spans="1:6">
      <c r="A3676" s="54">
        <v>66862</v>
      </c>
      <c r="B3676" s="54" t="s">
        <v>100</v>
      </c>
      <c r="C3676" s="54">
        <v>2005</v>
      </c>
      <c r="D3676" s="54" t="s">
        <v>131</v>
      </c>
      <c r="E3676" s="54" t="s">
        <v>142</v>
      </c>
      <c r="F3676" s="55">
        <v>9687.7900000000009</v>
      </c>
    </row>
    <row r="3677" spans="1:6">
      <c r="A3677" s="54">
        <v>66871</v>
      </c>
      <c r="B3677" s="54" t="s">
        <v>100</v>
      </c>
      <c r="C3677" s="54">
        <v>2005</v>
      </c>
      <c r="D3677" s="54" t="s">
        <v>132</v>
      </c>
      <c r="E3677" s="54" t="s">
        <v>142</v>
      </c>
      <c r="F3677" s="55"/>
    </row>
    <row r="3678" spans="1:6">
      <c r="A3678" s="54">
        <v>66873</v>
      </c>
      <c r="B3678" s="54" t="s">
        <v>100</v>
      </c>
      <c r="C3678" s="54">
        <v>2005</v>
      </c>
      <c r="D3678" s="54" t="s">
        <v>133</v>
      </c>
      <c r="E3678" s="54" t="s">
        <v>142</v>
      </c>
      <c r="F3678" s="55">
        <v>9573.99</v>
      </c>
    </row>
    <row r="3679" spans="1:6">
      <c r="A3679" s="54">
        <v>66874</v>
      </c>
      <c r="B3679" s="54" t="s">
        <v>100</v>
      </c>
      <c r="C3679" s="54">
        <v>2005</v>
      </c>
      <c r="D3679" s="54" t="s">
        <v>134</v>
      </c>
      <c r="E3679" s="54" t="s">
        <v>142</v>
      </c>
      <c r="F3679" s="55">
        <v>90.52</v>
      </c>
    </row>
    <row r="3680" spans="1:6">
      <c r="A3680" s="54">
        <v>66875</v>
      </c>
      <c r="B3680" s="54" t="s">
        <v>100</v>
      </c>
      <c r="C3680" s="54">
        <v>2005</v>
      </c>
      <c r="D3680" s="54" t="s">
        <v>135</v>
      </c>
      <c r="E3680" s="54" t="s">
        <v>142</v>
      </c>
      <c r="F3680" s="55">
        <v>4328.2299999999996</v>
      </c>
    </row>
    <row r="3681" spans="1:6">
      <c r="A3681" s="54">
        <v>66877</v>
      </c>
      <c r="B3681" s="54" t="s">
        <v>100</v>
      </c>
      <c r="C3681" s="54">
        <v>2005</v>
      </c>
      <c r="D3681" s="54" t="s">
        <v>136</v>
      </c>
      <c r="E3681" s="54" t="s">
        <v>142</v>
      </c>
      <c r="F3681" s="55">
        <v>123.12</v>
      </c>
    </row>
    <row r="3682" spans="1:6">
      <c r="A3682" s="54">
        <v>66878</v>
      </c>
      <c r="B3682" s="54" t="s">
        <v>100</v>
      </c>
      <c r="C3682" s="54">
        <v>2005</v>
      </c>
      <c r="D3682" s="54" t="s">
        <v>137</v>
      </c>
      <c r="E3682" s="54" t="s">
        <v>142</v>
      </c>
      <c r="F3682" s="55">
        <v>798.44</v>
      </c>
    </row>
    <row r="3683" spans="1:6">
      <c r="A3683" s="54">
        <v>66879</v>
      </c>
      <c r="B3683" s="54" t="s">
        <v>100</v>
      </c>
      <c r="C3683" s="54">
        <v>2005</v>
      </c>
      <c r="D3683" s="54" t="s">
        <v>138</v>
      </c>
      <c r="E3683" s="54" t="s">
        <v>142</v>
      </c>
      <c r="F3683" s="55">
        <v>784.33</v>
      </c>
    </row>
    <row r="3684" spans="1:6">
      <c r="A3684" s="54">
        <v>66880</v>
      </c>
      <c r="B3684" s="54" t="s">
        <v>100</v>
      </c>
      <c r="C3684" s="54">
        <v>2005</v>
      </c>
      <c r="D3684" s="54" t="s">
        <v>139</v>
      </c>
      <c r="E3684" s="54" t="s">
        <v>142</v>
      </c>
      <c r="F3684" s="55">
        <v>611.46</v>
      </c>
    </row>
    <row r="3685" spans="1:6">
      <c r="A3685" s="54">
        <v>66881</v>
      </c>
      <c r="B3685" s="54" t="s">
        <v>100</v>
      </c>
      <c r="C3685" s="54">
        <v>2005</v>
      </c>
      <c r="D3685" s="54" t="s">
        <v>140</v>
      </c>
      <c r="E3685" s="54" t="s">
        <v>142</v>
      </c>
      <c r="F3685" s="55">
        <v>2837.89</v>
      </c>
    </row>
    <row r="3686" spans="1:6">
      <c r="A3686" s="54">
        <v>66885</v>
      </c>
      <c r="B3686" s="54" t="s">
        <v>100</v>
      </c>
      <c r="C3686" s="54">
        <v>2005</v>
      </c>
      <c r="D3686" s="54" t="s">
        <v>141</v>
      </c>
      <c r="E3686" s="54" t="s">
        <v>142</v>
      </c>
      <c r="F3686" s="55">
        <v>9687.7900000000009</v>
      </c>
    </row>
    <row r="3687" spans="1:6">
      <c r="A3687" s="54">
        <v>66897</v>
      </c>
      <c r="B3687" s="54" t="s">
        <v>125</v>
      </c>
      <c r="C3687" s="54">
        <v>2020</v>
      </c>
      <c r="D3687" s="54" t="s">
        <v>131</v>
      </c>
      <c r="E3687" s="54" t="s">
        <v>142</v>
      </c>
      <c r="F3687" s="55">
        <v>15401.75</v>
      </c>
    </row>
    <row r="3688" spans="1:6">
      <c r="A3688" s="54">
        <v>66906</v>
      </c>
      <c r="B3688" s="54" t="s">
        <v>125</v>
      </c>
      <c r="C3688" s="54">
        <v>2020</v>
      </c>
      <c r="D3688" s="54" t="s">
        <v>132</v>
      </c>
      <c r="E3688" s="54" t="s">
        <v>142</v>
      </c>
      <c r="F3688" s="55">
        <v>2207.31</v>
      </c>
    </row>
    <row r="3689" spans="1:6">
      <c r="A3689" s="54">
        <v>66908</v>
      </c>
      <c r="B3689" s="54" t="s">
        <v>125</v>
      </c>
      <c r="C3689" s="54">
        <v>2020</v>
      </c>
      <c r="D3689" s="54" t="s">
        <v>133</v>
      </c>
      <c r="E3689" s="54" t="s">
        <v>142</v>
      </c>
      <c r="F3689" s="55">
        <v>16996.32</v>
      </c>
    </row>
    <row r="3690" spans="1:6">
      <c r="A3690" s="54">
        <v>66909</v>
      </c>
      <c r="B3690" s="54" t="s">
        <v>125</v>
      </c>
      <c r="C3690" s="54">
        <v>2020</v>
      </c>
      <c r="D3690" s="54" t="s">
        <v>134</v>
      </c>
      <c r="E3690" s="54" t="s">
        <v>142</v>
      </c>
      <c r="F3690" s="55"/>
    </row>
    <row r="3691" spans="1:6">
      <c r="A3691" s="54">
        <v>66910</v>
      </c>
      <c r="B3691" s="54" t="s">
        <v>125</v>
      </c>
      <c r="C3691" s="54">
        <v>2020</v>
      </c>
      <c r="D3691" s="54" t="s">
        <v>135</v>
      </c>
      <c r="E3691" s="54" t="s">
        <v>142</v>
      </c>
      <c r="F3691" s="55">
        <v>13697.41</v>
      </c>
    </row>
    <row r="3692" spans="1:6">
      <c r="A3692" s="54">
        <v>66912</v>
      </c>
      <c r="B3692" s="54" t="s">
        <v>125</v>
      </c>
      <c r="C3692" s="54">
        <v>2020</v>
      </c>
      <c r="D3692" s="54" t="s">
        <v>136</v>
      </c>
      <c r="E3692" s="54" t="s">
        <v>142</v>
      </c>
      <c r="F3692" s="55">
        <v>97.73</v>
      </c>
    </row>
    <row r="3693" spans="1:6">
      <c r="A3693" s="54">
        <v>66913</v>
      </c>
      <c r="B3693" s="54" t="s">
        <v>125</v>
      </c>
      <c r="C3693" s="54">
        <v>2020</v>
      </c>
      <c r="D3693" s="54" t="s">
        <v>137</v>
      </c>
      <c r="E3693" s="54" t="s">
        <v>142</v>
      </c>
      <c r="F3693" s="55">
        <v>17.02</v>
      </c>
    </row>
    <row r="3694" spans="1:6">
      <c r="A3694" s="54">
        <v>66914</v>
      </c>
      <c r="B3694" s="54" t="s">
        <v>125</v>
      </c>
      <c r="C3694" s="54">
        <v>2020</v>
      </c>
      <c r="D3694" s="54" t="s">
        <v>138</v>
      </c>
      <c r="E3694" s="54" t="s">
        <v>142</v>
      </c>
      <c r="F3694" s="55">
        <v>491</v>
      </c>
    </row>
    <row r="3695" spans="1:6">
      <c r="A3695" s="54">
        <v>66915</v>
      </c>
      <c r="B3695" s="54" t="s">
        <v>125</v>
      </c>
      <c r="C3695" s="54">
        <v>2020</v>
      </c>
      <c r="D3695" s="54" t="s">
        <v>139</v>
      </c>
      <c r="E3695" s="54" t="s">
        <v>142</v>
      </c>
      <c r="F3695" s="55">
        <v>802.1</v>
      </c>
    </row>
    <row r="3696" spans="1:6">
      <c r="A3696" s="54">
        <v>66916</v>
      </c>
      <c r="B3696" s="54" t="s">
        <v>125</v>
      </c>
      <c r="C3696" s="54">
        <v>2020</v>
      </c>
      <c r="D3696" s="54" t="s">
        <v>140</v>
      </c>
      <c r="E3696" s="54" t="s">
        <v>142</v>
      </c>
      <c r="F3696" s="55">
        <v>1891.06</v>
      </c>
    </row>
    <row r="3697" spans="1:6">
      <c r="A3697" s="54">
        <v>66920</v>
      </c>
      <c r="B3697" s="54" t="s">
        <v>125</v>
      </c>
      <c r="C3697" s="54">
        <v>2020</v>
      </c>
      <c r="D3697" s="54" t="s">
        <v>141</v>
      </c>
      <c r="E3697" s="54" t="s">
        <v>142</v>
      </c>
      <c r="F3697" s="55">
        <v>17609.060000000001</v>
      </c>
    </row>
    <row r="3698" spans="1:6">
      <c r="A3698" s="54">
        <v>66932</v>
      </c>
      <c r="B3698" s="54" t="s">
        <v>125</v>
      </c>
      <c r="C3698" s="54">
        <v>2019</v>
      </c>
      <c r="D3698" s="54" t="s">
        <v>131</v>
      </c>
      <c r="E3698" s="54" t="s">
        <v>142</v>
      </c>
      <c r="F3698" s="55">
        <v>10008.43</v>
      </c>
    </row>
    <row r="3699" spans="1:6">
      <c r="A3699" s="54">
        <v>66941</v>
      </c>
      <c r="B3699" s="54" t="s">
        <v>125</v>
      </c>
      <c r="C3699" s="54">
        <v>2019</v>
      </c>
      <c r="D3699" s="54" t="s">
        <v>132</v>
      </c>
      <c r="E3699" s="54" t="s">
        <v>142</v>
      </c>
      <c r="F3699" s="55">
        <v>2082.98</v>
      </c>
    </row>
    <row r="3700" spans="1:6">
      <c r="A3700" s="54">
        <v>66943</v>
      </c>
      <c r="B3700" s="54" t="s">
        <v>125</v>
      </c>
      <c r="C3700" s="54">
        <v>2019</v>
      </c>
      <c r="D3700" s="54" t="s">
        <v>133</v>
      </c>
      <c r="E3700" s="54" t="s">
        <v>142</v>
      </c>
      <c r="F3700" s="55">
        <v>11480.2</v>
      </c>
    </row>
    <row r="3701" spans="1:6">
      <c r="A3701" s="54">
        <v>66944</v>
      </c>
      <c r="B3701" s="54" t="s">
        <v>125</v>
      </c>
      <c r="C3701" s="54">
        <v>2019</v>
      </c>
      <c r="D3701" s="54" t="s">
        <v>134</v>
      </c>
      <c r="E3701" s="54" t="s">
        <v>142</v>
      </c>
      <c r="F3701" s="55"/>
    </row>
    <row r="3702" spans="1:6">
      <c r="A3702" s="54">
        <v>66945</v>
      </c>
      <c r="B3702" s="54" t="s">
        <v>125</v>
      </c>
      <c r="C3702" s="54">
        <v>2019</v>
      </c>
      <c r="D3702" s="54" t="s">
        <v>135</v>
      </c>
      <c r="E3702" s="54" t="s">
        <v>142</v>
      </c>
      <c r="F3702" s="55">
        <v>8187.23</v>
      </c>
    </row>
    <row r="3703" spans="1:6">
      <c r="A3703" s="54">
        <v>66947</v>
      </c>
      <c r="B3703" s="54" t="s">
        <v>125</v>
      </c>
      <c r="C3703" s="54">
        <v>2019</v>
      </c>
      <c r="D3703" s="54" t="s">
        <v>136</v>
      </c>
      <c r="E3703" s="54" t="s">
        <v>142</v>
      </c>
      <c r="F3703" s="55">
        <v>95.73</v>
      </c>
    </row>
    <row r="3704" spans="1:6">
      <c r="A3704" s="54">
        <v>66948</v>
      </c>
      <c r="B3704" s="54" t="s">
        <v>125</v>
      </c>
      <c r="C3704" s="54">
        <v>2019</v>
      </c>
      <c r="D3704" s="54" t="s">
        <v>137</v>
      </c>
      <c r="E3704" s="54" t="s">
        <v>142</v>
      </c>
      <c r="F3704" s="55">
        <v>18.07</v>
      </c>
    </row>
    <row r="3705" spans="1:6">
      <c r="A3705" s="54">
        <v>66949</v>
      </c>
      <c r="B3705" s="54" t="s">
        <v>125</v>
      </c>
      <c r="C3705" s="54">
        <v>2019</v>
      </c>
      <c r="D3705" s="54" t="s">
        <v>138</v>
      </c>
      <c r="E3705" s="54" t="s">
        <v>142</v>
      </c>
      <c r="F3705" s="55">
        <v>507</v>
      </c>
    </row>
    <row r="3706" spans="1:6">
      <c r="A3706" s="54">
        <v>66950</v>
      </c>
      <c r="B3706" s="54" t="s">
        <v>125</v>
      </c>
      <c r="C3706" s="54">
        <v>2019</v>
      </c>
      <c r="D3706" s="54" t="s">
        <v>139</v>
      </c>
      <c r="E3706" s="54" t="s">
        <v>142</v>
      </c>
      <c r="F3706" s="55">
        <v>823.1</v>
      </c>
    </row>
    <row r="3707" spans="1:6">
      <c r="A3707" s="54">
        <v>66951</v>
      </c>
      <c r="B3707" s="54" t="s">
        <v>125</v>
      </c>
      <c r="C3707" s="54">
        <v>2019</v>
      </c>
      <c r="D3707" s="54" t="s">
        <v>140</v>
      </c>
      <c r="E3707" s="54" t="s">
        <v>142</v>
      </c>
      <c r="F3707" s="55">
        <v>1849.06</v>
      </c>
    </row>
    <row r="3708" spans="1:6">
      <c r="A3708" s="54">
        <v>66955</v>
      </c>
      <c r="B3708" s="54" t="s">
        <v>125</v>
      </c>
      <c r="C3708" s="54">
        <v>2019</v>
      </c>
      <c r="D3708" s="54" t="s">
        <v>141</v>
      </c>
      <c r="E3708" s="54" t="s">
        <v>142</v>
      </c>
      <c r="F3708" s="55">
        <v>12091.41</v>
      </c>
    </row>
    <row r="3709" spans="1:6">
      <c r="A3709" s="54">
        <v>66967</v>
      </c>
      <c r="B3709" s="54" t="s">
        <v>125</v>
      </c>
      <c r="C3709" s="54">
        <v>2018</v>
      </c>
      <c r="D3709" s="54" t="s">
        <v>131</v>
      </c>
      <c r="E3709" s="54" t="s">
        <v>142</v>
      </c>
      <c r="F3709" s="55">
        <v>8296.5400000000009</v>
      </c>
    </row>
    <row r="3710" spans="1:6">
      <c r="A3710" s="54">
        <v>66976</v>
      </c>
      <c r="B3710" s="54" t="s">
        <v>125</v>
      </c>
      <c r="C3710" s="54">
        <v>2018</v>
      </c>
      <c r="D3710" s="54" t="s">
        <v>132</v>
      </c>
      <c r="E3710" s="54" t="s">
        <v>142</v>
      </c>
      <c r="F3710" s="55">
        <v>1969.85</v>
      </c>
    </row>
    <row r="3711" spans="1:6">
      <c r="A3711" s="54">
        <v>66978</v>
      </c>
      <c r="B3711" s="54" t="s">
        <v>125</v>
      </c>
      <c r="C3711" s="54">
        <v>2018</v>
      </c>
      <c r="D3711" s="54" t="s">
        <v>133</v>
      </c>
      <c r="E3711" s="54" t="s">
        <v>142</v>
      </c>
      <c r="F3711" s="55">
        <v>9736.7199999999993</v>
      </c>
    </row>
    <row r="3712" spans="1:6">
      <c r="A3712" s="54">
        <v>66979</v>
      </c>
      <c r="B3712" s="54" t="s">
        <v>125</v>
      </c>
      <c r="C3712" s="54">
        <v>2018</v>
      </c>
      <c r="D3712" s="54" t="s">
        <v>134</v>
      </c>
      <c r="E3712" s="54" t="s">
        <v>142</v>
      </c>
      <c r="F3712" s="55"/>
    </row>
    <row r="3713" spans="1:6">
      <c r="A3713" s="54">
        <v>66980</v>
      </c>
      <c r="B3713" s="54" t="s">
        <v>125</v>
      </c>
      <c r="C3713" s="54">
        <v>2018</v>
      </c>
      <c r="D3713" s="54" t="s">
        <v>135</v>
      </c>
      <c r="E3713" s="54" t="s">
        <v>142</v>
      </c>
      <c r="F3713" s="55">
        <v>6706.2</v>
      </c>
    </row>
    <row r="3714" spans="1:6">
      <c r="A3714" s="54">
        <v>66982</v>
      </c>
      <c r="B3714" s="54" t="s">
        <v>125</v>
      </c>
      <c r="C3714" s="54">
        <v>2018</v>
      </c>
      <c r="D3714" s="54" t="s">
        <v>136</v>
      </c>
      <c r="E3714" s="54" t="s">
        <v>142</v>
      </c>
      <c r="F3714" s="55">
        <v>99.69</v>
      </c>
    </row>
    <row r="3715" spans="1:6">
      <c r="A3715" s="54">
        <v>66983</v>
      </c>
      <c r="B3715" s="54" t="s">
        <v>125</v>
      </c>
      <c r="C3715" s="54">
        <v>2018</v>
      </c>
      <c r="D3715" s="54" t="s">
        <v>137</v>
      </c>
      <c r="E3715" s="54" t="s">
        <v>142</v>
      </c>
      <c r="F3715" s="55">
        <v>45.31</v>
      </c>
    </row>
    <row r="3716" spans="1:6">
      <c r="A3716" s="54">
        <v>66984</v>
      </c>
      <c r="B3716" s="54" t="s">
        <v>125</v>
      </c>
      <c r="C3716" s="54">
        <v>2018</v>
      </c>
      <c r="D3716" s="54" t="s">
        <v>138</v>
      </c>
      <c r="E3716" s="54" t="s">
        <v>142</v>
      </c>
      <c r="F3716" s="55">
        <v>484.89</v>
      </c>
    </row>
    <row r="3717" spans="1:6">
      <c r="A3717" s="54">
        <v>66985</v>
      </c>
      <c r="B3717" s="54" t="s">
        <v>125</v>
      </c>
      <c r="C3717" s="54">
        <v>2018</v>
      </c>
      <c r="D3717" s="54" t="s">
        <v>139</v>
      </c>
      <c r="E3717" s="54" t="s">
        <v>142</v>
      </c>
      <c r="F3717" s="55">
        <v>859.74</v>
      </c>
    </row>
    <row r="3718" spans="1:6">
      <c r="A3718" s="54">
        <v>66986</v>
      </c>
      <c r="B3718" s="54" t="s">
        <v>125</v>
      </c>
      <c r="C3718" s="54">
        <v>2018</v>
      </c>
      <c r="D3718" s="54" t="s">
        <v>140</v>
      </c>
      <c r="E3718" s="54" t="s">
        <v>142</v>
      </c>
      <c r="F3718" s="55">
        <v>1540.89</v>
      </c>
    </row>
    <row r="3719" spans="1:6">
      <c r="A3719" s="54">
        <v>66990</v>
      </c>
      <c r="B3719" s="54" t="s">
        <v>125</v>
      </c>
      <c r="C3719" s="54">
        <v>2018</v>
      </c>
      <c r="D3719" s="54" t="s">
        <v>141</v>
      </c>
      <c r="E3719" s="54" t="s">
        <v>142</v>
      </c>
      <c r="F3719" s="55">
        <v>10266.39</v>
      </c>
    </row>
    <row r="3720" spans="1:6">
      <c r="A3720" s="54">
        <v>67002</v>
      </c>
      <c r="B3720" s="54" t="s">
        <v>125</v>
      </c>
      <c r="C3720" s="54">
        <v>2017</v>
      </c>
      <c r="D3720" s="54" t="s">
        <v>131</v>
      </c>
      <c r="E3720" s="54" t="s">
        <v>142</v>
      </c>
      <c r="F3720" s="55">
        <v>8578.8700000000008</v>
      </c>
    </row>
    <row r="3721" spans="1:6">
      <c r="A3721" s="54">
        <v>67011</v>
      </c>
      <c r="B3721" s="54" t="s">
        <v>125</v>
      </c>
      <c r="C3721" s="54">
        <v>2017</v>
      </c>
      <c r="D3721" s="54" t="s">
        <v>132</v>
      </c>
      <c r="E3721" s="54" t="s">
        <v>142</v>
      </c>
      <c r="F3721" s="55">
        <v>661.78</v>
      </c>
    </row>
    <row r="3722" spans="1:6">
      <c r="A3722" s="54">
        <v>67013</v>
      </c>
      <c r="B3722" s="54" t="s">
        <v>125</v>
      </c>
      <c r="C3722" s="54">
        <v>2017</v>
      </c>
      <c r="D3722" s="54" t="s">
        <v>133</v>
      </c>
      <c r="E3722" s="54" t="s">
        <v>142</v>
      </c>
      <c r="F3722" s="55">
        <v>8791.57</v>
      </c>
    </row>
    <row r="3723" spans="1:6">
      <c r="A3723" s="54">
        <v>67014</v>
      </c>
      <c r="B3723" s="54" t="s">
        <v>125</v>
      </c>
      <c r="C3723" s="54">
        <v>2017</v>
      </c>
      <c r="D3723" s="54" t="s">
        <v>134</v>
      </c>
      <c r="E3723" s="54" t="s">
        <v>142</v>
      </c>
      <c r="F3723" s="55"/>
    </row>
    <row r="3724" spans="1:6">
      <c r="A3724" s="54">
        <v>67015</v>
      </c>
      <c r="B3724" s="54" t="s">
        <v>125</v>
      </c>
      <c r="C3724" s="54">
        <v>2017</v>
      </c>
      <c r="D3724" s="54" t="s">
        <v>135</v>
      </c>
      <c r="E3724" s="54" t="s">
        <v>142</v>
      </c>
      <c r="F3724" s="55">
        <v>5886.57</v>
      </c>
    </row>
    <row r="3725" spans="1:6">
      <c r="A3725" s="54">
        <v>67017</v>
      </c>
      <c r="B3725" s="54" t="s">
        <v>125</v>
      </c>
      <c r="C3725" s="54">
        <v>2017</v>
      </c>
      <c r="D3725" s="54" t="s">
        <v>136</v>
      </c>
      <c r="E3725" s="54" t="s">
        <v>142</v>
      </c>
      <c r="F3725" s="55">
        <v>80</v>
      </c>
    </row>
    <row r="3726" spans="1:6">
      <c r="A3726" s="54">
        <v>67018</v>
      </c>
      <c r="B3726" s="54" t="s">
        <v>125</v>
      </c>
      <c r="C3726" s="54">
        <v>2017</v>
      </c>
      <c r="D3726" s="54" t="s">
        <v>137</v>
      </c>
      <c r="E3726" s="54" t="s">
        <v>142</v>
      </c>
      <c r="F3726" s="55">
        <v>35</v>
      </c>
    </row>
    <row r="3727" spans="1:6">
      <c r="A3727" s="54">
        <v>67019</v>
      </c>
      <c r="B3727" s="54" t="s">
        <v>125</v>
      </c>
      <c r="C3727" s="54">
        <v>2017</v>
      </c>
      <c r="D3727" s="54" t="s">
        <v>138</v>
      </c>
      <c r="E3727" s="54" t="s">
        <v>142</v>
      </c>
      <c r="F3727" s="55">
        <v>475</v>
      </c>
    </row>
    <row r="3728" spans="1:6">
      <c r="A3728" s="54">
        <v>67020</v>
      </c>
      <c r="B3728" s="54" t="s">
        <v>125</v>
      </c>
      <c r="C3728" s="54">
        <v>2017</v>
      </c>
      <c r="D3728" s="54" t="s">
        <v>139</v>
      </c>
      <c r="E3728" s="54" t="s">
        <v>142</v>
      </c>
      <c r="F3728" s="55">
        <v>865</v>
      </c>
    </row>
    <row r="3729" spans="1:6">
      <c r="A3729" s="54">
        <v>67021</v>
      </c>
      <c r="B3729" s="54" t="s">
        <v>125</v>
      </c>
      <c r="C3729" s="54">
        <v>2017</v>
      </c>
      <c r="D3729" s="54" t="s">
        <v>140</v>
      </c>
      <c r="E3729" s="54" t="s">
        <v>142</v>
      </c>
      <c r="F3729" s="55">
        <v>1450</v>
      </c>
    </row>
    <row r="3730" spans="1:6">
      <c r="A3730" s="54">
        <v>67025</v>
      </c>
      <c r="B3730" s="54" t="s">
        <v>125</v>
      </c>
      <c r="C3730" s="54">
        <v>2017</v>
      </c>
      <c r="D3730" s="54" t="s">
        <v>141</v>
      </c>
      <c r="E3730" s="54" t="s">
        <v>142</v>
      </c>
      <c r="F3730" s="55">
        <v>9240.65</v>
      </c>
    </row>
    <row r="3731" spans="1:6">
      <c r="A3731" s="54">
        <v>67037</v>
      </c>
      <c r="B3731" s="54" t="s">
        <v>125</v>
      </c>
      <c r="C3731" s="54">
        <v>2016</v>
      </c>
      <c r="D3731" s="54" t="s">
        <v>131</v>
      </c>
      <c r="E3731" s="54" t="s">
        <v>142</v>
      </c>
      <c r="F3731" s="55">
        <v>7999.6831970000003</v>
      </c>
    </row>
    <row r="3732" spans="1:6">
      <c r="A3732" s="54">
        <v>67046</v>
      </c>
      <c r="B3732" s="54" t="s">
        <v>125</v>
      </c>
      <c r="C3732" s="54">
        <v>2016</v>
      </c>
      <c r="D3732" s="54" t="s">
        <v>132</v>
      </c>
      <c r="E3732" s="54" t="s">
        <v>142</v>
      </c>
      <c r="F3732" s="55">
        <v>668.93878400000006</v>
      </c>
    </row>
    <row r="3733" spans="1:6">
      <c r="A3733" s="54">
        <v>67048</v>
      </c>
      <c r="B3733" s="54" t="s">
        <v>125</v>
      </c>
      <c r="C3733" s="54">
        <v>2016</v>
      </c>
      <c r="D3733" s="54" t="s">
        <v>133</v>
      </c>
      <c r="E3733" s="54" t="s">
        <v>142</v>
      </c>
      <c r="F3733" s="55">
        <v>8350.7664179999992</v>
      </c>
    </row>
    <row r="3734" spans="1:6">
      <c r="A3734" s="54">
        <v>67049</v>
      </c>
      <c r="B3734" s="54" t="s">
        <v>125</v>
      </c>
      <c r="C3734" s="54">
        <v>2016</v>
      </c>
      <c r="D3734" s="54" t="s">
        <v>134</v>
      </c>
      <c r="E3734" s="54" t="s">
        <v>142</v>
      </c>
      <c r="F3734" s="55"/>
    </row>
    <row r="3735" spans="1:6">
      <c r="A3735" s="54">
        <v>67050</v>
      </c>
      <c r="B3735" s="54" t="s">
        <v>125</v>
      </c>
      <c r="C3735" s="54">
        <v>2016</v>
      </c>
      <c r="D3735" s="54" t="s">
        <v>135</v>
      </c>
      <c r="E3735" s="54" t="s">
        <v>142</v>
      </c>
      <c r="F3735" s="55">
        <v>5597.3380139999999</v>
      </c>
    </row>
    <row r="3736" spans="1:6">
      <c r="A3736" s="54">
        <v>67052</v>
      </c>
      <c r="B3736" s="54" t="s">
        <v>125</v>
      </c>
      <c r="C3736" s="54">
        <v>2016</v>
      </c>
      <c r="D3736" s="54" t="s">
        <v>136</v>
      </c>
      <c r="E3736" s="54" t="s">
        <v>142</v>
      </c>
      <c r="F3736" s="55">
        <v>30.060437719999999</v>
      </c>
    </row>
    <row r="3737" spans="1:6">
      <c r="A3737" s="54">
        <v>67053</v>
      </c>
      <c r="B3737" s="54" t="s">
        <v>125</v>
      </c>
      <c r="C3737" s="54">
        <v>2016</v>
      </c>
      <c r="D3737" s="54" t="s">
        <v>137</v>
      </c>
      <c r="E3737" s="54" t="s">
        <v>142</v>
      </c>
      <c r="F3737" s="55">
        <v>28.353664139999999</v>
      </c>
    </row>
    <row r="3738" spans="1:6">
      <c r="A3738" s="54">
        <v>67054</v>
      </c>
      <c r="B3738" s="54" t="s">
        <v>125</v>
      </c>
      <c r="C3738" s="54">
        <v>2016</v>
      </c>
      <c r="D3738" s="54" t="s">
        <v>138</v>
      </c>
      <c r="E3738" s="54" t="s">
        <v>142</v>
      </c>
      <c r="F3738" s="55">
        <v>407.54609060000001</v>
      </c>
    </row>
    <row r="3739" spans="1:6">
      <c r="A3739" s="54">
        <v>67055</v>
      </c>
      <c r="B3739" s="54" t="s">
        <v>125</v>
      </c>
      <c r="C3739" s="54">
        <v>2016</v>
      </c>
      <c r="D3739" s="54" t="s">
        <v>139</v>
      </c>
      <c r="E3739" s="54" t="s">
        <v>142</v>
      </c>
      <c r="F3739" s="55">
        <v>951.37994419999995</v>
      </c>
    </row>
    <row r="3740" spans="1:6">
      <c r="A3740" s="54">
        <v>67056</v>
      </c>
      <c r="B3740" s="54" t="s">
        <v>125</v>
      </c>
      <c r="C3740" s="54">
        <v>2016</v>
      </c>
      <c r="D3740" s="54" t="s">
        <v>140</v>
      </c>
      <c r="E3740" s="54" t="s">
        <v>142</v>
      </c>
      <c r="F3740" s="55">
        <v>1336.088268</v>
      </c>
    </row>
    <row r="3741" spans="1:6">
      <c r="A3741" s="54">
        <v>67060</v>
      </c>
      <c r="B3741" s="54" t="s">
        <v>125</v>
      </c>
      <c r="C3741" s="54">
        <v>2016</v>
      </c>
      <c r="D3741" s="54" t="s">
        <v>141</v>
      </c>
      <c r="E3741" s="54" t="s">
        <v>142</v>
      </c>
      <c r="F3741" s="55">
        <v>8668.6208029999998</v>
      </c>
    </row>
    <row r="3742" spans="1:6">
      <c r="A3742" s="54">
        <v>67072</v>
      </c>
      <c r="B3742" s="54" t="s">
        <v>125</v>
      </c>
      <c r="C3742" s="54">
        <v>2015</v>
      </c>
      <c r="D3742" s="54" t="s">
        <v>131</v>
      </c>
      <c r="E3742" s="54" t="s">
        <v>142</v>
      </c>
      <c r="F3742" s="55">
        <v>5808.29</v>
      </c>
    </row>
    <row r="3743" spans="1:6">
      <c r="A3743" s="54">
        <v>67081</v>
      </c>
      <c r="B3743" s="54" t="s">
        <v>125</v>
      </c>
      <c r="C3743" s="54">
        <v>2015</v>
      </c>
      <c r="D3743" s="54" t="s">
        <v>132</v>
      </c>
      <c r="E3743" s="54" t="s">
        <v>142</v>
      </c>
      <c r="F3743" s="55">
        <v>406.59</v>
      </c>
    </row>
    <row r="3744" spans="1:6">
      <c r="A3744" s="54">
        <v>67083</v>
      </c>
      <c r="B3744" s="54" t="s">
        <v>125</v>
      </c>
      <c r="C3744" s="54">
        <v>2015</v>
      </c>
      <c r="D3744" s="54" t="s">
        <v>133</v>
      </c>
      <c r="E3744" s="54" t="s">
        <v>142</v>
      </c>
      <c r="F3744" s="55">
        <v>5941.7</v>
      </c>
    </row>
    <row r="3745" spans="1:6">
      <c r="A3745" s="54">
        <v>67084</v>
      </c>
      <c r="B3745" s="54" t="s">
        <v>125</v>
      </c>
      <c r="C3745" s="54">
        <v>2015</v>
      </c>
      <c r="D3745" s="54" t="s">
        <v>134</v>
      </c>
      <c r="E3745" s="54" t="s">
        <v>142</v>
      </c>
      <c r="F3745" s="55"/>
    </row>
    <row r="3746" spans="1:6">
      <c r="A3746" s="54">
        <v>67085</v>
      </c>
      <c r="B3746" s="54" t="s">
        <v>125</v>
      </c>
      <c r="C3746" s="54">
        <v>2015</v>
      </c>
      <c r="D3746" s="54" t="s">
        <v>135</v>
      </c>
      <c r="E3746" s="54" t="s">
        <v>142</v>
      </c>
      <c r="F3746" s="55">
        <v>3304.81</v>
      </c>
    </row>
    <row r="3747" spans="1:6">
      <c r="A3747" s="54">
        <v>67087</v>
      </c>
      <c r="B3747" s="54" t="s">
        <v>125</v>
      </c>
      <c r="C3747" s="54">
        <v>2015</v>
      </c>
      <c r="D3747" s="54" t="s">
        <v>136</v>
      </c>
      <c r="E3747" s="54" t="s">
        <v>142</v>
      </c>
      <c r="F3747" s="55">
        <v>15.09</v>
      </c>
    </row>
    <row r="3748" spans="1:6">
      <c r="A3748" s="54">
        <v>67088</v>
      </c>
      <c r="B3748" s="54" t="s">
        <v>125</v>
      </c>
      <c r="C3748" s="54">
        <v>2015</v>
      </c>
      <c r="D3748" s="54" t="s">
        <v>137</v>
      </c>
      <c r="E3748" s="54" t="s">
        <v>142</v>
      </c>
      <c r="F3748" s="55">
        <v>28.74</v>
      </c>
    </row>
    <row r="3749" spans="1:6">
      <c r="A3749" s="54">
        <v>67089</v>
      </c>
      <c r="B3749" s="54" t="s">
        <v>125</v>
      </c>
      <c r="C3749" s="54">
        <v>2015</v>
      </c>
      <c r="D3749" s="54" t="s">
        <v>138</v>
      </c>
      <c r="E3749" s="54" t="s">
        <v>142</v>
      </c>
      <c r="F3749" s="55">
        <v>393.1</v>
      </c>
    </row>
    <row r="3750" spans="1:6">
      <c r="A3750" s="54">
        <v>67090</v>
      </c>
      <c r="B3750" s="54" t="s">
        <v>125</v>
      </c>
      <c r="C3750" s="54">
        <v>2015</v>
      </c>
      <c r="D3750" s="54" t="s">
        <v>139</v>
      </c>
      <c r="E3750" s="54" t="s">
        <v>142</v>
      </c>
      <c r="F3750" s="55">
        <v>895.34</v>
      </c>
    </row>
    <row r="3751" spans="1:6">
      <c r="A3751" s="54">
        <v>67091</v>
      </c>
      <c r="B3751" s="54" t="s">
        <v>125</v>
      </c>
      <c r="C3751" s="54">
        <v>2015</v>
      </c>
      <c r="D3751" s="54" t="s">
        <v>140</v>
      </c>
      <c r="E3751" s="54" t="s">
        <v>142</v>
      </c>
      <c r="F3751" s="55">
        <v>1304.6199999999999</v>
      </c>
    </row>
    <row r="3752" spans="1:6">
      <c r="A3752" s="54">
        <v>67095</v>
      </c>
      <c r="B3752" s="54" t="s">
        <v>125</v>
      </c>
      <c r="C3752" s="54">
        <v>2015</v>
      </c>
      <c r="D3752" s="54" t="s">
        <v>141</v>
      </c>
      <c r="E3752" s="54" t="s">
        <v>142</v>
      </c>
      <c r="F3752" s="55">
        <v>6214.88</v>
      </c>
    </row>
    <row r="3753" spans="1:6">
      <c r="A3753" s="54">
        <v>67107</v>
      </c>
      <c r="B3753" s="54" t="s">
        <v>125</v>
      </c>
      <c r="C3753" s="54">
        <v>2014</v>
      </c>
      <c r="D3753" s="54" t="s">
        <v>131</v>
      </c>
      <c r="E3753" s="54" t="s">
        <v>142</v>
      </c>
      <c r="F3753" s="55">
        <v>4979.9655320000002</v>
      </c>
    </row>
    <row r="3754" spans="1:6">
      <c r="A3754" s="54">
        <v>67116</v>
      </c>
      <c r="B3754" s="54" t="s">
        <v>125</v>
      </c>
      <c r="C3754" s="54">
        <v>2014</v>
      </c>
      <c r="D3754" s="54" t="s">
        <v>132</v>
      </c>
      <c r="E3754" s="54" t="s">
        <v>142</v>
      </c>
      <c r="F3754" s="55">
        <v>74.289747000000006</v>
      </c>
    </row>
    <row r="3755" spans="1:6">
      <c r="A3755" s="54">
        <v>67118</v>
      </c>
      <c r="B3755" s="54" t="s">
        <v>125</v>
      </c>
      <c r="C3755" s="54">
        <v>2014</v>
      </c>
      <c r="D3755" s="54" t="s">
        <v>133</v>
      </c>
      <c r="E3755" s="54" t="s">
        <v>142</v>
      </c>
      <c r="F3755" s="55">
        <v>5003.7318530000002</v>
      </c>
    </row>
    <row r="3756" spans="1:6">
      <c r="A3756" s="54">
        <v>67119</v>
      </c>
      <c r="B3756" s="54" t="s">
        <v>125</v>
      </c>
      <c r="C3756" s="54">
        <v>2014</v>
      </c>
      <c r="D3756" s="54" t="s">
        <v>134</v>
      </c>
      <c r="E3756" s="54" t="s">
        <v>142</v>
      </c>
      <c r="F3756" s="55"/>
    </row>
    <row r="3757" spans="1:6">
      <c r="A3757" s="54">
        <v>67120</v>
      </c>
      <c r="B3757" s="54" t="s">
        <v>125</v>
      </c>
      <c r="C3757" s="54">
        <v>2014</v>
      </c>
      <c r="D3757" s="54" t="s">
        <v>135</v>
      </c>
      <c r="E3757" s="54" t="s">
        <v>142</v>
      </c>
      <c r="F3757" s="55">
        <v>3079.8215919999998</v>
      </c>
    </row>
    <row r="3758" spans="1:6">
      <c r="A3758" s="54">
        <v>67122</v>
      </c>
      <c r="B3758" s="54" t="s">
        <v>125</v>
      </c>
      <c r="C3758" s="54">
        <v>2014</v>
      </c>
      <c r="D3758" s="54" t="s">
        <v>136</v>
      </c>
      <c r="E3758" s="54" t="s">
        <v>142</v>
      </c>
      <c r="F3758" s="55">
        <v>10.091932269999999</v>
      </c>
    </row>
    <row r="3759" spans="1:6">
      <c r="A3759" s="54">
        <v>67123</v>
      </c>
      <c r="B3759" s="54" t="s">
        <v>125</v>
      </c>
      <c r="C3759" s="54">
        <v>2014</v>
      </c>
      <c r="D3759" s="54" t="s">
        <v>137</v>
      </c>
      <c r="E3759" s="54" t="s">
        <v>142</v>
      </c>
      <c r="F3759" s="55">
        <v>20.741906740000001</v>
      </c>
    </row>
    <row r="3760" spans="1:6">
      <c r="A3760" s="54">
        <v>67124</v>
      </c>
      <c r="B3760" s="54" t="s">
        <v>125</v>
      </c>
      <c r="C3760" s="54">
        <v>2014</v>
      </c>
      <c r="D3760" s="54" t="s">
        <v>138</v>
      </c>
      <c r="E3760" s="54" t="s">
        <v>142</v>
      </c>
      <c r="F3760" s="55">
        <v>293.10046999999997</v>
      </c>
    </row>
    <row r="3761" spans="1:6">
      <c r="A3761" s="54">
        <v>67125</v>
      </c>
      <c r="B3761" s="54" t="s">
        <v>125</v>
      </c>
      <c r="C3761" s="54">
        <v>2014</v>
      </c>
      <c r="D3761" s="54" t="s">
        <v>139</v>
      </c>
      <c r="E3761" s="54" t="s">
        <v>142</v>
      </c>
      <c r="F3761" s="55">
        <v>395.34697299999999</v>
      </c>
    </row>
    <row r="3762" spans="1:6">
      <c r="A3762" s="54">
        <v>67126</v>
      </c>
      <c r="B3762" s="54" t="s">
        <v>125</v>
      </c>
      <c r="C3762" s="54">
        <v>2014</v>
      </c>
      <c r="D3762" s="54" t="s">
        <v>140</v>
      </c>
      <c r="E3762" s="54" t="s">
        <v>142</v>
      </c>
      <c r="F3762" s="55">
        <v>1204.6289790000001</v>
      </c>
    </row>
    <row r="3763" spans="1:6">
      <c r="A3763" s="54">
        <v>67130</v>
      </c>
      <c r="B3763" s="54" t="s">
        <v>125</v>
      </c>
      <c r="C3763" s="54">
        <v>2014</v>
      </c>
      <c r="D3763" s="54" t="s">
        <v>141</v>
      </c>
      <c r="E3763" s="54" t="s">
        <v>142</v>
      </c>
      <c r="F3763" s="55">
        <v>5054.250446</v>
      </c>
    </row>
    <row r="3764" spans="1:6">
      <c r="A3764" s="54">
        <v>67142</v>
      </c>
      <c r="B3764" s="54" t="s">
        <v>125</v>
      </c>
      <c r="C3764" s="54">
        <v>2013</v>
      </c>
      <c r="D3764" s="54" t="s">
        <v>131</v>
      </c>
      <c r="E3764" s="54" t="s">
        <v>142</v>
      </c>
      <c r="F3764" s="55">
        <v>5416.6341750000001</v>
      </c>
    </row>
    <row r="3765" spans="1:6">
      <c r="A3765" s="54">
        <v>67151</v>
      </c>
      <c r="B3765" s="54" t="s">
        <v>125</v>
      </c>
      <c r="C3765" s="54">
        <v>2013</v>
      </c>
      <c r="D3765" s="54" t="s">
        <v>132</v>
      </c>
      <c r="E3765" s="54" t="s">
        <v>142</v>
      </c>
      <c r="F3765" s="55">
        <v>49.359592999999997</v>
      </c>
    </row>
    <row r="3766" spans="1:6">
      <c r="A3766" s="54">
        <v>67153</v>
      </c>
      <c r="B3766" s="54" t="s">
        <v>125</v>
      </c>
      <c r="C3766" s="54">
        <v>2013</v>
      </c>
      <c r="D3766" s="54" t="s">
        <v>133</v>
      </c>
      <c r="E3766" s="54" t="s">
        <v>142</v>
      </c>
      <c r="F3766" s="55">
        <v>5231.6039680000004</v>
      </c>
    </row>
    <row r="3767" spans="1:6">
      <c r="A3767" s="54">
        <v>67154</v>
      </c>
      <c r="B3767" s="54" t="s">
        <v>125</v>
      </c>
      <c r="C3767" s="54">
        <v>2013</v>
      </c>
      <c r="D3767" s="54" t="s">
        <v>134</v>
      </c>
      <c r="E3767" s="54" t="s">
        <v>142</v>
      </c>
      <c r="F3767" s="55"/>
    </row>
    <row r="3768" spans="1:6">
      <c r="A3768" s="54">
        <v>67155</v>
      </c>
      <c r="B3768" s="54" t="s">
        <v>125</v>
      </c>
      <c r="C3768" s="54">
        <v>2013</v>
      </c>
      <c r="D3768" s="54" t="s">
        <v>135</v>
      </c>
      <c r="E3768" s="54" t="s">
        <v>142</v>
      </c>
      <c r="F3768" s="55">
        <v>2743.003968</v>
      </c>
    </row>
    <row r="3769" spans="1:6">
      <c r="A3769" s="54">
        <v>67157</v>
      </c>
      <c r="B3769" s="54" t="s">
        <v>125</v>
      </c>
      <c r="C3769" s="54">
        <v>2013</v>
      </c>
      <c r="D3769" s="54" t="s">
        <v>136</v>
      </c>
      <c r="E3769" s="54" t="s">
        <v>142</v>
      </c>
      <c r="F3769" s="55">
        <v>95.7</v>
      </c>
    </row>
    <row r="3770" spans="1:6">
      <c r="A3770" s="54">
        <v>67158</v>
      </c>
      <c r="B3770" s="54" t="s">
        <v>125</v>
      </c>
      <c r="C3770" s="54">
        <v>2013</v>
      </c>
      <c r="D3770" s="54" t="s">
        <v>137</v>
      </c>
      <c r="E3770" s="54" t="s">
        <v>142</v>
      </c>
      <c r="F3770" s="55">
        <v>51.4</v>
      </c>
    </row>
    <row r="3771" spans="1:6">
      <c r="A3771" s="54">
        <v>67159</v>
      </c>
      <c r="B3771" s="54" t="s">
        <v>125</v>
      </c>
      <c r="C3771" s="54">
        <v>2013</v>
      </c>
      <c r="D3771" s="54" t="s">
        <v>138</v>
      </c>
      <c r="E3771" s="54" t="s">
        <v>142</v>
      </c>
      <c r="F3771" s="55">
        <v>343.5</v>
      </c>
    </row>
    <row r="3772" spans="1:6">
      <c r="A3772" s="54">
        <v>67160</v>
      </c>
      <c r="B3772" s="54" t="s">
        <v>125</v>
      </c>
      <c r="C3772" s="54">
        <v>2013</v>
      </c>
      <c r="D3772" s="54" t="s">
        <v>139</v>
      </c>
      <c r="E3772" s="54" t="s">
        <v>142</v>
      </c>
      <c r="F3772" s="55">
        <v>585</v>
      </c>
    </row>
    <row r="3773" spans="1:6">
      <c r="A3773" s="54">
        <v>67161</v>
      </c>
      <c r="B3773" s="54" t="s">
        <v>125</v>
      </c>
      <c r="C3773" s="54">
        <v>2013</v>
      </c>
      <c r="D3773" s="54" t="s">
        <v>140</v>
      </c>
      <c r="E3773" s="54" t="s">
        <v>142</v>
      </c>
      <c r="F3773" s="55">
        <v>1413</v>
      </c>
    </row>
    <row r="3774" spans="1:6">
      <c r="A3774" s="54">
        <v>67165</v>
      </c>
      <c r="B3774" s="54" t="s">
        <v>125</v>
      </c>
      <c r="C3774" s="54">
        <v>2013</v>
      </c>
      <c r="D3774" s="54" t="s">
        <v>141</v>
      </c>
      <c r="E3774" s="54" t="s">
        <v>142</v>
      </c>
      <c r="F3774" s="55">
        <v>5465.9912000000004</v>
      </c>
    </row>
    <row r="3775" spans="1:6">
      <c r="A3775" s="54">
        <v>67177</v>
      </c>
      <c r="B3775" s="54" t="s">
        <v>125</v>
      </c>
      <c r="C3775" s="54">
        <v>2012</v>
      </c>
      <c r="D3775" s="54" t="s">
        <v>131</v>
      </c>
      <c r="E3775" s="54" t="s">
        <v>142</v>
      </c>
      <c r="F3775" s="55">
        <v>5394.35</v>
      </c>
    </row>
    <row r="3776" spans="1:6">
      <c r="A3776" s="54">
        <v>67186</v>
      </c>
      <c r="B3776" s="54" t="s">
        <v>125</v>
      </c>
      <c r="C3776" s="54">
        <v>2012</v>
      </c>
      <c r="D3776" s="54" t="s">
        <v>132</v>
      </c>
      <c r="E3776" s="54" t="s">
        <v>142</v>
      </c>
      <c r="F3776" s="55">
        <v>98.63</v>
      </c>
    </row>
    <row r="3777" spans="1:6">
      <c r="A3777" s="54">
        <v>67188</v>
      </c>
      <c r="B3777" s="54" t="s">
        <v>125</v>
      </c>
      <c r="C3777" s="54">
        <v>2012</v>
      </c>
      <c r="D3777" s="54" t="s">
        <v>133</v>
      </c>
      <c r="E3777" s="54" t="s">
        <v>142</v>
      </c>
      <c r="F3777" s="55">
        <v>5321.16</v>
      </c>
    </row>
    <row r="3778" spans="1:6">
      <c r="A3778" s="54">
        <v>67189</v>
      </c>
      <c r="B3778" s="54" t="s">
        <v>125</v>
      </c>
      <c r="C3778" s="54">
        <v>2012</v>
      </c>
      <c r="D3778" s="54" t="s">
        <v>134</v>
      </c>
      <c r="E3778" s="54" t="s">
        <v>142</v>
      </c>
      <c r="F3778" s="55"/>
    </row>
    <row r="3779" spans="1:6">
      <c r="A3779" s="54">
        <v>67190</v>
      </c>
      <c r="B3779" s="54" t="s">
        <v>125</v>
      </c>
      <c r="C3779" s="54">
        <v>2012</v>
      </c>
      <c r="D3779" s="54" t="s">
        <v>135</v>
      </c>
      <c r="E3779" s="54" t="s">
        <v>142</v>
      </c>
      <c r="F3779" s="55">
        <v>2777.63</v>
      </c>
    </row>
    <row r="3780" spans="1:6">
      <c r="A3780" s="54">
        <v>67192</v>
      </c>
      <c r="B3780" s="54" t="s">
        <v>125</v>
      </c>
      <c r="C3780" s="54">
        <v>2012</v>
      </c>
      <c r="D3780" s="54" t="s">
        <v>136</v>
      </c>
      <c r="E3780" s="54" t="s">
        <v>142</v>
      </c>
      <c r="F3780" s="55">
        <v>61.84</v>
      </c>
    </row>
    <row r="3781" spans="1:6">
      <c r="A3781" s="54">
        <v>67193</v>
      </c>
      <c r="B3781" s="54" t="s">
        <v>125</v>
      </c>
      <c r="C3781" s="54">
        <v>2012</v>
      </c>
      <c r="D3781" s="54" t="s">
        <v>137</v>
      </c>
      <c r="E3781" s="54" t="s">
        <v>142</v>
      </c>
      <c r="F3781" s="55">
        <v>41.4</v>
      </c>
    </row>
    <row r="3782" spans="1:6">
      <c r="A3782" s="54">
        <v>67194</v>
      </c>
      <c r="B3782" s="54" t="s">
        <v>125</v>
      </c>
      <c r="C3782" s="54">
        <v>2012</v>
      </c>
      <c r="D3782" s="54" t="s">
        <v>138</v>
      </c>
      <c r="E3782" s="54" t="s">
        <v>142</v>
      </c>
      <c r="F3782" s="55">
        <v>317.95</v>
      </c>
    </row>
    <row r="3783" spans="1:6">
      <c r="A3783" s="54">
        <v>67195</v>
      </c>
      <c r="B3783" s="54" t="s">
        <v>125</v>
      </c>
      <c r="C3783" s="54">
        <v>2012</v>
      </c>
      <c r="D3783" s="54" t="s">
        <v>139</v>
      </c>
      <c r="E3783" s="54" t="s">
        <v>142</v>
      </c>
      <c r="F3783" s="55">
        <v>499.66</v>
      </c>
    </row>
    <row r="3784" spans="1:6">
      <c r="A3784" s="54">
        <v>67196</v>
      </c>
      <c r="B3784" s="54" t="s">
        <v>125</v>
      </c>
      <c r="C3784" s="54">
        <v>2012</v>
      </c>
      <c r="D3784" s="54" t="s">
        <v>140</v>
      </c>
      <c r="E3784" s="54" t="s">
        <v>142</v>
      </c>
      <c r="F3784" s="55">
        <v>1622.68</v>
      </c>
    </row>
    <row r="3785" spans="1:6">
      <c r="A3785" s="54">
        <v>67200</v>
      </c>
      <c r="B3785" s="54" t="s">
        <v>125</v>
      </c>
      <c r="C3785" s="54">
        <v>2012</v>
      </c>
      <c r="D3785" s="54" t="s">
        <v>141</v>
      </c>
      <c r="E3785" s="54" t="s">
        <v>142</v>
      </c>
      <c r="F3785" s="55">
        <v>5492.99</v>
      </c>
    </row>
    <row r="3786" spans="1:6">
      <c r="A3786" s="54">
        <v>67212</v>
      </c>
      <c r="B3786" s="54" t="s">
        <v>125</v>
      </c>
      <c r="C3786" s="54">
        <v>2011</v>
      </c>
      <c r="D3786" s="54" t="s">
        <v>131</v>
      </c>
      <c r="E3786" s="54" t="s">
        <v>142</v>
      </c>
      <c r="F3786" s="55">
        <v>4462.0706870000004</v>
      </c>
    </row>
    <row r="3787" spans="1:6">
      <c r="A3787" s="54">
        <v>67221</v>
      </c>
      <c r="B3787" s="54" t="s">
        <v>125</v>
      </c>
      <c r="C3787" s="54">
        <v>2011</v>
      </c>
      <c r="D3787" s="54" t="s">
        <v>132</v>
      </c>
      <c r="E3787" s="54" t="s">
        <v>142</v>
      </c>
      <c r="F3787" s="55">
        <v>51.213354000000002</v>
      </c>
    </row>
    <row r="3788" spans="1:6">
      <c r="A3788" s="54">
        <v>67223</v>
      </c>
      <c r="B3788" s="54" t="s">
        <v>125</v>
      </c>
      <c r="C3788" s="54">
        <v>2011</v>
      </c>
      <c r="D3788" s="54" t="s">
        <v>133</v>
      </c>
      <c r="E3788" s="54" t="s">
        <v>142</v>
      </c>
      <c r="F3788" s="55">
        <v>4364.4076370000002</v>
      </c>
    </row>
    <row r="3789" spans="1:6">
      <c r="A3789" s="54">
        <v>67224</v>
      </c>
      <c r="B3789" s="54" t="s">
        <v>125</v>
      </c>
      <c r="C3789" s="54">
        <v>2011</v>
      </c>
      <c r="D3789" s="54" t="s">
        <v>134</v>
      </c>
      <c r="E3789" s="54" t="s">
        <v>142</v>
      </c>
      <c r="F3789" s="55"/>
    </row>
    <row r="3790" spans="1:6">
      <c r="A3790" s="54">
        <v>67225</v>
      </c>
      <c r="B3790" s="54" t="s">
        <v>125</v>
      </c>
      <c r="C3790" s="54">
        <v>2011</v>
      </c>
      <c r="D3790" s="54" t="s">
        <v>135</v>
      </c>
      <c r="E3790" s="54" t="s">
        <v>142</v>
      </c>
      <c r="F3790" s="55">
        <v>2299.0876370000001</v>
      </c>
    </row>
    <row r="3791" spans="1:6">
      <c r="A3791" s="54">
        <v>67227</v>
      </c>
      <c r="B3791" s="54" t="s">
        <v>125</v>
      </c>
      <c r="C3791" s="54">
        <v>2011</v>
      </c>
      <c r="D3791" s="54" t="s">
        <v>136</v>
      </c>
      <c r="E3791" s="54" t="s">
        <v>142</v>
      </c>
      <c r="F3791" s="55">
        <v>95</v>
      </c>
    </row>
    <row r="3792" spans="1:6">
      <c r="A3792" s="54">
        <v>67228</v>
      </c>
      <c r="B3792" s="54" t="s">
        <v>125</v>
      </c>
      <c r="C3792" s="54">
        <v>2011</v>
      </c>
      <c r="D3792" s="54" t="s">
        <v>137</v>
      </c>
      <c r="E3792" s="54" t="s">
        <v>142</v>
      </c>
      <c r="F3792" s="55">
        <v>38</v>
      </c>
    </row>
    <row r="3793" spans="1:6">
      <c r="A3793" s="54">
        <v>67229</v>
      </c>
      <c r="B3793" s="54" t="s">
        <v>125</v>
      </c>
      <c r="C3793" s="54">
        <v>2011</v>
      </c>
      <c r="D3793" s="54" t="s">
        <v>138</v>
      </c>
      <c r="E3793" s="54" t="s">
        <v>142</v>
      </c>
      <c r="F3793" s="55">
        <v>170</v>
      </c>
    </row>
    <row r="3794" spans="1:6">
      <c r="A3794" s="54">
        <v>67230</v>
      </c>
      <c r="B3794" s="54" t="s">
        <v>125</v>
      </c>
      <c r="C3794" s="54">
        <v>2011</v>
      </c>
      <c r="D3794" s="54" t="s">
        <v>139</v>
      </c>
      <c r="E3794" s="54" t="s">
        <v>142</v>
      </c>
      <c r="F3794" s="55">
        <v>420</v>
      </c>
    </row>
    <row r="3795" spans="1:6">
      <c r="A3795" s="54">
        <v>67231</v>
      </c>
      <c r="B3795" s="54" t="s">
        <v>125</v>
      </c>
      <c r="C3795" s="54">
        <v>2011</v>
      </c>
      <c r="D3795" s="54" t="s">
        <v>140</v>
      </c>
      <c r="E3795" s="54" t="s">
        <v>142</v>
      </c>
      <c r="F3795" s="55">
        <v>1342.32</v>
      </c>
    </row>
    <row r="3796" spans="1:6">
      <c r="A3796" s="54">
        <v>67235</v>
      </c>
      <c r="B3796" s="54" t="s">
        <v>125</v>
      </c>
      <c r="C3796" s="54">
        <v>2011</v>
      </c>
      <c r="D3796" s="54" t="s">
        <v>141</v>
      </c>
      <c r="E3796" s="54" t="s">
        <v>142</v>
      </c>
      <c r="F3796" s="55">
        <v>4513.2875270000004</v>
      </c>
    </row>
    <row r="3797" spans="1:6">
      <c r="A3797" s="54">
        <v>67247</v>
      </c>
      <c r="B3797" s="54" t="s">
        <v>125</v>
      </c>
      <c r="C3797" s="54">
        <v>2010</v>
      </c>
      <c r="D3797" s="54" t="s">
        <v>131</v>
      </c>
      <c r="E3797" s="54" t="s">
        <v>142</v>
      </c>
      <c r="F3797" s="55">
        <v>3913.8502050000002</v>
      </c>
    </row>
    <row r="3798" spans="1:6">
      <c r="A3798" s="54">
        <v>67256</v>
      </c>
      <c r="B3798" s="54" t="s">
        <v>125</v>
      </c>
      <c r="C3798" s="54">
        <v>2010</v>
      </c>
      <c r="D3798" s="54" t="s">
        <v>132</v>
      </c>
      <c r="E3798" s="54" t="s">
        <v>142</v>
      </c>
      <c r="F3798" s="55">
        <v>129.06778</v>
      </c>
    </row>
    <row r="3799" spans="1:6">
      <c r="A3799" s="54">
        <v>67258</v>
      </c>
      <c r="B3799" s="54" t="s">
        <v>125</v>
      </c>
      <c r="C3799" s="54">
        <v>2010</v>
      </c>
      <c r="D3799" s="54" t="s">
        <v>133</v>
      </c>
      <c r="E3799" s="54" t="s">
        <v>142</v>
      </c>
      <c r="F3799" s="55">
        <v>3950.109907</v>
      </c>
    </row>
    <row r="3800" spans="1:6">
      <c r="A3800" s="54">
        <v>67259</v>
      </c>
      <c r="B3800" s="54" t="s">
        <v>125</v>
      </c>
      <c r="C3800" s="54">
        <v>2010</v>
      </c>
      <c r="D3800" s="54" t="s">
        <v>134</v>
      </c>
      <c r="E3800" s="54" t="s">
        <v>142</v>
      </c>
      <c r="F3800" s="55">
        <v>14</v>
      </c>
    </row>
    <row r="3801" spans="1:6">
      <c r="A3801" s="54">
        <v>67260</v>
      </c>
      <c r="B3801" s="54" t="s">
        <v>125</v>
      </c>
      <c r="C3801" s="54">
        <v>2010</v>
      </c>
      <c r="D3801" s="54" t="s">
        <v>135</v>
      </c>
      <c r="E3801" s="54" t="s">
        <v>142</v>
      </c>
      <c r="F3801" s="55">
        <v>2095.6399070000002</v>
      </c>
    </row>
    <row r="3802" spans="1:6">
      <c r="A3802" s="54">
        <v>67262</v>
      </c>
      <c r="B3802" s="54" t="s">
        <v>125</v>
      </c>
      <c r="C3802" s="54">
        <v>2010</v>
      </c>
      <c r="D3802" s="54" t="s">
        <v>136</v>
      </c>
      <c r="E3802" s="54" t="s">
        <v>142</v>
      </c>
      <c r="F3802" s="55">
        <v>118</v>
      </c>
    </row>
    <row r="3803" spans="1:6">
      <c r="A3803" s="54">
        <v>67263</v>
      </c>
      <c r="B3803" s="54" t="s">
        <v>125</v>
      </c>
      <c r="C3803" s="54">
        <v>2010</v>
      </c>
      <c r="D3803" s="54" t="s">
        <v>137</v>
      </c>
      <c r="E3803" s="54" t="s">
        <v>142</v>
      </c>
      <c r="F3803" s="55">
        <v>18</v>
      </c>
    </row>
    <row r="3804" spans="1:6">
      <c r="A3804" s="54">
        <v>67264</v>
      </c>
      <c r="B3804" s="54" t="s">
        <v>125</v>
      </c>
      <c r="C3804" s="54">
        <v>2010</v>
      </c>
      <c r="D3804" s="54" t="s">
        <v>138</v>
      </c>
      <c r="E3804" s="54" t="s">
        <v>142</v>
      </c>
      <c r="F3804" s="55">
        <v>142</v>
      </c>
    </row>
    <row r="3805" spans="1:6">
      <c r="A3805" s="54">
        <v>67265</v>
      </c>
      <c r="B3805" s="54" t="s">
        <v>125</v>
      </c>
      <c r="C3805" s="54">
        <v>2010</v>
      </c>
      <c r="D3805" s="54" t="s">
        <v>139</v>
      </c>
      <c r="E3805" s="54" t="s">
        <v>142</v>
      </c>
      <c r="F3805" s="55">
        <v>541</v>
      </c>
    </row>
    <row r="3806" spans="1:6">
      <c r="A3806" s="54">
        <v>67266</v>
      </c>
      <c r="B3806" s="54" t="s">
        <v>125</v>
      </c>
      <c r="C3806" s="54">
        <v>2010</v>
      </c>
      <c r="D3806" s="54" t="s">
        <v>140</v>
      </c>
      <c r="E3806" s="54" t="s">
        <v>142</v>
      </c>
      <c r="F3806" s="55">
        <v>1021.47</v>
      </c>
    </row>
    <row r="3807" spans="1:6">
      <c r="A3807" s="54">
        <v>67270</v>
      </c>
      <c r="B3807" s="54" t="s">
        <v>125</v>
      </c>
      <c r="C3807" s="54">
        <v>2010</v>
      </c>
      <c r="D3807" s="54" t="s">
        <v>141</v>
      </c>
      <c r="E3807" s="54" t="s">
        <v>142</v>
      </c>
      <c r="F3807" s="55">
        <v>4042.9160750000001</v>
      </c>
    </row>
    <row r="3808" spans="1:6">
      <c r="A3808" s="54">
        <v>67282</v>
      </c>
      <c r="B3808" s="54" t="s">
        <v>125</v>
      </c>
      <c r="C3808" s="54">
        <v>2009</v>
      </c>
      <c r="D3808" s="54" t="s">
        <v>131</v>
      </c>
      <c r="E3808" s="54" t="s">
        <v>142</v>
      </c>
      <c r="F3808" s="55">
        <v>3377.3139000000001</v>
      </c>
    </row>
    <row r="3809" spans="1:6">
      <c r="A3809" s="54">
        <v>67291</v>
      </c>
      <c r="B3809" s="54" t="s">
        <v>125</v>
      </c>
      <c r="C3809" s="54">
        <v>2009</v>
      </c>
      <c r="D3809" s="54" t="s">
        <v>132</v>
      </c>
      <c r="E3809" s="54" t="s">
        <v>142</v>
      </c>
      <c r="F3809" s="55"/>
    </row>
    <row r="3810" spans="1:6">
      <c r="A3810" s="54">
        <v>67293</v>
      </c>
      <c r="B3810" s="54" t="s">
        <v>125</v>
      </c>
      <c r="C3810" s="54">
        <v>2009</v>
      </c>
      <c r="D3810" s="54" t="s">
        <v>133</v>
      </c>
      <c r="E3810" s="54" t="s">
        <v>142</v>
      </c>
      <c r="F3810" s="55">
        <v>3343.4385000000002</v>
      </c>
    </row>
    <row r="3811" spans="1:6">
      <c r="A3811" s="54">
        <v>67294</v>
      </c>
      <c r="B3811" s="54" t="s">
        <v>125</v>
      </c>
      <c r="C3811" s="54">
        <v>2009</v>
      </c>
      <c r="D3811" s="54" t="s">
        <v>134</v>
      </c>
      <c r="E3811" s="54" t="s">
        <v>142</v>
      </c>
      <c r="F3811" s="55"/>
    </row>
    <row r="3812" spans="1:6">
      <c r="A3812" s="54">
        <v>67295</v>
      </c>
      <c r="B3812" s="54" t="s">
        <v>125</v>
      </c>
      <c r="C3812" s="54">
        <v>2009</v>
      </c>
      <c r="D3812" s="54" t="s">
        <v>135</v>
      </c>
      <c r="E3812" s="54" t="s">
        <v>142</v>
      </c>
      <c r="F3812" s="55">
        <v>1822.4585</v>
      </c>
    </row>
    <row r="3813" spans="1:6">
      <c r="A3813" s="54">
        <v>67297</v>
      </c>
      <c r="B3813" s="54" t="s">
        <v>125</v>
      </c>
      <c r="C3813" s="54">
        <v>2009</v>
      </c>
      <c r="D3813" s="54" t="s">
        <v>136</v>
      </c>
      <c r="E3813" s="54" t="s">
        <v>142</v>
      </c>
      <c r="F3813" s="55">
        <v>90</v>
      </c>
    </row>
    <row r="3814" spans="1:6">
      <c r="A3814" s="54">
        <v>67298</v>
      </c>
      <c r="B3814" s="54" t="s">
        <v>125</v>
      </c>
      <c r="C3814" s="54">
        <v>2009</v>
      </c>
      <c r="D3814" s="54" t="s">
        <v>137</v>
      </c>
      <c r="E3814" s="54" t="s">
        <v>142</v>
      </c>
      <c r="F3814" s="55">
        <v>10</v>
      </c>
    </row>
    <row r="3815" spans="1:6">
      <c r="A3815" s="54">
        <v>67299</v>
      </c>
      <c r="B3815" s="54" t="s">
        <v>125</v>
      </c>
      <c r="C3815" s="54">
        <v>2009</v>
      </c>
      <c r="D3815" s="54" t="s">
        <v>138</v>
      </c>
      <c r="E3815" s="54" t="s">
        <v>142</v>
      </c>
      <c r="F3815" s="55">
        <v>100</v>
      </c>
    </row>
    <row r="3816" spans="1:6">
      <c r="A3816" s="54">
        <v>67300</v>
      </c>
      <c r="B3816" s="54" t="s">
        <v>125</v>
      </c>
      <c r="C3816" s="54">
        <v>2009</v>
      </c>
      <c r="D3816" s="54" t="s">
        <v>139</v>
      </c>
      <c r="E3816" s="54" t="s">
        <v>142</v>
      </c>
      <c r="F3816" s="55">
        <v>464</v>
      </c>
    </row>
    <row r="3817" spans="1:6">
      <c r="A3817" s="54">
        <v>67301</v>
      </c>
      <c r="B3817" s="54" t="s">
        <v>125</v>
      </c>
      <c r="C3817" s="54">
        <v>2009</v>
      </c>
      <c r="D3817" s="54" t="s">
        <v>140</v>
      </c>
      <c r="E3817" s="54" t="s">
        <v>142</v>
      </c>
      <c r="F3817" s="55">
        <v>856.98</v>
      </c>
    </row>
    <row r="3818" spans="1:6">
      <c r="A3818" s="54">
        <v>67305</v>
      </c>
      <c r="B3818" s="54" t="s">
        <v>125</v>
      </c>
      <c r="C3818" s="54">
        <v>2009</v>
      </c>
      <c r="D3818" s="54" t="s">
        <v>141</v>
      </c>
      <c r="E3818" s="54" t="s">
        <v>142</v>
      </c>
      <c r="F3818" s="55">
        <v>3377.3126999999999</v>
      </c>
    </row>
    <row r="3819" spans="1:6">
      <c r="A3819" s="54">
        <v>67317</v>
      </c>
      <c r="B3819" s="54" t="s">
        <v>125</v>
      </c>
      <c r="C3819" s="54">
        <v>2008</v>
      </c>
      <c r="D3819" s="54" t="s">
        <v>131</v>
      </c>
      <c r="E3819" s="54" t="s">
        <v>142</v>
      </c>
      <c r="F3819" s="55">
        <v>3093.69</v>
      </c>
    </row>
    <row r="3820" spans="1:6">
      <c r="A3820" s="54">
        <v>67326</v>
      </c>
      <c r="B3820" s="54" t="s">
        <v>125</v>
      </c>
      <c r="C3820" s="54">
        <v>2008</v>
      </c>
      <c r="D3820" s="54" t="s">
        <v>132</v>
      </c>
      <c r="E3820" s="54" t="s">
        <v>142</v>
      </c>
      <c r="F3820" s="55"/>
    </row>
    <row r="3821" spans="1:6">
      <c r="A3821" s="54">
        <v>67328</v>
      </c>
      <c r="B3821" s="54" t="s">
        <v>125</v>
      </c>
      <c r="C3821" s="54">
        <v>2008</v>
      </c>
      <c r="D3821" s="54" t="s">
        <v>133</v>
      </c>
      <c r="E3821" s="54" t="s">
        <v>142</v>
      </c>
      <c r="F3821" s="55">
        <v>3074.65</v>
      </c>
    </row>
    <row r="3822" spans="1:6">
      <c r="A3822" s="54">
        <v>67329</v>
      </c>
      <c r="B3822" s="54" t="s">
        <v>125</v>
      </c>
      <c r="C3822" s="54">
        <v>2008</v>
      </c>
      <c r="D3822" s="54" t="s">
        <v>134</v>
      </c>
      <c r="E3822" s="54" t="s">
        <v>142</v>
      </c>
      <c r="F3822" s="55"/>
    </row>
    <row r="3823" spans="1:6">
      <c r="A3823" s="54">
        <v>67330</v>
      </c>
      <c r="B3823" s="54" t="s">
        <v>125</v>
      </c>
      <c r="C3823" s="54">
        <v>2008</v>
      </c>
      <c r="D3823" s="54" t="s">
        <v>135</v>
      </c>
      <c r="E3823" s="54" t="s">
        <v>142</v>
      </c>
      <c r="F3823" s="55">
        <v>1664.65</v>
      </c>
    </row>
    <row r="3824" spans="1:6">
      <c r="A3824" s="54">
        <v>67332</v>
      </c>
      <c r="B3824" s="54" t="s">
        <v>125</v>
      </c>
      <c r="C3824" s="54">
        <v>2008</v>
      </c>
      <c r="D3824" s="54" t="s">
        <v>136</v>
      </c>
      <c r="E3824" s="54" t="s">
        <v>142</v>
      </c>
      <c r="F3824" s="55">
        <v>180</v>
      </c>
    </row>
    <row r="3825" spans="1:6">
      <c r="A3825" s="54">
        <v>67333</v>
      </c>
      <c r="B3825" s="54" t="s">
        <v>125</v>
      </c>
      <c r="C3825" s="54">
        <v>2008</v>
      </c>
      <c r="D3825" s="54" t="s">
        <v>137</v>
      </c>
      <c r="E3825" s="54" t="s">
        <v>142</v>
      </c>
      <c r="F3825" s="55">
        <v>150</v>
      </c>
    </row>
    <row r="3826" spans="1:6">
      <c r="A3826" s="54">
        <v>67334</v>
      </c>
      <c r="B3826" s="54" t="s">
        <v>125</v>
      </c>
      <c r="C3826" s="54">
        <v>2008</v>
      </c>
      <c r="D3826" s="54" t="s">
        <v>138</v>
      </c>
      <c r="E3826" s="54" t="s">
        <v>142</v>
      </c>
      <c r="F3826" s="55">
        <v>230</v>
      </c>
    </row>
    <row r="3827" spans="1:6">
      <c r="A3827" s="54">
        <v>67335</v>
      </c>
      <c r="B3827" s="54" t="s">
        <v>125</v>
      </c>
      <c r="C3827" s="54">
        <v>2008</v>
      </c>
      <c r="D3827" s="54" t="s">
        <v>139</v>
      </c>
      <c r="E3827" s="54" t="s">
        <v>142</v>
      </c>
      <c r="F3827" s="55">
        <v>500</v>
      </c>
    </row>
    <row r="3828" spans="1:6">
      <c r="A3828" s="54">
        <v>67336</v>
      </c>
      <c r="B3828" s="54" t="s">
        <v>125</v>
      </c>
      <c r="C3828" s="54">
        <v>2008</v>
      </c>
      <c r="D3828" s="54" t="s">
        <v>140</v>
      </c>
      <c r="E3828" s="54" t="s">
        <v>142</v>
      </c>
      <c r="F3828" s="55">
        <v>350</v>
      </c>
    </row>
    <row r="3829" spans="1:6">
      <c r="A3829" s="54">
        <v>67340</v>
      </c>
      <c r="B3829" s="54" t="s">
        <v>125</v>
      </c>
      <c r="C3829" s="54">
        <v>2008</v>
      </c>
      <c r="D3829" s="54" t="s">
        <v>141</v>
      </c>
      <c r="E3829" s="54" t="s">
        <v>142</v>
      </c>
      <c r="F3829" s="55">
        <v>3093.69</v>
      </c>
    </row>
    <row r="3830" spans="1:6">
      <c r="A3830" s="54">
        <v>67352</v>
      </c>
      <c r="B3830" s="54" t="s">
        <v>125</v>
      </c>
      <c r="C3830" s="54">
        <v>2007</v>
      </c>
      <c r="D3830" s="54" t="s">
        <v>131</v>
      </c>
      <c r="E3830" s="54" t="s">
        <v>142</v>
      </c>
      <c r="F3830" s="55">
        <v>1692.7</v>
      </c>
    </row>
    <row r="3831" spans="1:6">
      <c r="A3831" s="54">
        <v>67361</v>
      </c>
      <c r="B3831" s="54" t="s">
        <v>125</v>
      </c>
      <c r="C3831" s="54">
        <v>2007</v>
      </c>
      <c r="D3831" s="54" t="s">
        <v>132</v>
      </c>
      <c r="E3831" s="54" t="s">
        <v>142</v>
      </c>
      <c r="F3831" s="55"/>
    </row>
    <row r="3832" spans="1:6">
      <c r="A3832" s="54">
        <v>67363</v>
      </c>
      <c r="B3832" s="54" t="s">
        <v>125</v>
      </c>
      <c r="C3832" s="54">
        <v>2007</v>
      </c>
      <c r="D3832" s="54" t="s">
        <v>133</v>
      </c>
      <c r="E3832" s="54" t="s">
        <v>142</v>
      </c>
      <c r="F3832" s="55">
        <v>1692.7</v>
      </c>
    </row>
    <row r="3833" spans="1:6">
      <c r="A3833" s="54">
        <v>67364</v>
      </c>
      <c r="B3833" s="54" t="s">
        <v>125</v>
      </c>
      <c r="C3833" s="54">
        <v>2007</v>
      </c>
      <c r="D3833" s="54" t="s">
        <v>134</v>
      </c>
      <c r="E3833" s="54" t="s">
        <v>142</v>
      </c>
      <c r="F3833" s="55"/>
    </row>
    <row r="3834" spans="1:6">
      <c r="A3834" s="54">
        <v>67365</v>
      </c>
      <c r="B3834" s="54" t="s">
        <v>125</v>
      </c>
      <c r="C3834" s="54">
        <v>2007</v>
      </c>
      <c r="D3834" s="54" t="s">
        <v>135</v>
      </c>
      <c r="E3834" s="54" t="s">
        <v>142</v>
      </c>
      <c r="F3834" s="55">
        <v>597.49</v>
      </c>
    </row>
    <row r="3835" spans="1:6">
      <c r="A3835" s="54">
        <v>67367</v>
      </c>
      <c r="B3835" s="54" t="s">
        <v>125</v>
      </c>
      <c r="C3835" s="54">
        <v>2007</v>
      </c>
      <c r="D3835" s="54" t="s">
        <v>136</v>
      </c>
      <c r="E3835" s="54" t="s">
        <v>142</v>
      </c>
      <c r="F3835" s="55">
        <v>15</v>
      </c>
    </row>
    <row r="3836" spans="1:6">
      <c r="A3836" s="54">
        <v>67368</v>
      </c>
      <c r="B3836" s="54" t="s">
        <v>125</v>
      </c>
      <c r="C3836" s="54">
        <v>2007</v>
      </c>
      <c r="D3836" s="54" t="s">
        <v>137</v>
      </c>
      <c r="E3836" s="54" t="s">
        <v>142</v>
      </c>
      <c r="F3836" s="55">
        <v>80.209999999999994</v>
      </c>
    </row>
    <row r="3837" spans="1:6">
      <c r="A3837" s="54">
        <v>67369</v>
      </c>
      <c r="B3837" s="54" t="s">
        <v>125</v>
      </c>
      <c r="C3837" s="54">
        <v>2007</v>
      </c>
      <c r="D3837" s="54" t="s">
        <v>138</v>
      </c>
      <c r="E3837" s="54" t="s">
        <v>142</v>
      </c>
      <c r="F3837" s="55">
        <v>200</v>
      </c>
    </row>
    <row r="3838" spans="1:6">
      <c r="A3838" s="54">
        <v>67370</v>
      </c>
      <c r="B3838" s="54" t="s">
        <v>125</v>
      </c>
      <c r="C3838" s="54">
        <v>2007</v>
      </c>
      <c r="D3838" s="54" t="s">
        <v>139</v>
      </c>
      <c r="E3838" s="54" t="s">
        <v>142</v>
      </c>
      <c r="F3838" s="55">
        <v>250</v>
      </c>
    </row>
    <row r="3839" spans="1:6">
      <c r="A3839" s="54">
        <v>67371</v>
      </c>
      <c r="B3839" s="54" t="s">
        <v>125</v>
      </c>
      <c r="C3839" s="54">
        <v>2007</v>
      </c>
      <c r="D3839" s="54" t="s">
        <v>140</v>
      </c>
      <c r="E3839" s="54" t="s">
        <v>142</v>
      </c>
      <c r="F3839" s="55">
        <v>550</v>
      </c>
    </row>
    <row r="3840" spans="1:6">
      <c r="A3840" s="54">
        <v>67375</v>
      </c>
      <c r="B3840" s="54" t="s">
        <v>125</v>
      </c>
      <c r="C3840" s="54">
        <v>2007</v>
      </c>
      <c r="D3840" s="54" t="s">
        <v>141</v>
      </c>
      <c r="E3840" s="54" t="s">
        <v>142</v>
      </c>
      <c r="F3840" s="55">
        <v>1692.7</v>
      </c>
    </row>
    <row r="3841" spans="1:6">
      <c r="A3841" s="54">
        <v>67387</v>
      </c>
      <c r="B3841" s="54" t="s">
        <v>125</v>
      </c>
      <c r="C3841" s="54">
        <v>2006</v>
      </c>
      <c r="D3841" s="54" t="s">
        <v>131</v>
      </c>
      <c r="E3841" s="54" t="s">
        <v>142</v>
      </c>
      <c r="F3841" s="55">
        <v>1255.48</v>
      </c>
    </row>
    <row r="3842" spans="1:6">
      <c r="A3842" s="54">
        <v>67396</v>
      </c>
      <c r="B3842" s="54" t="s">
        <v>125</v>
      </c>
      <c r="C3842" s="54">
        <v>2006</v>
      </c>
      <c r="D3842" s="54" t="s">
        <v>132</v>
      </c>
      <c r="E3842" s="54" t="s">
        <v>142</v>
      </c>
      <c r="F3842" s="55"/>
    </row>
    <row r="3843" spans="1:6">
      <c r="A3843" s="54">
        <v>67398</v>
      </c>
      <c r="B3843" s="54" t="s">
        <v>125</v>
      </c>
      <c r="C3843" s="54">
        <v>2006</v>
      </c>
      <c r="D3843" s="54" t="s">
        <v>133</v>
      </c>
      <c r="E3843" s="54" t="s">
        <v>142</v>
      </c>
      <c r="F3843" s="55">
        <v>1255.48</v>
      </c>
    </row>
    <row r="3844" spans="1:6">
      <c r="A3844" s="54">
        <v>67399</v>
      </c>
      <c r="B3844" s="54" t="s">
        <v>125</v>
      </c>
      <c r="C3844" s="54">
        <v>2006</v>
      </c>
      <c r="D3844" s="54" t="s">
        <v>134</v>
      </c>
      <c r="E3844" s="54" t="s">
        <v>142</v>
      </c>
      <c r="F3844" s="55"/>
    </row>
    <row r="3845" spans="1:6">
      <c r="A3845" s="54">
        <v>67400</v>
      </c>
      <c r="B3845" s="54" t="s">
        <v>125</v>
      </c>
      <c r="C3845" s="54">
        <v>2006</v>
      </c>
      <c r="D3845" s="54" t="s">
        <v>135</v>
      </c>
      <c r="E3845" s="54" t="s">
        <v>142</v>
      </c>
      <c r="F3845" s="55">
        <v>425.18</v>
      </c>
    </row>
    <row r="3846" spans="1:6">
      <c r="A3846" s="54">
        <v>67402</v>
      </c>
      <c r="B3846" s="54" t="s">
        <v>125</v>
      </c>
      <c r="C3846" s="54">
        <v>2006</v>
      </c>
      <c r="D3846" s="54" t="s">
        <v>136</v>
      </c>
      <c r="E3846" s="54" t="s">
        <v>142</v>
      </c>
      <c r="F3846" s="55"/>
    </row>
    <row r="3847" spans="1:6">
      <c r="A3847" s="54">
        <v>67403</v>
      </c>
      <c r="B3847" s="54" t="s">
        <v>125</v>
      </c>
      <c r="C3847" s="54">
        <v>2006</v>
      </c>
      <c r="D3847" s="54" t="s">
        <v>137</v>
      </c>
      <c r="E3847" s="54" t="s">
        <v>142</v>
      </c>
      <c r="F3847" s="55">
        <v>30</v>
      </c>
    </row>
    <row r="3848" spans="1:6">
      <c r="A3848" s="54">
        <v>67404</v>
      </c>
      <c r="B3848" s="54" t="s">
        <v>125</v>
      </c>
      <c r="C3848" s="54">
        <v>2006</v>
      </c>
      <c r="D3848" s="54" t="s">
        <v>138</v>
      </c>
      <c r="E3848" s="54" t="s">
        <v>142</v>
      </c>
      <c r="F3848" s="55">
        <v>100.3</v>
      </c>
    </row>
    <row r="3849" spans="1:6">
      <c r="A3849" s="54">
        <v>67405</v>
      </c>
      <c r="B3849" s="54" t="s">
        <v>125</v>
      </c>
      <c r="C3849" s="54">
        <v>2006</v>
      </c>
      <c r="D3849" s="54" t="s">
        <v>139</v>
      </c>
      <c r="E3849" s="54" t="s">
        <v>142</v>
      </c>
      <c r="F3849" s="55">
        <v>200</v>
      </c>
    </row>
    <row r="3850" spans="1:6">
      <c r="A3850" s="54">
        <v>67406</v>
      </c>
      <c r="B3850" s="54" t="s">
        <v>125</v>
      </c>
      <c r="C3850" s="54">
        <v>2006</v>
      </c>
      <c r="D3850" s="54" t="s">
        <v>140</v>
      </c>
      <c r="E3850" s="54" t="s">
        <v>142</v>
      </c>
      <c r="F3850" s="55">
        <v>500</v>
      </c>
    </row>
    <row r="3851" spans="1:6">
      <c r="A3851" s="54">
        <v>67410</v>
      </c>
      <c r="B3851" s="54" t="s">
        <v>125</v>
      </c>
      <c r="C3851" s="54">
        <v>2006</v>
      </c>
      <c r="D3851" s="54" t="s">
        <v>141</v>
      </c>
      <c r="E3851" s="54" t="s">
        <v>142</v>
      </c>
      <c r="F3851" s="55">
        <v>1255.48</v>
      </c>
    </row>
    <row r="3852" spans="1:6">
      <c r="A3852" s="54">
        <v>67422</v>
      </c>
      <c r="B3852" s="54" t="s">
        <v>125</v>
      </c>
      <c r="C3852" s="54">
        <v>2005</v>
      </c>
      <c r="D3852" s="54" t="s">
        <v>131</v>
      </c>
      <c r="E3852" s="54" t="s">
        <v>142</v>
      </c>
      <c r="F3852" s="55">
        <v>802.59</v>
      </c>
    </row>
    <row r="3853" spans="1:6">
      <c r="A3853" s="54">
        <v>67431</v>
      </c>
      <c r="B3853" s="54" t="s">
        <v>125</v>
      </c>
      <c r="C3853" s="54">
        <v>2005</v>
      </c>
      <c r="D3853" s="54" t="s">
        <v>132</v>
      </c>
      <c r="E3853" s="54" t="s">
        <v>142</v>
      </c>
      <c r="F3853" s="55"/>
    </row>
    <row r="3854" spans="1:6">
      <c r="A3854" s="54">
        <v>67433</v>
      </c>
      <c r="B3854" s="54" t="s">
        <v>125</v>
      </c>
      <c r="C3854" s="54">
        <v>2005</v>
      </c>
      <c r="D3854" s="54" t="s">
        <v>133</v>
      </c>
      <c r="E3854" s="54" t="s">
        <v>142</v>
      </c>
      <c r="F3854" s="55">
        <v>802.59</v>
      </c>
    </row>
    <row r="3855" spans="1:6">
      <c r="A3855" s="54">
        <v>67434</v>
      </c>
      <c r="B3855" s="54" t="s">
        <v>125</v>
      </c>
      <c r="C3855" s="54">
        <v>2005</v>
      </c>
      <c r="D3855" s="54" t="s">
        <v>134</v>
      </c>
      <c r="E3855" s="54" t="s">
        <v>142</v>
      </c>
      <c r="F3855" s="55"/>
    </row>
    <row r="3856" spans="1:6">
      <c r="A3856" s="54">
        <v>67435</v>
      </c>
      <c r="B3856" s="54" t="s">
        <v>125</v>
      </c>
      <c r="C3856" s="54">
        <v>2005</v>
      </c>
      <c r="D3856" s="54" t="s">
        <v>135</v>
      </c>
      <c r="E3856" s="54" t="s">
        <v>142</v>
      </c>
      <c r="F3856" s="55">
        <v>410.92</v>
      </c>
    </row>
    <row r="3857" spans="1:6">
      <c r="A3857" s="54">
        <v>67437</v>
      </c>
      <c r="B3857" s="54" t="s">
        <v>125</v>
      </c>
      <c r="C3857" s="54">
        <v>2005</v>
      </c>
      <c r="D3857" s="54" t="s">
        <v>136</v>
      </c>
      <c r="E3857" s="54" t="s">
        <v>142</v>
      </c>
      <c r="F3857" s="55"/>
    </row>
    <row r="3858" spans="1:6">
      <c r="A3858" s="54">
        <v>67438</v>
      </c>
      <c r="B3858" s="54" t="s">
        <v>125</v>
      </c>
      <c r="C3858" s="54">
        <v>2005</v>
      </c>
      <c r="D3858" s="54" t="s">
        <v>137</v>
      </c>
      <c r="E3858" s="54" t="s">
        <v>142</v>
      </c>
      <c r="F3858" s="55">
        <v>10</v>
      </c>
    </row>
    <row r="3859" spans="1:6">
      <c r="A3859" s="54">
        <v>67439</v>
      </c>
      <c r="B3859" s="54" t="s">
        <v>125</v>
      </c>
      <c r="C3859" s="54">
        <v>2005</v>
      </c>
      <c r="D3859" s="54" t="s">
        <v>138</v>
      </c>
      <c r="E3859" s="54" t="s">
        <v>142</v>
      </c>
      <c r="F3859" s="55">
        <v>25</v>
      </c>
    </row>
    <row r="3860" spans="1:6">
      <c r="A3860" s="54">
        <v>67440</v>
      </c>
      <c r="B3860" s="54" t="s">
        <v>125</v>
      </c>
      <c r="C3860" s="54">
        <v>2005</v>
      </c>
      <c r="D3860" s="54" t="s">
        <v>139</v>
      </c>
      <c r="E3860" s="54" t="s">
        <v>142</v>
      </c>
      <c r="F3860" s="55">
        <v>81.67</v>
      </c>
    </row>
    <row r="3861" spans="1:6">
      <c r="A3861" s="54">
        <v>67441</v>
      </c>
      <c r="B3861" s="54" t="s">
        <v>125</v>
      </c>
      <c r="C3861" s="54">
        <v>2005</v>
      </c>
      <c r="D3861" s="54" t="s">
        <v>140</v>
      </c>
      <c r="E3861" s="54" t="s">
        <v>142</v>
      </c>
      <c r="F3861" s="55">
        <v>275</v>
      </c>
    </row>
    <row r="3862" spans="1:6">
      <c r="A3862" s="54">
        <v>67445</v>
      </c>
      <c r="B3862" s="54" t="s">
        <v>125</v>
      </c>
      <c r="C3862" s="54">
        <v>2005</v>
      </c>
      <c r="D3862" s="54" t="s">
        <v>141</v>
      </c>
      <c r="E3862" s="54" t="s">
        <v>142</v>
      </c>
      <c r="F3862" s="55">
        <v>802.59</v>
      </c>
    </row>
    <row r="3863" spans="1:6">
      <c r="A3863" s="54">
        <v>67457</v>
      </c>
      <c r="B3863" s="54" t="s">
        <v>124</v>
      </c>
      <c r="C3863" s="54">
        <v>2020</v>
      </c>
      <c r="D3863" s="54" t="s">
        <v>131</v>
      </c>
      <c r="E3863" s="54" t="s">
        <v>142</v>
      </c>
      <c r="F3863" s="55">
        <v>3521.84</v>
      </c>
    </row>
    <row r="3864" spans="1:6">
      <c r="A3864" s="54">
        <v>67466</v>
      </c>
      <c r="B3864" s="54" t="s">
        <v>124</v>
      </c>
      <c r="C3864" s="54">
        <v>2020</v>
      </c>
      <c r="D3864" s="54" t="s">
        <v>132</v>
      </c>
      <c r="E3864" s="54" t="s">
        <v>142</v>
      </c>
      <c r="F3864" s="55">
        <v>633.66999999999996</v>
      </c>
    </row>
    <row r="3865" spans="1:6">
      <c r="A3865" s="54">
        <v>67468</v>
      </c>
      <c r="B3865" s="54" t="s">
        <v>124</v>
      </c>
      <c r="C3865" s="54">
        <v>2020</v>
      </c>
      <c r="D3865" s="54" t="s">
        <v>133</v>
      </c>
      <c r="E3865" s="54" t="s">
        <v>142</v>
      </c>
      <c r="F3865" s="55">
        <v>3553.06</v>
      </c>
    </row>
    <row r="3866" spans="1:6">
      <c r="A3866" s="54">
        <v>67469</v>
      </c>
      <c r="B3866" s="54" t="s">
        <v>124</v>
      </c>
      <c r="C3866" s="54">
        <v>2020</v>
      </c>
      <c r="D3866" s="54" t="s">
        <v>134</v>
      </c>
      <c r="E3866" s="54" t="s">
        <v>142</v>
      </c>
      <c r="F3866" s="55"/>
    </row>
    <row r="3867" spans="1:6">
      <c r="A3867" s="54">
        <v>67470</v>
      </c>
      <c r="B3867" s="54" t="s">
        <v>124</v>
      </c>
      <c r="C3867" s="54">
        <v>2020</v>
      </c>
      <c r="D3867" s="54" t="s">
        <v>135</v>
      </c>
      <c r="E3867" s="54" t="s">
        <v>142</v>
      </c>
      <c r="F3867" s="55">
        <v>2822.5</v>
      </c>
    </row>
    <row r="3868" spans="1:6">
      <c r="A3868" s="54">
        <v>67472</v>
      </c>
      <c r="B3868" s="54" t="s">
        <v>124</v>
      </c>
      <c r="C3868" s="54">
        <v>2020</v>
      </c>
      <c r="D3868" s="54" t="s">
        <v>136</v>
      </c>
      <c r="E3868" s="54" t="s">
        <v>142</v>
      </c>
      <c r="F3868" s="55"/>
    </row>
    <row r="3869" spans="1:6">
      <c r="A3869" s="54">
        <v>67473</v>
      </c>
      <c r="B3869" s="54" t="s">
        <v>124</v>
      </c>
      <c r="C3869" s="54">
        <v>2020</v>
      </c>
      <c r="D3869" s="54" t="s">
        <v>137</v>
      </c>
      <c r="E3869" s="54" t="s">
        <v>142</v>
      </c>
      <c r="F3869" s="55"/>
    </row>
    <row r="3870" spans="1:6">
      <c r="A3870" s="54">
        <v>67474</v>
      </c>
      <c r="B3870" s="54" t="s">
        <v>124</v>
      </c>
      <c r="C3870" s="54">
        <v>2020</v>
      </c>
      <c r="D3870" s="54" t="s">
        <v>138</v>
      </c>
      <c r="E3870" s="54" t="s">
        <v>142</v>
      </c>
      <c r="F3870" s="55">
        <v>224.66</v>
      </c>
    </row>
    <row r="3871" spans="1:6">
      <c r="A3871" s="54">
        <v>67475</v>
      </c>
      <c r="B3871" s="54" t="s">
        <v>124</v>
      </c>
      <c r="C3871" s="54">
        <v>2020</v>
      </c>
      <c r="D3871" s="54" t="s">
        <v>139</v>
      </c>
      <c r="E3871" s="54" t="s">
        <v>142</v>
      </c>
      <c r="F3871" s="55">
        <v>95.26</v>
      </c>
    </row>
    <row r="3872" spans="1:6">
      <c r="A3872" s="54">
        <v>67476</v>
      </c>
      <c r="B3872" s="54" t="s">
        <v>124</v>
      </c>
      <c r="C3872" s="54">
        <v>2020</v>
      </c>
      <c r="D3872" s="54" t="s">
        <v>140</v>
      </c>
      <c r="E3872" s="54" t="s">
        <v>142</v>
      </c>
      <c r="F3872" s="55">
        <v>410.65</v>
      </c>
    </row>
    <row r="3873" spans="1:6">
      <c r="A3873" s="54">
        <v>67480</v>
      </c>
      <c r="B3873" s="54" t="s">
        <v>124</v>
      </c>
      <c r="C3873" s="54">
        <v>2020</v>
      </c>
      <c r="D3873" s="54" t="s">
        <v>141</v>
      </c>
      <c r="E3873" s="54" t="s">
        <v>142</v>
      </c>
      <c r="F3873" s="55">
        <v>4155.51</v>
      </c>
    </row>
    <row r="3874" spans="1:6">
      <c r="A3874" s="54">
        <v>67492</v>
      </c>
      <c r="B3874" s="54" t="s">
        <v>124</v>
      </c>
      <c r="C3874" s="54">
        <v>2019</v>
      </c>
      <c r="D3874" s="54" t="s">
        <v>131</v>
      </c>
      <c r="E3874" s="54" t="s">
        <v>142</v>
      </c>
      <c r="F3874" s="55">
        <v>4291.2299999999996</v>
      </c>
    </row>
    <row r="3875" spans="1:6">
      <c r="A3875" s="54">
        <v>67501</v>
      </c>
      <c r="B3875" s="54" t="s">
        <v>124</v>
      </c>
      <c r="C3875" s="54">
        <v>2019</v>
      </c>
      <c r="D3875" s="54" t="s">
        <v>132</v>
      </c>
      <c r="E3875" s="54" t="s">
        <v>142</v>
      </c>
      <c r="F3875" s="55">
        <v>758.93</v>
      </c>
    </row>
    <row r="3876" spans="1:6">
      <c r="A3876" s="54">
        <v>67503</v>
      </c>
      <c r="B3876" s="54" t="s">
        <v>124</v>
      </c>
      <c r="C3876" s="54">
        <v>2019</v>
      </c>
      <c r="D3876" s="54" t="s">
        <v>133</v>
      </c>
      <c r="E3876" s="54" t="s">
        <v>142</v>
      </c>
      <c r="F3876" s="55">
        <v>4307.7</v>
      </c>
    </row>
    <row r="3877" spans="1:6">
      <c r="A3877" s="54">
        <v>67504</v>
      </c>
      <c r="B3877" s="54" t="s">
        <v>124</v>
      </c>
      <c r="C3877" s="54">
        <v>2019</v>
      </c>
      <c r="D3877" s="54" t="s">
        <v>134</v>
      </c>
      <c r="E3877" s="54" t="s">
        <v>142</v>
      </c>
      <c r="F3877" s="55"/>
    </row>
    <row r="3878" spans="1:6">
      <c r="A3878" s="54">
        <v>67505</v>
      </c>
      <c r="B3878" s="54" t="s">
        <v>124</v>
      </c>
      <c r="C3878" s="54">
        <v>2019</v>
      </c>
      <c r="D3878" s="54" t="s">
        <v>135</v>
      </c>
      <c r="E3878" s="54" t="s">
        <v>142</v>
      </c>
      <c r="F3878" s="55">
        <v>3898.5</v>
      </c>
    </row>
    <row r="3879" spans="1:6">
      <c r="A3879" s="54">
        <v>67507</v>
      </c>
      <c r="B3879" s="54" t="s">
        <v>124</v>
      </c>
      <c r="C3879" s="54">
        <v>2019</v>
      </c>
      <c r="D3879" s="54" t="s">
        <v>136</v>
      </c>
      <c r="E3879" s="54" t="s">
        <v>142</v>
      </c>
      <c r="F3879" s="55"/>
    </row>
    <row r="3880" spans="1:6">
      <c r="A3880" s="54">
        <v>67508</v>
      </c>
      <c r="B3880" s="54" t="s">
        <v>124</v>
      </c>
      <c r="C3880" s="54">
        <v>2019</v>
      </c>
      <c r="D3880" s="54" t="s">
        <v>137</v>
      </c>
      <c r="E3880" s="54" t="s">
        <v>142</v>
      </c>
      <c r="F3880" s="55"/>
    </row>
    <row r="3881" spans="1:6">
      <c r="A3881" s="54">
        <v>67509</v>
      </c>
      <c r="B3881" s="54" t="s">
        <v>124</v>
      </c>
      <c r="C3881" s="54">
        <v>2019</v>
      </c>
      <c r="D3881" s="54" t="s">
        <v>138</v>
      </c>
      <c r="E3881" s="54" t="s">
        <v>142</v>
      </c>
      <c r="F3881" s="55">
        <v>118.08</v>
      </c>
    </row>
    <row r="3882" spans="1:6">
      <c r="A3882" s="54">
        <v>67510</v>
      </c>
      <c r="B3882" s="54" t="s">
        <v>124</v>
      </c>
      <c r="C3882" s="54">
        <v>2019</v>
      </c>
      <c r="D3882" s="54" t="s">
        <v>139</v>
      </c>
      <c r="E3882" s="54" t="s">
        <v>142</v>
      </c>
      <c r="F3882" s="55">
        <v>53.15</v>
      </c>
    </row>
    <row r="3883" spans="1:6">
      <c r="A3883" s="54">
        <v>67511</v>
      </c>
      <c r="B3883" s="54" t="s">
        <v>124</v>
      </c>
      <c r="C3883" s="54">
        <v>2019</v>
      </c>
      <c r="D3883" s="54" t="s">
        <v>140</v>
      </c>
      <c r="E3883" s="54" t="s">
        <v>142</v>
      </c>
      <c r="F3883" s="55">
        <v>237.96</v>
      </c>
    </row>
    <row r="3884" spans="1:6">
      <c r="A3884" s="54">
        <v>67515</v>
      </c>
      <c r="B3884" s="54" t="s">
        <v>124</v>
      </c>
      <c r="C3884" s="54">
        <v>2019</v>
      </c>
      <c r="D3884" s="54" t="s">
        <v>141</v>
      </c>
      <c r="E3884" s="54" t="s">
        <v>142</v>
      </c>
      <c r="F3884" s="55">
        <v>5050.17</v>
      </c>
    </row>
    <row r="3885" spans="1:6">
      <c r="A3885" s="54">
        <v>67527</v>
      </c>
      <c r="B3885" s="54" t="s">
        <v>124</v>
      </c>
      <c r="C3885" s="54">
        <v>2018</v>
      </c>
      <c r="D3885" s="54" t="s">
        <v>131</v>
      </c>
      <c r="E3885" s="54" t="s">
        <v>142</v>
      </c>
      <c r="F3885" s="55">
        <v>4539.16</v>
      </c>
    </row>
    <row r="3886" spans="1:6">
      <c r="A3886" s="54">
        <v>67536</v>
      </c>
      <c r="B3886" s="54" t="s">
        <v>124</v>
      </c>
      <c r="C3886" s="54">
        <v>2018</v>
      </c>
      <c r="D3886" s="54" t="s">
        <v>132</v>
      </c>
      <c r="E3886" s="54" t="s">
        <v>142</v>
      </c>
      <c r="F3886" s="55">
        <v>734.12</v>
      </c>
    </row>
    <row r="3887" spans="1:6">
      <c r="A3887" s="54">
        <v>67538</v>
      </c>
      <c r="B3887" s="54" t="s">
        <v>124</v>
      </c>
      <c r="C3887" s="54">
        <v>2018</v>
      </c>
      <c r="D3887" s="54" t="s">
        <v>133</v>
      </c>
      <c r="E3887" s="54" t="s">
        <v>142</v>
      </c>
      <c r="F3887" s="55">
        <v>4604.01</v>
      </c>
    </row>
    <row r="3888" spans="1:6">
      <c r="A3888" s="54">
        <v>67539</v>
      </c>
      <c r="B3888" s="54" t="s">
        <v>124</v>
      </c>
      <c r="C3888" s="54">
        <v>2018</v>
      </c>
      <c r="D3888" s="54" t="s">
        <v>134</v>
      </c>
      <c r="E3888" s="54" t="s">
        <v>142</v>
      </c>
      <c r="F3888" s="55"/>
    </row>
    <row r="3889" spans="1:6">
      <c r="A3889" s="54">
        <v>67540</v>
      </c>
      <c r="B3889" s="54" t="s">
        <v>124</v>
      </c>
      <c r="C3889" s="54">
        <v>2018</v>
      </c>
      <c r="D3889" s="54" t="s">
        <v>135</v>
      </c>
      <c r="E3889" s="54" t="s">
        <v>142</v>
      </c>
      <c r="F3889" s="55">
        <v>4024.81</v>
      </c>
    </row>
    <row r="3890" spans="1:6">
      <c r="A3890" s="54">
        <v>67542</v>
      </c>
      <c r="B3890" s="54" t="s">
        <v>124</v>
      </c>
      <c r="C3890" s="54">
        <v>2018</v>
      </c>
      <c r="D3890" s="54" t="s">
        <v>136</v>
      </c>
      <c r="E3890" s="54" t="s">
        <v>142</v>
      </c>
      <c r="F3890" s="55"/>
    </row>
    <row r="3891" spans="1:6">
      <c r="A3891" s="54">
        <v>67543</v>
      </c>
      <c r="B3891" s="54" t="s">
        <v>124</v>
      </c>
      <c r="C3891" s="54">
        <v>2018</v>
      </c>
      <c r="D3891" s="54" t="s">
        <v>137</v>
      </c>
      <c r="E3891" s="54" t="s">
        <v>142</v>
      </c>
      <c r="F3891" s="55"/>
    </row>
    <row r="3892" spans="1:6">
      <c r="A3892" s="54">
        <v>67544</v>
      </c>
      <c r="B3892" s="54" t="s">
        <v>124</v>
      </c>
      <c r="C3892" s="54">
        <v>2018</v>
      </c>
      <c r="D3892" s="54" t="s">
        <v>138</v>
      </c>
      <c r="E3892" s="54" t="s">
        <v>142</v>
      </c>
      <c r="F3892" s="55">
        <v>118.08</v>
      </c>
    </row>
    <row r="3893" spans="1:6">
      <c r="A3893" s="54">
        <v>67545</v>
      </c>
      <c r="B3893" s="54" t="s">
        <v>124</v>
      </c>
      <c r="C3893" s="54">
        <v>2018</v>
      </c>
      <c r="D3893" s="54" t="s">
        <v>139</v>
      </c>
      <c r="E3893" s="54" t="s">
        <v>142</v>
      </c>
      <c r="F3893" s="55">
        <v>123.15</v>
      </c>
    </row>
    <row r="3894" spans="1:6">
      <c r="A3894" s="54">
        <v>67546</v>
      </c>
      <c r="B3894" s="54" t="s">
        <v>124</v>
      </c>
      <c r="C3894" s="54">
        <v>2018</v>
      </c>
      <c r="D3894" s="54" t="s">
        <v>140</v>
      </c>
      <c r="E3894" s="54" t="s">
        <v>142</v>
      </c>
      <c r="F3894" s="55">
        <v>337.96</v>
      </c>
    </row>
    <row r="3895" spans="1:6">
      <c r="A3895" s="54">
        <v>67550</v>
      </c>
      <c r="B3895" s="54" t="s">
        <v>124</v>
      </c>
      <c r="C3895" s="54">
        <v>2018</v>
      </c>
      <c r="D3895" s="54" t="s">
        <v>141</v>
      </c>
      <c r="E3895" s="54" t="s">
        <v>142</v>
      </c>
      <c r="F3895" s="55">
        <v>5273.28</v>
      </c>
    </row>
    <row r="3896" spans="1:6">
      <c r="A3896" s="54">
        <v>67562</v>
      </c>
      <c r="B3896" s="54" t="s">
        <v>124</v>
      </c>
      <c r="C3896" s="54">
        <v>2017</v>
      </c>
      <c r="D3896" s="54" t="s">
        <v>131</v>
      </c>
      <c r="E3896" s="54" t="s">
        <v>142</v>
      </c>
      <c r="F3896" s="55">
        <v>3821.83</v>
      </c>
    </row>
    <row r="3897" spans="1:6">
      <c r="A3897" s="54">
        <v>67571</v>
      </c>
      <c r="B3897" s="54" t="s">
        <v>124</v>
      </c>
      <c r="C3897" s="54">
        <v>2017</v>
      </c>
      <c r="D3897" s="54" t="s">
        <v>132</v>
      </c>
      <c r="E3897" s="54" t="s">
        <v>142</v>
      </c>
      <c r="F3897" s="55">
        <v>650.92999999999995</v>
      </c>
    </row>
    <row r="3898" spans="1:6">
      <c r="A3898" s="54">
        <v>67573</v>
      </c>
      <c r="B3898" s="54" t="s">
        <v>124</v>
      </c>
      <c r="C3898" s="54">
        <v>2017</v>
      </c>
      <c r="D3898" s="54" t="s">
        <v>133</v>
      </c>
      <c r="E3898" s="54" t="s">
        <v>142</v>
      </c>
      <c r="F3898" s="55">
        <v>3842.99</v>
      </c>
    </row>
    <row r="3899" spans="1:6">
      <c r="A3899" s="54">
        <v>67574</v>
      </c>
      <c r="B3899" s="54" t="s">
        <v>124</v>
      </c>
      <c r="C3899" s="54">
        <v>2017</v>
      </c>
      <c r="D3899" s="54" t="s">
        <v>134</v>
      </c>
      <c r="E3899" s="54" t="s">
        <v>142</v>
      </c>
      <c r="F3899" s="55"/>
    </row>
    <row r="3900" spans="1:6">
      <c r="A3900" s="54">
        <v>67575</v>
      </c>
      <c r="B3900" s="54" t="s">
        <v>124</v>
      </c>
      <c r="C3900" s="54">
        <v>2017</v>
      </c>
      <c r="D3900" s="54" t="s">
        <v>135</v>
      </c>
      <c r="E3900" s="54" t="s">
        <v>142</v>
      </c>
      <c r="F3900" s="55">
        <v>3273.51</v>
      </c>
    </row>
    <row r="3901" spans="1:6">
      <c r="A3901" s="54">
        <v>67577</v>
      </c>
      <c r="B3901" s="54" t="s">
        <v>124</v>
      </c>
      <c r="C3901" s="54">
        <v>2017</v>
      </c>
      <c r="D3901" s="54" t="s">
        <v>136</v>
      </c>
      <c r="E3901" s="54" t="s">
        <v>142</v>
      </c>
      <c r="F3901" s="55"/>
    </row>
    <row r="3902" spans="1:6">
      <c r="A3902" s="54">
        <v>67578</v>
      </c>
      <c r="B3902" s="54" t="s">
        <v>124</v>
      </c>
      <c r="C3902" s="54">
        <v>2017</v>
      </c>
      <c r="D3902" s="54" t="s">
        <v>137</v>
      </c>
      <c r="E3902" s="54" t="s">
        <v>142</v>
      </c>
      <c r="F3902" s="55"/>
    </row>
    <row r="3903" spans="1:6">
      <c r="A3903" s="54">
        <v>67579</v>
      </c>
      <c r="B3903" s="54" t="s">
        <v>124</v>
      </c>
      <c r="C3903" s="54">
        <v>2017</v>
      </c>
      <c r="D3903" s="54" t="s">
        <v>138</v>
      </c>
      <c r="E3903" s="54" t="s">
        <v>142</v>
      </c>
      <c r="F3903" s="55">
        <v>102.57</v>
      </c>
    </row>
    <row r="3904" spans="1:6">
      <c r="A3904" s="54">
        <v>67580</v>
      </c>
      <c r="B3904" s="54" t="s">
        <v>124</v>
      </c>
      <c r="C3904" s="54">
        <v>2017</v>
      </c>
      <c r="D3904" s="54" t="s">
        <v>139</v>
      </c>
      <c r="E3904" s="54" t="s">
        <v>142</v>
      </c>
      <c r="F3904" s="55">
        <v>112.36</v>
      </c>
    </row>
    <row r="3905" spans="1:6">
      <c r="A3905" s="54">
        <v>67581</v>
      </c>
      <c r="B3905" s="54" t="s">
        <v>124</v>
      </c>
      <c r="C3905" s="54">
        <v>2017</v>
      </c>
      <c r="D3905" s="54" t="s">
        <v>140</v>
      </c>
      <c r="E3905" s="54" t="s">
        <v>142</v>
      </c>
      <c r="F3905" s="55">
        <v>354.56</v>
      </c>
    </row>
    <row r="3906" spans="1:6">
      <c r="A3906" s="54">
        <v>67585</v>
      </c>
      <c r="B3906" s="54" t="s">
        <v>124</v>
      </c>
      <c r="C3906" s="54">
        <v>2017</v>
      </c>
      <c r="D3906" s="54" t="s">
        <v>141</v>
      </c>
      <c r="E3906" s="54" t="s">
        <v>142</v>
      </c>
      <c r="F3906" s="55">
        <v>4472.76</v>
      </c>
    </row>
    <row r="3907" spans="1:6">
      <c r="A3907" s="54">
        <v>67597</v>
      </c>
      <c r="B3907" s="54" t="s">
        <v>124</v>
      </c>
      <c r="C3907" s="54">
        <v>2016</v>
      </c>
      <c r="D3907" s="54" t="s">
        <v>131</v>
      </c>
      <c r="E3907" s="54" t="s">
        <v>142</v>
      </c>
      <c r="F3907" s="55">
        <v>3329.8132999999998</v>
      </c>
    </row>
    <row r="3908" spans="1:6">
      <c r="A3908" s="54">
        <v>67606</v>
      </c>
      <c r="B3908" s="54" t="s">
        <v>124</v>
      </c>
      <c r="C3908" s="54">
        <v>2016</v>
      </c>
      <c r="D3908" s="54" t="s">
        <v>132</v>
      </c>
      <c r="E3908" s="54" t="s">
        <v>142</v>
      </c>
      <c r="F3908" s="55">
        <v>471.61</v>
      </c>
    </row>
    <row r="3909" spans="1:6">
      <c r="A3909" s="54">
        <v>67608</v>
      </c>
      <c r="B3909" s="54" t="s">
        <v>124</v>
      </c>
      <c r="C3909" s="54">
        <v>2016</v>
      </c>
      <c r="D3909" s="54" t="s">
        <v>133</v>
      </c>
      <c r="E3909" s="54" t="s">
        <v>142</v>
      </c>
      <c r="F3909" s="55">
        <v>3765.0361910000001</v>
      </c>
    </row>
    <row r="3910" spans="1:6">
      <c r="A3910" s="54">
        <v>67609</v>
      </c>
      <c r="B3910" s="54" t="s">
        <v>124</v>
      </c>
      <c r="C3910" s="54">
        <v>2016</v>
      </c>
      <c r="D3910" s="54" t="s">
        <v>134</v>
      </c>
      <c r="E3910" s="54" t="s">
        <v>142</v>
      </c>
      <c r="F3910" s="55"/>
    </row>
    <row r="3911" spans="1:6">
      <c r="A3911" s="54">
        <v>67610</v>
      </c>
      <c r="B3911" s="54" t="s">
        <v>124</v>
      </c>
      <c r="C3911" s="54">
        <v>2016</v>
      </c>
      <c r="D3911" s="54" t="s">
        <v>135</v>
      </c>
      <c r="E3911" s="54" t="s">
        <v>142</v>
      </c>
      <c r="F3911" s="55">
        <v>3004.7161000000001</v>
      </c>
    </row>
    <row r="3912" spans="1:6">
      <c r="A3912" s="54">
        <v>67612</v>
      </c>
      <c r="B3912" s="54" t="s">
        <v>124</v>
      </c>
      <c r="C3912" s="54">
        <v>2016</v>
      </c>
      <c r="D3912" s="54" t="s">
        <v>136</v>
      </c>
      <c r="E3912" s="54" t="s">
        <v>142</v>
      </c>
      <c r="F3912" s="55"/>
    </row>
    <row r="3913" spans="1:6">
      <c r="A3913" s="54">
        <v>67613</v>
      </c>
      <c r="B3913" s="54" t="s">
        <v>124</v>
      </c>
      <c r="C3913" s="54">
        <v>2016</v>
      </c>
      <c r="D3913" s="54" t="s">
        <v>137</v>
      </c>
      <c r="E3913" s="54" t="s">
        <v>142</v>
      </c>
      <c r="F3913" s="55">
        <v>92</v>
      </c>
    </row>
    <row r="3914" spans="1:6">
      <c r="A3914" s="54">
        <v>67614</v>
      </c>
      <c r="B3914" s="54" t="s">
        <v>124</v>
      </c>
      <c r="C3914" s="54">
        <v>2016</v>
      </c>
      <c r="D3914" s="54" t="s">
        <v>138</v>
      </c>
      <c r="E3914" s="54" t="s">
        <v>142</v>
      </c>
      <c r="F3914" s="55">
        <v>107.52</v>
      </c>
    </row>
    <row r="3915" spans="1:6">
      <c r="A3915" s="54">
        <v>67615</v>
      </c>
      <c r="B3915" s="54" t="s">
        <v>124</v>
      </c>
      <c r="C3915" s="54">
        <v>2016</v>
      </c>
      <c r="D3915" s="54" t="s">
        <v>139</v>
      </c>
      <c r="E3915" s="54" t="s">
        <v>142</v>
      </c>
      <c r="F3915" s="55">
        <v>233.76</v>
      </c>
    </row>
    <row r="3916" spans="1:6">
      <c r="A3916" s="54">
        <v>67616</v>
      </c>
      <c r="B3916" s="54" t="s">
        <v>124</v>
      </c>
      <c r="C3916" s="54">
        <v>2016</v>
      </c>
      <c r="D3916" s="54" t="s">
        <v>140</v>
      </c>
      <c r="E3916" s="54" t="s">
        <v>142</v>
      </c>
      <c r="F3916" s="55">
        <v>327.04009100000002</v>
      </c>
    </row>
    <row r="3917" spans="1:6">
      <c r="A3917" s="54">
        <v>67620</v>
      </c>
      <c r="B3917" s="54" t="s">
        <v>124</v>
      </c>
      <c r="C3917" s="54">
        <v>2016</v>
      </c>
      <c r="D3917" s="54" t="s">
        <v>141</v>
      </c>
      <c r="E3917" s="54" t="s">
        <v>142</v>
      </c>
      <c r="F3917" s="55">
        <v>3801.4276909999999</v>
      </c>
    </row>
    <row r="3918" spans="1:6">
      <c r="A3918" s="54">
        <v>67632</v>
      </c>
      <c r="B3918" s="54" t="s">
        <v>124</v>
      </c>
      <c r="C3918" s="54">
        <v>2015</v>
      </c>
      <c r="D3918" s="54" t="s">
        <v>131</v>
      </c>
      <c r="E3918" s="54" t="s">
        <v>142</v>
      </c>
      <c r="F3918" s="55">
        <v>2479.0300000000002</v>
      </c>
    </row>
    <row r="3919" spans="1:6">
      <c r="A3919" s="54">
        <v>67641</v>
      </c>
      <c r="B3919" s="54" t="s">
        <v>124</v>
      </c>
      <c r="C3919" s="54">
        <v>2015</v>
      </c>
      <c r="D3919" s="54" t="s">
        <v>132</v>
      </c>
      <c r="E3919" s="54" t="s">
        <v>142</v>
      </c>
      <c r="F3919" s="55">
        <v>553.03</v>
      </c>
    </row>
    <row r="3920" spans="1:6">
      <c r="A3920" s="54">
        <v>67643</v>
      </c>
      <c r="B3920" s="54" t="s">
        <v>124</v>
      </c>
      <c r="C3920" s="54">
        <v>2015</v>
      </c>
      <c r="D3920" s="54" t="s">
        <v>133</v>
      </c>
      <c r="E3920" s="54" t="s">
        <v>142</v>
      </c>
      <c r="F3920" s="55">
        <v>2537.67</v>
      </c>
    </row>
    <row r="3921" spans="1:6">
      <c r="A3921" s="54">
        <v>67644</v>
      </c>
      <c r="B3921" s="54" t="s">
        <v>124</v>
      </c>
      <c r="C3921" s="54">
        <v>2015</v>
      </c>
      <c r="D3921" s="54" t="s">
        <v>134</v>
      </c>
      <c r="E3921" s="54" t="s">
        <v>142</v>
      </c>
      <c r="F3921" s="55"/>
    </row>
    <row r="3922" spans="1:6">
      <c r="A3922" s="54">
        <v>67645</v>
      </c>
      <c r="B3922" s="54" t="s">
        <v>124</v>
      </c>
      <c r="C3922" s="54">
        <v>2015</v>
      </c>
      <c r="D3922" s="54" t="s">
        <v>135</v>
      </c>
      <c r="E3922" s="54" t="s">
        <v>142</v>
      </c>
      <c r="F3922" s="55">
        <v>1780.5</v>
      </c>
    </row>
    <row r="3923" spans="1:6">
      <c r="A3923" s="54">
        <v>67647</v>
      </c>
      <c r="B3923" s="54" t="s">
        <v>124</v>
      </c>
      <c r="C3923" s="54">
        <v>2015</v>
      </c>
      <c r="D3923" s="54" t="s">
        <v>136</v>
      </c>
      <c r="E3923" s="54" t="s">
        <v>142</v>
      </c>
      <c r="F3923" s="55"/>
    </row>
    <row r="3924" spans="1:6">
      <c r="A3924" s="54">
        <v>67648</v>
      </c>
      <c r="B3924" s="54" t="s">
        <v>124</v>
      </c>
      <c r="C3924" s="54">
        <v>2015</v>
      </c>
      <c r="D3924" s="54" t="s">
        <v>137</v>
      </c>
      <c r="E3924" s="54" t="s">
        <v>142</v>
      </c>
      <c r="F3924" s="55">
        <v>91.4</v>
      </c>
    </row>
    <row r="3925" spans="1:6">
      <c r="A3925" s="54">
        <v>67649</v>
      </c>
      <c r="B3925" s="54" t="s">
        <v>124</v>
      </c>
      <c r="C3925" s="54">
        <v>2015</v>
      </c>
      <c r="D3925" s="54" t="s">
        <v>138</v>
      </c>
      <c r="E3925" s="54" t="s">
        <v>142</v>
      </c>
      <c r="F3925" s="55">
        <v>107.43</v>
      </c>
    </row>
    <row r="3926" spans="1:6">
      <c r="A3926" s="54">
        <v>67650</v>
      </c>
      <c r="B3926" s="54" t="s">
        <v>124</v>
      </c>
      <c r="C3926" s="54">
        <v>2015</v>
      </c>
      <c r="D3926" s="54" t="s">
        <v>139</v>
      </c>
      <c r="E3926" s="54" t="s">
        <v>142</v>
      </c>
      <c r="F3926" s="55">
        <v>233.67</v>
      </c>
    </row>
    <row r="3927" spans="1:6">
      <c r="A3927" s="54">
        <v>67651</v>
      </c>
      <c r="B3927" s="54" t="s">
        <v>124</v>
      </c>
      <c r="C3927" s="54">
        <v>2015</v>
      </c>
      <c r="D3927" s="54" t="s">
        <v>140</v>
      </c>
      <c r="E3927" s="54" t="s">
        <v>142</v>
      </c>
      <c r="F3927" s="55">
        <v>324.67</v>
      </c>
    </row>
    <row r="3928" spans="1:6">
      <c r="A3928" s="54">
        <v>67655</v>
      </c>
      <c r="B3928" s="54" t="s">
        <v>124</v>
      </c>
      <c r="C3928" s="54">
        <v>2015</v>
      </c>
      <c r="D3928" s="54" t="s">
        <v>141</v>
      </c>
      <c r="E3928" s="54" t="s">
        <v>142</v>
      </c>
      <c r="F3928" s="55">
        <v>3032.06</v>
      </c>
    </row>
    <row r="3929" spans="1:6">
      <c r="A3929" s="54">
        <v>67667</v>
      </c>
      <c r="B3929" s="54" t="s">
        <v>124</v>
      </c>
      <c r="C3929" s="54">
        <v>2014</v>
      </c>
      <c r="D3929" s="54" t="s">
        <v>131</v>
      </c>
      <c r="E3929" s="54" t="s">
        <v>142</v>
      </c>
      <c r="F3929" s="55">
        <v>539.09249999999997</v>
      </c>
    </row>
    <row r="3930" spans="1:6">
      <c r="A3930" s="54">
        <v>67676</v>
      </c>
      <c r="B3930" s="54" t="s">
        <v>124</v>
      </c>
      <c r="C3930" s="54">
        <v>2014</v>
      </c>
      <c r="D3930" s="54" t="s">
        <v>132</v>
      </c>
      <c r="E3930" s="54" t="s">
        <v>142</v>
      </c>
      <c r="F3930" s="55">
        <v>110.6863</v>
      </c>
    </row>
    <row r="3931" spans="1:6">
      <c r="A3931" s="54">
        <v>67678</v>
      </c>
      <c r="B3931" s="54" t="s">
        <v>124</v>
      </c>
      <c r="C3931" s="54">
        <v>2014</v>
      </c>
      <c r="D3931" s="54" t="s">
        <v>133</v>
      </c>
      <c r="E3931" s="54" t="s">
        <v>142</v>
      </c>
      <c r="F3931" s="55">
        <v>618.96529999999996</v>
      </c>
    </row>
    <row r="3932" spans="1:6">
      <c r="A3932" s="54">
        <v>67679</v>
      </c>
      <c r="B3932" s="54" t="s">
        <v>124</v>
      </c>
      <c r="C3932" s="54">
        <v>2014</v>
      </c>
      <c r="D3932" s="54" t="s">
        <v>134</v>
      </c>
      <c r="E3932" s="54" t="s">
        <v>142</v>
      </c>
      <c r="F3932" s="55"/>
    </row>
    <row r="3933" spans="1:6">
      <c r="A3933" s="54">
        <v>67680</v>
      </c>
      <c r="B3933" s="54" t="s">
        <v>124</v>
      </c>
      <c r="C3933" s="54">
        <v>2014</v>
      </c>
      <c r="D3933" s="54" t="s">
        <v>135</v>
      </c>
      <c r="E3933" s="54" t="s">
        <v>142</v>
      </c>
      <c r="F3933" s="55">
        <v>240.82900000000001</v>
      </c>
    </row>
    <row r="3934" spans="1:6">
      <c r="A3934" s="54">
        <v>67682</v>
      </c>
      <c r="B3934" s="54" t="s">
        <v>124</v>
      </c>
      <c r="C3934" s="54">
        <v>2014</v>
      </c>
      <c r="D3934" s="54" t="s">
        <v>136</v>
      </c>
      <c r="E3934" s="54" t="s">
        <v>142</v>
      </c>
      <c r="F3934" s="55">
        <v>0.5</v>
      </c>
    </row>
    <row r="3935" spans="1:6">
      <c r="A3935" s="54">
        <v>67683</v>
      </c>
      <c r="B3935" s="54" t="s">
        <v>124</v>
      </c>
      <c r="C3935" s="54">
        <v>2014</v>
      </c>
      <c r="D3935" s="54" t="s">
        <v>137</v>
      </c>
      <c r="E3935" s="54" t="s">
        <v>142</v>
      </c>
      <c r="F3935" s="55">
        <v>12.5</v>
      </c>
    </row>
    <row r="3936" spans="1:6">
      <c r="A3936" s="54">
        <v>67684</v>
      </c>
      <c r="B3936" s="54" t="s">
        <v>124</v>
      </c>
      <c r="C3936" s="54">
        <v>2014</v>
      </c>
      <c r="D3936" s="54" t="s">
        <v>138</v>
      </c>
      <c r="E3936" s="54" t="s">
        <v>142</v>
      </c>
      <c r="F3936" s="55">
        <v>41.5</v>
      </c>
    </row>
    <row r="3937" spans="1:6">
      <c r="A3937" s="54">
        <v>67685</v>
      </c>
      <c r="B3937" s="54" t="s">
        <v>124</v>
      </c>
      <c r="C3937" s="54">
        <v>2014</v>
      </c>
      <c r="D3937" s="54" t="s">
        <v>139</v>
      </c>
      <c r="E3937" s="54" t="s">
        <v>142</v>
      </c>
      <c r="F3937" s="55">
        <v>76.599999999999994</v>
      </c>
    </row>
    <row r="3938" spans="1:6">
      <c r="A3938" s="54">
        <v>67686</v>
      </c>
      <c r="B3938" s="54" t="s">
        <v>124</v>
      </c>
      <c r="C3938" s="54">
        <v>2014</v>
      </c>
      <c r="D3938" s="54" t="s">
        <v>140</v>
      </c>
      <c r="E3938" s="54" t="s">
        <v>142</v>
      </c>
      <c r="F3938" s="55">
        <v>247.03630000000001</v>
      </c>
    </row>
    <row r="3939" spans="1:6">
      <c r="A3939" s="54">
        <v>67690</v>
      </c>
      <c r="B3939" s="54" t="s">
        <v>124</v>
      </c>
      <c r="C3939" s="54">
        <v>2014</v>
      </c>
      <c r="D3939" s="54" t="s">
        <v>141</v>
      </c>
      <c r="E3939" s="54" t="s">
        <v>142</v>
      </c>
      <c r="F3939" s="55">
        <v>649.77880000000005</v>
      </c>
    </row>
    <row r="3940" spans="1:6">
      <c r="A3940" s="54">
        <v>67702</v>
      </c>
      <c r="B3940" s="54" t="s">
        <v>124</v>
      </c>
      <c r="C3940" s="54">
        <v>2013</v>
      </c>
      <c r="D3940" s="54" t="s">
        <v>131</v>
      </c>
      <c r="E3940" s="54" t="s">
        <v>142</v>
      </c>
      <c r="F3940" s="55">
        <v>472.79739999999998</v>
      </c>
    </row>
    <row r="3941" spans="1:6">
      <c r="A3941" s="54">
        <v>67711</v>
      </c>
      <c r="B3941" s="54" t="s">
        <v>124</v>
      </c>
      <c r="C3941" s="54">
        <v>2013</v>
      </c>
      <c r="D3941" s="54" t="s">
        <v>132</v>
      </c>
      <c r="E3941" s="54" t="s">
        <v>142</v>
      </c>
      <c r="F3941" s="55"/>
    </row>
    <row r="3942" spans="1:6">
      <c r="A3942" s="54">
        <v>67713</v>
      </c>
      <c r="B3942" s="54" t="s">
        <v>124</v>
      </c>
      <c r="C3942" s="54">
        <v>2013</v>
      </c>
      <c r="D3942" s="54" t="s">
        <v>133</v>
      </c>
      <c r="E3942" s="54" t="s">
        <v>142</v>
      </c>
      <c r="F3942" s="55">
        <v>472.79739999999998</v>
      </c>
    </row>
    <row r="3943" spans="1:6">
      <c r="A3943" s="54">
        <v>67714</v>
      </c>
      <c r="B3943" s="54" t="s">
        <v>124</v>
      </c>
      <c r="C3943" s="54">
        <v>2013</v>
      </c>
      <c r="D3943" s="54" t="s">
        <v>134</v>
      </c>
      <c r="E3943" s="54" t="s">
        <v>142</v>
      </c>
      <c r="F3943" s="55"/>
    </row>
    <row r="3944" spans="1:6">
      <c r="A3944" s="54">
        <v>67715</v>
      </c>
      <c r="B3944" s="54" t="s">
        <v>124</v>
      </c>
      <c r="C3944" s="54">
        <v>2013</v>
      </c>
      <c r="D3944" s="54" t="s">
        <v>135</v>
      </c>
      <c r="E3944" s="54" t="s">
        <v>142</v>
      </c>
      <c r="F3944" s="55">
        <v>172.79740000000001</v>
      </c>
    </row>
    <row r="3945" spans="1:6">
      <c r="A3945" s="54">
        <v>67717</v>
      </c>
      <c r="B3945" s="54" t="s">
        <v>124</v>
      </c>
      <c r="C3945" s="54">
        <v>2013</v>
      </c>
      <c r="D3945" s="54" t="s">
        <v>136</v>
      </c>
      <c r="E3945" s="54" t="s">
        <v>142</v>
      </c>
      <c r="F3945" s="55">
        <v>0.33</v>
      </c>
    </row>
    <row r="3946" spans="1:6">
      <c r="A3946" s="54">
        <v>67718</v>
      </c>
      <c r="B3946" s="54" t="s">
        <v>124</v>
      </c>
      <c r="C3946" s="54">
        <v>2013</v>
      </c>
      <c r="D3946" s="54" t="s">
        <v>137</v>
      </c>
      <c r="E3946" s="54" t="s">
        <v>142</v>
      </c>
      <c r="F3946" s="55">
        <v>10.5</v>
      </c>
    </row>
    <row r="3947" spans="1:6">
      <c r="A3947" s="54">
        <v>67719</v>
      </c>
      <c r="B3947" s="54" t="s">
        <v>124</v>
      </c>
      <c r="C3947" s="54">
        <v>2013</v>
      </c>
      <c r="D3947" s="54" t="s">
        <v>138</v>
      </c>
      <c r="E3947" s="54" t="s">
        <v>142</v>
      </c>
      <c r="F3947" s="55">
        <v>31.5</v>
      </c>
    </row>
    <row r="3948" spans="1:6">
      <c r="A3948" s="54">
        <v>67720</v>
      </c>
      <c r="B3948" s="54" t="s">
        <v>124</v>
      </c>
      <c r="C3948" s="54">
        <v>2013</v>
      </c>
      <c r="D3948" s="54" t="s">
        <v>139</v>
      </c>
      <c r="E3948" s="54" t="s">
        <v>142</v>
      </c>
      <c r="F3948" s="55">
        <v>65.599999999999994</v>
      </c>
    </row>
    <row r="3949" spans="1:6">
      <c r="A3949" s="54">
        <v>67721</v>
      </c>
      <c r="B3949" s="54" t="s">
        <v>124</v>
      </c>
      <c r="C3949" s="54">
        <v>2013</v>
      </c>
      <c r="D3949" s="54" t="s">
        <v>140</v>
      </c>
      <c r="E3949" s="54" t="s">
        <v>142</v>
      </c>
      <c r="F3949" s="55">
        <v>192.07</v>
      </c>
    </row>
    <row r="3950" spans="1:6">
      <c r="A3950" s="54">
        <v>67725</v>
      </c>
      <c r="B3950" s="54" t="s">
        <v>124</v>
      </c>
      <c r="C3950" s="54">
        <v>2013</v>
      </c>
      <c r="D3950" s="54" t="s">
        <v>141</v>
      </c>
      <c r="E3950" s="54" t="s">
        <v>142</v>
      </c>
      <c r="F3950" s="55">
        <v>472.79739999999998</v>
      </c>
    </row>
    <row r="3951" spans="1:6">
      <c r="A3951" s="54">
        <v>67737</v>
      </c>
      <c r="B3951" s="54" t="s">
        <v>124</v>
      </c>
      <c r="C3951" s="54">
        <v>2012</v>
      </c>
      <c r="D3951" s="54" t="s">
        <v>131</v>
      </c>
      <c r="E3951" s="54" t="s">
        <v>142</v>
      </c>
      <c r="F3951" s="55">
        <v>519.79999999999995</v>
      </c>
    </row>
    <row r="3952" spans="1:6">
      <c r="A3952" s="54">
        <v>67746</v>
      </c>
      <c r="B3952" s="54" t="s">
        <v>124</v>
      </c>
      <c r="C3952" s="54">
        <v>2012</v>
      </c>
      <c r="D3952" s="54" t="s">
        <v>132</v>
      </c>
      <c r="E3952" s="54" t="s">
        <v>142</v>
      </c>
      <c r="F3952" s="55"/>
    </row>
    <row r="3953" spans="1:6">
      <c r="A3953" s="54">
        <v>67748</v>
      </c>
      <c r="B3953" s="54" t="s">
        <v>124</v>
      </c>
      <c r="C3953" s="54">
        <v>2012</v>
      </c>
      <c r="D3953" s="54" t="s">
        <v>133</v>
      </c>
      <c r="E3953" s="54" t="s">
        <v>142</v>
      </c>
      <c r="F3953" s="55">
        <v>519.79</v>
      </c>
    </row>
    <row r="3954" spans="1:6">
      <c r="A3954" s="54">
        <v>67749</v>
      </c>
      <c r="B3954" s="54" t="s">
        <v>124</v>
      </c>
      <c r="C3954" s="54">
        <v>2012</v>
      </c>
      <c r="D3954" s="54" t="s">
        <v>134</v>
      </c>
      <c r="E3954" s="54" t="s">
        <v>142</v>
      </c>
      <c r="F3954" s="55"/>
    </row>
    <row r="3955" spans="1:6">
      <c r="A3955" s="54">
        <v>67750</v>
      </c>
      <c r="B3955" s="54" t="s">
        <v>124</v>
      </c>
      <c r="C3955" s="54">
        <v>2012</v>
      </c>
      <c r="D3955" s="54" t="s">
        <v>135</v>
      </c>
      <c r="E3955" s="54" t="s">
        <v>142</v>
      </c>
      <c r="F3955" s="55">
        <v>115.62</v>
      </c>
    </row>
    <row r="3956" spans="1:6">
      <c r="A3956" s="54">
        <v>67752</v>
      </c>
      <c r="B3956" s="54" t="s">
        <v>124</v>
      </c>
      <c r="C3956" s="54">
        <v>2012</v>
      </c>
      <c r="D3956" s="54" t="s">
        <v>136</v>
      </c>
      <c r="E3956" s="54" t="s">
        <v>142</v>
      </c>
      <c r="F3956" s="55">
        <v>0.3</v>
      </c>
    </row>
    <row r="3957" spans="1:6">
      <c r="A3957" s="54">
        <v>67753</v>
      </c>
      <c r="B3957" s="54" t="s">
        <v>124</v>
      </c>
      <c r="C3957" s="54">
        <v>2012</v>
      </c>
      <c r="D3957" s="54" t="s">
        <v>137</v>
      </c>
      <c r="E3957" s="54" t="s">
        <v>142</v>
      </c>
      <c r="F3957" s="55">
        <v>10</v>
      </c>
    </row>
    <row r="3958" spans="1:6">
      <c r="A3958" s="54">
        <v>67754</v>
      </c>
      <c r="B3958" s="54" t="s">
        <v>124</v>
      </c>
      <c r="C3958" s="54">
        <v>2012</v>
      </c>
      <c r="D3958" s="54" t="s">
        <v>138</v>
      </c>
      <c r="E3958" s="54" t="s">
        <v>142</v>
      </c>
      <c r="F3958" s="55">
        <v>30</v>
      </c>
    </row>
    <row r="3959" spans="1:6">
      <c r="A3959" s="54">
        <v>67755</v>
      </c>
      <c r="B3959" s="54" t="s">
        <v>124</v>
      </c>
      <c r="C3959" s="54">
        <v>2012</v>
      </c>
      <c r="D3959" s="54" t="s">
        <v>139</v>
      </c>
      <c r="E3959" s="54" t="s">
        <v>142</v>
      </c>
      <c r="F3959" s="55">
        <v>85</v>
      </c>
    </row>
    <row r="3960" spans="1:6">
      <c r="A3960" s="54">
        <v>67756</v>
      </c>
      <c r="B3960" s="54" t="s">
        <v>124</v>
      </c>
      <c r="C3960" s="54">
        <v>2012</v>
      </c>
      <c r="D3960" s="54" t="s">
        <v>140</v>
      </c>
      <c r="E3960" s="54" t="s">
        <v>142</v>
      </c>
      <c r="F3960" s="55">
        <v>278.87</v>
      </c>
    </row>
    <row r="3961" spans="1:6">
      <c r="A3961" s="54">
        <v>67760</v>
      </c>
      <c r="B3961" s="54" t="s">
        <v>124</v>
      </c>
      <c r="C3961" s="54">
        <v>2012</v>
      </c>
      <c r="D3961" s="54" t="s">
        <v>141</v>
      </c>
      <c r="E3961" s="54" t="s">
        <v>142</v>
      </c>
      <c r="F3961" s="55">
        <v>519.79</v>
      </c>
    </row>
    <row r="3962" spans="1:6">
      <c r="A3962" s="54">
        <v>67772</v>
      </c>
      <c r="B3962" s="54" t="s">
        <v>124</v>
      </c>
      <c r="C3962" s="54">
        <v>2011</v>
      </c>
      <c r="D3962" s="54" t="s">
        <v>131</v>
      </c>
      <c r="E3962" s="54" t="s">
        <v>142</v>
      </c>
      <c r="F3962" s="55">
        <v>510.6309</v>
      </c>
    </row>
    <row r="3963" spans="1:6">
      <c r="A3963" s="54">
        <v>67781</v>
      </c>
      <c r="B3963" s="54" t="s">
        <v>124</v>
      </c>
      <c r="C3963" s="54">
        <v>2011</v>
      </c>
      <c r="D3963" s="54" t="s">
        <v>132</v>
      </c>
      <c r="E3963" s="54" t="s">
        <v>142</v>
      </c>
      <c r="F3963" s="55"/>
    </row>
    <row r="3964" spans="1:6">
      <c r="A3964" s="54">
        <v>67783</v>
      </c>
      <c r="B3964" s="54" t="s">
        <v>124</v>
      </c>
      <c r="C3964" s="54">
        <v>2011</v>
      </c>
      <c r="D3964" s="54" t="s">
        <v>133</v>
      </c>
      <c r="E3964" s="54" t="s">
        <v>142</v>
      </c>
      <c r="F3964" s="55">
        <v>510.6275354</v>
      </c>
    </row>
    <row r="3965" spans="1:6">
      <c r="A3965" s="54">
        <v>67784</v>
      </c>
      <c r="B3965" s="54" t="s">
        <v>124</v>
      </c>
      <c r="C3965" s="54">
        <v>2011</v>
      </c>
      <c r="D3965" s="54" t="s">
        <v>134</v>
      </c>
      <c r="E3965" s="54" t="s">
        <v>142</v>
      </c>
      <c r="F3965" s="55"/>
    </row>
    <row r="3966" spans="1:6">
      <c r="A3966" s="54">
        <v>67785</v>
      </c>
      <c r="B3966" s="54" t="s">
        <v>124</v>
      </c>
      <c r="C3966" s="54">
        <v>2011</v>
      </c>
      <c r="D3966" s="54" t="s">
        <v>135</v>
      </c>
      <c r="E3966" s="54" t="s">
        <v>142</v>
      </c>
      <c r="F3966" s="55">
        <v>90.056399999999996</v>
      </c>
    </row>
    <row r="3967" spans="1:6">
      <c r="A3967" s="54">
        <v>67787</v>
      </c>
      <c r="B3967" s="54" t="s">
        <v>124</v>
      </c>
      <c r="C3967" s="54">
        <v>2011</v>
      </c>
      <c r="D3967" s="54" t="s">
        <v>136</v>
      </c>
      <c r="E3967" s="54" t="s">
        <v>142</v>
      </c>
      <c r="F3967" s="55">
        <v>0.249893639</v>
      </c>
    </row>
    <row r="3968" spans="1:6">
      <c r="A3968" s="54">
        <v>67788</v>
      </c>
      <c r="B3968" s="54" t="s">
        <v>124</v>
      </c>
      <c r="C3968" s="54">
        <v>2011</v>
      </c>
      <c r="D3968" s="54" t="s">
        <v>137</v>
      </c>
      <c r="E3968" s="54" t="s">
        <v>142</v>
      </c>
      <c r="F3968" s="55">
        <v>4.6554259499999997</v>
      </c>
    </row>
    <row r="3969" spans="1:6">
      <c r="A3969" s="54">
        <v>67789</v>
      </c>
      <c r="B3969" s="54" t="s">
        <v>124</v>
      </c>
      <c r="C3969" s="54">
        <v>2011</v>
      </c>
      <c r="D3969" s="54" t="s">
        <v>138</v>
      </c>
      <c r="E3969" s="54" t="s">
        <v>142</v>
      </c>
      <c r="F3969" s="55">
        <v>22.203512629999999</v>
      </c>
    </row>
    <row r="3970" spans="1:6">
      <c r="A3970" s="54">
        <v>67790</v>
      </c>
      <c r="B3970" s="54" t="s">
        <v>124</v>
      </c>
      <c r="C3970" s="54">
        <v>2011</v>
      </c>
      <c r="D3970" s="54" t="s">
        <v>139</v>
      </c>
      <c r="E3970" s="54" t="s">
        <v>142</v>
      </c>
      <c r="F3970" s="55">
        <v>82.816603189999995</v>
      </c>
    </row>
    <row r="3971" spans="1:6">
      <c r="A3971" s="54">
        <v>67791</v>
      </c>
      <c r="B3971" s="54" t="s">
        <v>124</v>
      </c>
      <c r="C3971" s="54">
        <v>2011</v>
      </c>
      <c r="D3971" s="54" t="s">
        <v>140</v>
      </c>
      <c r="E3971" s="54" t="s">
        <v>142</v>
      </c>
      <c r="F3971" s="55">
        <v>310.64569999999998</v>
      </c>
    </row>
    <row r="3972" spans="1:6">
      <c r="A3972" s="54">
        <v>67795</v>
      </c>
      <c r="B3972" s="54" t="s">
        <v>124</v>
      </c>
      <c r="C3972" s="54">
        <v>2011</v>
      </c>
      <c r="D3972" s="54" t="s">
        <v>141</v>
      </c>
      <c r="E3972" s="54" t="s">
        <v>142</v>
      </c>
      <c r="F3972" s="55">
        <v>510.6275354</v>
      </c>
    </row>
    <row r="3973" spans="1:6">
      <c r="A3973" s="54">
        <v>67807</v>
      </c>
      <c r="B3973" s="54" t="s">
        <v>124</v>
      </c>
      <c r="C3973" s="54">
        <v>2010</v>
      </c>
      <c r="D3973" s="54" t="s">
        <v>131</v>
      </c>
      <c r="E3973" s="54" t="s">
        <v>142</v>
      </c>
      <c r="F3973" s="55">
        <v>681.11659999999995</v>
      </c>
    </row>
    <row r="3974" spans="1:6">
      <c r="A3974" s="54">
        <v>67816</v>
      </c>
      <c r="B3974" s="54" t="s">
        <v>124</v>
      </c>
      <c r="C3974" s="54">
        <v>2010</v>
      </c>
      <c r="D3974" s="54" t="s">
        <v>132</v>
      </c>
      <c r="E3974" s="54" t="s">
        <v>142</v>
      </c>
      <c r="F3974" s="55"/>
    </row>
    <row r="3975" spans="1:6">
      <c r="A3975" s="54">
        <v>67818</v>
      </c>
      <c r="B3975" s="54" t="s">
        <v>124</v>
      </c>
      <c r="C3975" s="54">
        <v>2010</v>
      </c>
      <c r="D3975" s="54" t="s">
        <v>133</v>
      </c>
      <c r="E3975" s="54" t="s">
        <v>142</v>
      </c>
      <c r="F3975" s="55">
        <v>681.11533680000002</v>
      </c>
    </row>
    <row r="3976" spans="1:6">
      <c r="A3976" s="54">
        <v>67819</v>
      </c>
      <c r="B3976" s="54" t="s">
        <v>124</v>
      </c>
      <c r="C3976" s="54">
        <v>2010</v>
      </c>
      <c r="D3976" s="54" t="s">
        <v>134</v>
      </c>
      <c r="E3976" s="54" t="s">
        <v>142</v>
      </c>
      <c r="F3976" s="55"/>
    </row>
    <row r="3977" spans="1:6">
      <c r="A3977" s="54">
        <v>67820</v>
      </c>
      <c r="B3977" s="54" t="s">
        <v>124</v>
      </c>
      <c r="C3977" s="54">
        <v>2010</v>
      </c>
      <c r="D3977" s="54" t="s">
        <v>135</v>
      </c>
      <c r="E3977" s="54" t="s">
        <v>142</v>
      </c>
      <c r="F3977" s="55"/>
    </row>
    <row r="3978" spans="1:6">
      <c r="A3978" s="54">
        <v>67822</v>
      </c>
      <c r="B3978" s="54" t="s">
        <v>124</v>
      </c>
      <c r="C3978" s="54">
        <v>2010</v>
      </c>
      <c r="D3978" s="54" t="s">
        <v>136</v>
      </c>
      <c r="E3978" s="54" t="s">
        <v>142</v>
      </c>
      <c r="F3978" s="55">
        <v>0.33332789400000001</v>
      </c>
    </row>
    <row r="3979" spans="1:6">
      <c r="A3979" s="54">
        <v>67823</v>
      </c>
      <c r="B3979" s="54" t="s">
        <v>124</v>
      </c>
      <c r="C3979" s="54">
        <v>2010</v>
      </c>
      <c r="D3979" s="54" t="s">
        <v>137</v>
      </c>
      <c r="E3979" s="54" t="s">
        <v>142</v>
      </c>
      <c r="F3979" s="55">
        <v>6.2097752059999998</v>
      </c>
    </row>
    <row r="3980" spans="1:6">
      <c r="A3980" s="54">
        <v>67824</v>
      </c>
      <c r="B3980" s="54" t="s">
        <v>124</v>
      </c>
      <c r="C3980" s="54">
        <v>2010</v>
      </c>
      <c r="D3980" s="54" t="s">
        <v>138</v>
      </c>
      <c r="E3980" s="54" t="s">
        <v>142</v>
      </c>
      <c r="F3980" s="55">
        <v>29.616800640000001</v>
      </c>
    </row>
    <row r="3981" spans="1:6">
      <c r="A3981" s="54">
        <v>67825</v>
      </c>
      <c r="B3981" s="54" t="s">
        <v>124</v>
      </c>
      <c r="C3981" s="54">
        <v>2010</v>
      </c>
      <c r="D3981" s="54" t="s">
        <v>139</v>
      </c>
      <c r="E3981" s="54" t="s">
        <v>142</v>
      </c>
      <c r="F3981" s="55">
        <v>110.4673331</v>
      </c>
    </row>
    <row r="3982" spans="1:6">
      <c r="A3982" s="54">
        <v>67826</v>
      </c>
      <c r="B3982" s="54" t="s">
        <v>124</v>
      </c>
      <c r="C3982" s="54">
        <v>2010</v>
      </c>
      <c r="D3982" s="54" t="s">
        <v>140</v>
      </c>
      <c r="E3982" s="54" t="s">
        <v>142</v>
      </c>
      <c r="F3982" s="55">
        <v>534.48810000000003</v>
      </c>
    </row>
    <row r="3983" spans="1:6">
      <c r="A3983" s="54">
        <v>67830</v>
      </c>
      <c r="B3983" s="54" t="s">
        <v>124</v>
      </c>
      <c r="C3983" s="54">
        <v>2010</v>
      </c>
      <c r="D3983" s="54" t="s">
        <v>141</v>
      </c>
      <c r="E3983" s="54" t="s">
        <v>142</v>
      </c>
      <c r="F3983" s="55">
        <v>681.11533680000002</v>
      </c>
    </row>
    <row r="3984" spans="1:6">
      <c r="A3984" s="54">
        <v>67842</v>
      </c>
      <c r="B3984" s="54" t="s">
        <v>124</v>
      </c>
      <c r="C3984" s="54">
        <v>2009</v>
      </c>
      <c r="D3984" s="54" t="s">
        <v>131</v>
      </c>
      <c r="E3984" s="54" t="s">
        <v>142</v>
      </c>
      <c r="F3984" s="55">
        <v>663.28840000000002</v>
      </c>
    </row>
    <row r="3985" spans="1:6">
      <c r="A3985" s="54">
        <v>67851</v>
      </c>
      <c r="B3985" s="54" t="s">
        <v>124</v>
      </c>
      <c r="C3985" s="54">
        <v>2009</v>
      </c>
      <c r="D3985" s="54" t="s">
        <v>132</v>
      </c>
      <c r="E3985" s="54" t="s">
        <v>142</v>
      </c>
      <c r="F3985" s="55"/>
    </row>
    <row r="3986" spans="1:6">
      <c r="A3986" s="54">
        <v>67853</v>
      </c>
      <c r="B3986" s="54" t="s">
        <v>124</v>
      </c>
      <c r="C3986" s="54">
        <v>2009</v>
      </c>
      <c r="D3986" s="54" t="s">
        <v>133</v>
      </c>
      <c r="E3986" s="54" t="s">
        <v>142</v>
      </c>
      <c r="F3986" s="55">
        <v>663.28840000000002</v>
      </c>
    </row>
    <row r="3987" spans="1:6">
      <c r="A3987" s="54">
        <v>67854</v>
      </c>
      <c r="B3987" s="54" t="s">
        <v>124</v>
      </c>
      <c r="C3987" s="54">
        <v>2009</v>
      </c>
      <c r="D3987" s="54" t="s">
        <v>134</v>
      </c>
      <c r="E3987" s="54" t="s">
        <v>142</v>
      </c>
      <c r="F3987" s="55"/>
    </row>
    <row r="3988" spans="1:6">
      <c r="A3988" s="54">
        <v>67855</v>
      </c>
      <c r="B3988" s="54" t="s">
        <v>124</v>
      </c>
      <c r="C3988" s="54">
        <v>2009</v>
      </c>
      <c r="D3988" s="54" t="s">
        <v>135</v>
      </c>
      <c r="E3988" s="54" t="s">
        <v>142</v>
      </c>
      <c r="F3988" s="55">
        <v>288.93279999999999</v>
      </c>
    </row>
    <row r="3989" spans="1:6">
      <c r="A3989" s="54">
        <v>67857</v>
      </c>
      <c r="B3989" s="54" t="s">
        <v>124</v>
      </c>
      <c r="C3989" s="54">
        <v>2009</v>
      </c>
      <c r="D3989" s="54" t="s">
        <v>136</v>
      </c>
      <c r="E3989" s="54" t="s">
        <v>142</v>
      </c>
      <c r="F3989" s="55">
        <v>0.27</v>
      </c>
    </row>
    <row r="3990" spans="1:6">
      <c r="A3990" s="54">
        <v>67858</v>
      </c>
      <c r="B3990" s="54" t="s">
        <v>124</v>
      </c>
      <c r="C3990" s="54">
        <v>2009</v>
      </c>
      <c r="D3990" s="54" t="s">
        <v>137</v>
      </c>
      <c r="E3990" s="54" t="s">
        <v>142</v>
      </c>
      <c r="F3990" s="55">
        <v>5.03</v>
      </c>
    </row>
    <row r="3991" spans="1:6">
      <c r="A3991" s="54">
        <v>67859</v>
      </c>
      <c r="B3991" s="54" t="s">
        <v>124</v>
      </c>
      <c r="C3991" s="54">
        <v>2009</v>
      </c>
      <c r="D3991" s="54" t="s">
        <v>138</v>
      </c>
      <c r="E3991" s="54" t="s">
        <v>142</v>
      </c>
      <c r="F3991" s="55">
        <v>23.99</v>
      </c>
    </row>
    <row r="3992" spans="1:6">
      <c r="A3992" s="54">
        <v>67860</v>
      </c>
      <c r="B3992" s="54" t="s">
        <v>124</v>
      </c>
      <c r="C3992" s="54">
        <v>2009</v>
      </c>
      <c r="D3992" s="54" t="s">
        <v>139</v>
      </c>
      <c r="E3992" s="54" t="s">
        <v>142</v>
      </c>
      <c r="F3992" s="55">
        <v>89.48</v>
      </c>
    </row>
    <row r="3993" spans="1:6">
      <c r="A3993" s="54">
        <v>67861</v>
      </c>
      <c r="B3993" s="54" t="s">
        <v>124</v>
      </c>
      <c r="C3993" s="54">
        <v>2009</v>
      </c>
      <c r="D3993" s="54" t="s">
        <v>140</v>
      </c>
      <c r="E3993" s="54" t="s">
        <v>142</v>
      </c>
      <c r="F3993" s="55">
        <v>255.5856</v>
      </c>
    </row>
    <row r="3994" spans="1:6">
      <c r="A3994" s="54">
        <v>67865</v>
      </c>
      <c r="B3994" s="54" t="s">
        <v>124</v>
      </c>
      <c r="C3994" s="54">
        <v>2009</v>
      </c>
      <c r="D3994" s="54" t="s">
        <v>141</v>
      </c>
      <c r="E3994" s="54" t="s">
        <v>142</v>
      </c>
      <c r="F3994" s="55">
        <v>663.28840000000002</v>
      </c>
    </row>
    <row r="3995" spans="1:6">
      <c r="A3995" s="54">
        <v>67877</v>
      </c>
      <c r="B3995" s="54" t="s">
        <v>124</v>
      </c>
      <c r="C3995" s="54">
        <v>2008</v>
      </c>
      <c r="D3995" s="54" t="s">
        <v>131</v>
      </c>
      <c r="E3995" s="54" t="s">
        <v>142</v>
      </c>
      <c r="F3995" s="55">
        <v>482.39580000000001</v>
      </c>
    </row>
    <row r="3996" spans="1:6">
      <c r="A3996" s="54">
        <v>67886</v>
      </c>
      <c r="B3996" s="54" t="s">
        <v>124</v>
      </c>
      <c r="C3996" s="54">
        <v>2008</v>
      </c>
      <c r="D3996" s="54" t="s">
        <v>132</v>
      </c>
      <c r="E3996" s="54" t="s">
        <v>142</v>
      </c>
      <c r="F3996" s="55"/>
    </row>
    <row r="3997" spans="1:6">
      <c r="A3997" s="54">
        <v>67888</v>
      </c>
      <c r="B3997" s="54" t="s">
        <v>124</v>
      </c>
      <c r="C3997" s="54">
        <v>2008</v>
      </c>
      <c r="D3997" s="54" t="s">
        <v>133</v>
      </c>
      <c r="E3997" s="54" t="s">
        <v>142</v>
      </c>
      <c r="F3997" s="55">
        <v>482.3965</v>
      </c>
    </row>
    <row r="3998" spans="1:6">
      <c r="A3998" s="54">
        <v>67889</v>
      </c>
      <c r="B3998" s="54" t="s">
        <v>124</v>
      </c>
      <c r="C3998" s="54">
        <v>2008</v>
      </c>
      <c r="D3998" s="54" t="s">
        <v>134</v>
      </c>
      <c r="E3998" s="54" t="s">
        <v>142</v>
      </c>
      <c r="F3998" s="55"/>
    </row>
    <row r="3999" spans="1:6">
      <c r="A3999" s="54">
        <v>67890</v>
      </c>
      <c r="B3999" s="54" t="s">
        <v>124</v>
      </c>
      <c r="C3999" s="54">
        <v>2008</v>
      </c>
      <c r="D3999" s="54" t="s">
        <v>135</v>
      </c>
      <c r="E3999" s="54" t="s">
        <v>142</v>
      </c>
      <c r="F3999" s="55">
        <v>247.07650000000001</v>
      </c>
    </row>
    <row r="4000" spans="1:6">
      <c r="A4000" s="54">
        <v>67892</v>
      </c>
      <c r="B4000" s="54" t="s">
        <v>124</v>
      </c>
      <c r="C4000" s="54">
        <v>2008</v>
      </c>
      <c r="D4000" s="54" t="s">
        <v>136</v>
      </c>
      <c r="E4000" s="54" t="s">
        <v>142</v>
      </c>
      <c r="F4000" s="55">
        <v>0.24</v>
      </c>
    </row>
    <row r="4001" spans="1:6">
      <c r="A4001" s="54">
        <v>67893</v>
      </c>
      <c r="B4001" s="54" t="s">
        <v>124</v>
      </c>
      <c r="C4001" s="54">
        <v>2008</v>
      </c>
      <c r="D4001" s="54" t="s">
        <v>137</v>
      </c>
      <c r="E4001" s="54" t="s">
        <v>142</v>
      </c>
      <c r="F4001" s="55">
        <v>4.5</v>
      </c>
    </row>
    <row r="4002" spans="1:6">
      <c r="A4002" s="54">
        <v>67894</v>
      </c>
      <c r="B4002" s="54" t="s">
        <v>124</v>
      </c>
      <c r="C4002" s="54">
        <v>2008</v>
      </c>
      <c r="D4002" s="54" t="s">
        <v>138</v>
      </c>
      <c r="E4002" s="54" t="s">
        <v>142</v>
      </c>
      <c r="F4002" s="55">
        <v>20.58</v>
      </c>
    </row>
    <row r="4003" spans="1:6">
      <c r="A4003" s="54">
        <v>67895</v>
      </c>
      <c r="B4003" s="54" t="s">
        <v>124</v>
      </c>
      <c r="C4003" s="54">
        <v>2008</v>
      </c>
      <c r="D4003" s="54" t="s">
        <v>139</v>
      </c>
      <c r="E4003" s="54" t="s">
        <v>142</v>
      </c>
      <c r="F4003" s="55">
        <v>77.41</v>
      </c>
    </row>
    <row r="4004" spans="1:6">
      <c r="A4004" s="54">
        <v>67896</v>
      </c>
      <c r="B4004" s="54" t="s">
        <v>124</v>
      </c>
      <c r="C4004" s="54">
        <v>2008</v>
      </c>
      <c r="D4004" s="54" t="s">
        <v>140</v>
      </c>
      <c r="E4004" s="54" t="s">
        <v>142</v>
      </c>
      <c r="F4004" s="55">
        <v>132.59</v>
      </c>
    </row>
    <row r="4005" spans="1:6">
      <c r="A4005" s="54">
        <v>67900</v>
      </c>
      <c r="B4005" s="54" t="s">
        <v>124</v>
      </c>
      <c r="C4005" s="54">
        <v>2008</v>
      </c>
      <c r="D4005" s="54" t="s">
        <v>141</v>
      </c>
      <c r="E4005" s="54" t="s">
        <v>142</v>
      </c>
      <c r="F4005" s="55">
        <v>482.3965</v>
      </c>
    </row>
    <row r="4006" spans="1:6">
      <c r="A4006" s="54">
        <v>67912</v>
      </c>
      <c r="B4006" s="54" t="s">
        <v>124</v>
      </c>
      <c r="C4006" s="54">
        <v>2007</v>
      </c>
      <c r="D4006" s="54" t="s">
        <v>131</v>
      </c>
      <c r="E4006" s="54" t="s">
        <v>142</v>
      </c>
      <c r="F4006" s="55">
        <v>180.62</v>
      </c>
    </row>
    <row r="4007" spans="1:6">
      <c r="A4007" s="54">
        <v>67921</v>
      </c>
      <c r="B4007" s="54" t="s">
        <v>124</v>
      </c>
      <c r="C4007" s="54">
        <v>2007</v>
      </c>
      <c r="D4007" s="54" t="s">
        <v>132</v>
      </c>
      <c r="E4007" s="54" t="s">
        <v>142</v>
      </c>
      <c r="F4007" s="55"/>
    </row>
    <row r="4008" spans="1:6">
      <c r="A4008" s="54">
        <v>67923</v>
      </c>
      <c r="B4008" s="54" t="s">
        <v>124</v>
      </c>
      <c r="C4008" s="54">
        <v>2007</v>
      </c>
      <c r="D4008" s="54" t="s">
        <v>133</v>
      </c>
      <c r="E4008" s="54" t="s">
        <v>142</v>
      </c>
      <c r="F4008" s="55">
        <v>180.6</v>
      </c>
    </row>
    <row r="4009" spans="1:6">
      <c r="A4009" s="54">
        <v>67924</v>
      </c>
      <c r="B4009" s="54" t="s">
        <v>124</v>
      </c>
      <c r="C4009" s="54">
        <v>2007</v>
      </c>
      <c r="D4009" s="54" t="s">
        <v>134</v>
      </c>
      <c r="E4009" s="54" t="s">
        <v>142</v>
      </c>
      <c r="F4009" s="55"/>
    </row>
    <row r="4010" spans="1:6">
      <c r="A4010" s="54">
        <v>67925</v>
      </c>
      <c r="B4010" s="54" t="s">
        <v>124</v>
      </c>
      <c r="C4010" s="54">
        <v>2007</v>
      </c>
      <c r="D4010" s="54" t="s">
        <v>135</v>
      </c>
      <c r="E4010" s="54" t="s">
        <v>142</v>
      </c>
      <c r="F4010" s="55"/>
    </row>
    <row r="4011" spans="1:6">
      <c r="A4011" s="54">
        <v>67927</v>
      </c>
      <c r="B4011" s="54" t="s">
        <v>124</v>
      </c>
      <c r="C4011" s="54">
        <v>2007</v>
      </c>
      <c r="D4011" s="54" t="s">
        <v>136</v>
      </c>
      <c r="E4011" s="54" t="s">
        <v>142</v>
      </c>
      <c r="F4011" s="55"/>
    </row>
    <row r="4012" spans="1:6">
      <c r="A4012" s="54">
        <v>67928</v>
      </c>
      <c r="B4012" s="54" t="s">
        <v>124</v>
      </c>
      <c r="C4012" s="54">
        <v>2007</v>
      </c>
      <c r="D4012" s="54" t="s">
        <v>137</v>
      </c>
      <c r="E4012" s="54" t="s">
        <v>142</v>
      </c>
      <c r="F4012" s="55"/>
    </row>
    <row r="4013" spans="1:6">
      <c r="A4013" s="54">
        <v>67929</v>
      </c>
      <c r="B4013" s="54" t="s">
        <v>124</v>
      </c>
      <c r="C4013" s="54">
        <v>2007</v>
      </c>
      <c r="D4013" s="54" t="s">
        <v>138</v>
      </c>
      <c r="E4013" s="54" t="s">
        <v>142</v>
      </c>
      <c r="F4013" s="55"/>
    </row>
    <row r="4014" spans="1:6">
      <c r="A4014" s="54">
        <v>67930</v>
      </c>
      <c r="B4014" s="54" t="s">
        <v>124</v>
      </c>
      <c r="C4014" s="54">
        <v>2007</v>
      </c>
      <c r="D4014" s="54" t="s">
        <v>139</v>
      </c>
      <c r="E4014" s="54" t="s">
        <v>142</v>
      </c>
      <c r="F4014" s="55"/>
    </row>
    <row r="4015" spans="1:6">
      <c r="A4015" s="54">
        <v>67931</v>
      </c>
      <c r="B4015" s="54" t="s">
        <v>124</v>
      </c>
      <c r="C4015" s="54">
        <v>2007</v>
      </c>
      <c r="D4015" s="54" t="s">
        <v>140</v>
      </c>
      <c r="E4015" s="54" t="s">
        <v>142</v>
      </c>
      <c r="F4015" s="55">
        <v>180.6</v>
      </c>
    </row>
    <row r="4016" spans="1:6">
      <c r="A4016" s="54">
        <v>67935</v>
      </c>
      <c r="B4016" s="54" t="s">
        <v>124</v>
      </c>
      <c r="C4016" s="54">
        <v>2007</v>
      </c>
      <c r="D4016" s="54" t="s">
        <v>141</v>
      </c>
      <c r="E4016" s="54" t="s">
        <v>142</v>
      </c>
      <c r="F4016" s="55">
        <v>180.62</v>
      </c>
    </row>
    <row r="4017" spans="1:6">
      <c r="A4017" s="54">
        <v>67947</v>
      </c>
      <c r="B4017" s="54" t="s">
        <v>124</v>
      </c>
      <c r="C4017" s="54">
        <v>2006</v>
      </c>
      <c r="D4017" s="54" t="s">
        <v>131</v>
      </c>
      <c r="E4017" s="54" t="s">
        <v>142</v>
      </c>
      <c r="F4017" s="55">
        <v>183.52</v>
      </c>
    </row>
    <row r="4018" spans="1:6">
      <c r="A4018" s="54">
        <v>67956</v>
      </c>
      <c r="B4018" s="54" t="s">
        <v>124</v>
      </c>
      <c r="C4018" s="54">
        <v>2006</v>
      </c>
      <c r="D4018" s="54" t="s">
        <v>132</v>
      </c>
      <c r="E4018" s="54" t="s">
        <v>142</v>
      </c>
      <c r="F4018" s="55"/>
    </row>
    <row r="4019" spans="1:6">
      <c r="A4019" s="54">
        <v>67958</v>
      </c>
      <c r="B4019" s="54" t="s">
        <v>124</v>
      </c>
      <c r="C4019" s="54">
        <v>2006</v>
      </c>
      <c r="D4019" s="54" t="s">
        <v>133</v>
      </c>
      <c r="E4019" s="54" t="s">
        <v>142</v>
      </c>
      <c r="F4019" s="55">
        <v>183.50000130000001</v>
      </c>
    </row>
    <row r="4020" spans="1:6">
      <c r="A4020" s="54">
        <v>67959</v>
      </c>
      <c r="B4020" s="54" t="s">
        <v>124</v>
      </c>
      <c r="C4020" s="54">
        <v>2006</v>
      </c>
      <c r="D4020" s="54" t="s">
        <v>134</v>
      </c>
      <c r="E4020" s="54" t="s">
        <v>142</v>
      </c>
      <c r="F4020" s="55"/>
    </row>
    <row r="4021" spans="1:6">
      <c r="A4021" s="54">
        <v>67960</v>
      </c>
      <c r="B4021" s="54" t="s">
        <v>124</v>
      </c>
      <c r="C4021" s="54">
        <v>2006</v>
      </c>
      <c r="D4021" s="54" t="s">
        <v>135</v>
      </c>
      <c r="E4021" s="54" t="s">
        <v>142</v>
      </c>
      <c r="F4021" s="55"/>
    </row>
    <row r="4022" spans="1:6">
      <c r="A4022" s="54">
        <v>67962</v>
      </c>
      <c r="B4022" s="54" t="s">
        <v>124</v>
      </c>
      <c r="C4022" s="54">
        <v>2006</v>
      </c>
      <c r="D4022" s="54" t="s">
        <v>136</v>
      </c>
      <c r="E4022" s="54" t="s">
        <v>142</v>
      </c>
      <c r="F4022" s="55"/>
    </row>
    <row r="4023" spans="1:6">
      <c r="A4023" s="54">
        <v>67963</v>
      </c>
      <c r="B4023" s="54" t="s">
        <v>124</v>
      </c>
      <c r="C4023" s="54">
        <v>2006</v>
      </c>
      <c r="D4023" s="54" t="s">
        <v>137</v>
      </c>
      <c r="E4023" s="54" t="s">
        <v>142</v>
      </c>
      <c r="F4023" s="55"/>
    </row>
    <row r="4024" spans="1:6">
      <c r="A4024" s="54">
        <v>67964</v>
      </c>
      <c r="B4024" s="54" t="s">
        <v>124</v>
      </c>
      <c r="C4024" s="54">
        <v>2006</v>
      </c>
      <c r="D4024" s="54" t="s">
        <v>138</v>
      </c>
      <c r="E4024" s="54" t="s">
        <v>142</v>
      </c>
      <c r="F4024" s="55"/>
    </row>
    <row r="4025" spans="1:6">
      <c r="A4025" s="54">
        <v>67965</v>
      </c>
      <c r="B4025" s="54" t="s">
        <v>124</v>
      </c>
      <c r="C4025" s="54">
        <v>2006</v>
      </c>
      <c r="D4025" s="54" t="s">
        <v>139</v>
      </c>
      <c r="E4025" s="54" t="s">
        <v>142</v>
      </c>
      <c r="F4025" s="55"/>
    </row>
    <row r="4026" spans="1:6">
      <c r="A4026" s="54">
        <v>67966</v>
      </c>
      <c r="B4026" s="54" t="s">
        <v>124</v>
      </c>
      <c r="C4026" s="54">
        <v>2006</v>
      </c>
      <c r="D4026" s="54" t="s">
        <v>140</v>
      </c>
      <c r="E4026" s="54" t="s">
        <v>142</v>
      </c>
      <c r="F4026" s="55">
        <v>183.5</v>
      </c>
    </row>
    <row r="4027" spans="1:6">
      <c r="A4027" s="54">
        <v>67970</v>
      </c>
      <c r="B4027" s="54" t="s">
        <v>124</v>
      </c>
      <c r="C4027" s="54">
        <v>2006</v>
      </c>
      <c r="D4027" s="54" t="s">
        <v>141</v>
      </c>
      <c r="E4027" s="54" t="s">
        <v>142</v>
      </c>
      <c r="F4027" s="55">
        <v>183.58000129999999</v>
      </c>
    </row>
    <row r="4028" spans="1:6">
      <c r="A4028" s="54">
        <v>67982</v>
      </c>
      <c r="B4028" s="54" t="s">
        <v>124</v>
      </c>
      <c r="C4028" s="54">
        <v>2005</v>
      </c>
      <c r="D4028" s="54" t="s">
        <v>131</v>
      </c>
      <c r="E4028" s="54" t="s">
        <v>142</v>
      </c>
      <c r="F4028" s="55">
        <v>124.68</v>
      </c>
    </row>
    <row r="4029" spans="1:6">
      <c r="A4029" s="54">
        <v>67991</v>
      </c>
      <c r="B4029" s="54" t="s">
        <v>124</v>
      </c>
      <c r="C4029" s="54">
        <v>2005</v>
      </c>
      <c r="D4029" s="54" t="s">
        <v>132</v>
      </c>
      <c r="E4029" s="54" t="s">
        <v>142</v>
      </c>
      <c r="F4029" s="55"/>
    </row>
    <row r="4030" spans="1:6">
      <c r="A4030" s="54">
        <v>67993</v>
      </c>
      <c r="B4030" s="54" t="s">
        <v>124</v>
      </c>
      <c r="C4030" s="54">
        <v>2005</v>
      </c>
      <c r="D4030" s="54" t="s">
        <v>133</v>
      </c>
      <c r="E4030" s="54" t="s">
        <v>142</v>
      </c>
      <c r="F4030" s="55">
        <v>124.5</v>
      </c>
    </row>
    <row r="4031" spans="1:6">
      <c r="A4031" s="54">
        <v>67994</v>
      </c>
      <c r="B4031" s="54" t="s">
        <v>124</v>
      </c>
      <c r="C4031" s="54">
        <v>2005</v>
      </c>
      <c r="D4031" s="54" t="s">
        <v>134</v>
      </c>
      <c r="E4031" s="54" t="s">
        <v>142</v>
      </c>
      <c r="F4031" s="55"/>
    </row>
    <row r="4032" spans="1:6">
      <c r="A4032" s="54">
        <v>67995</v>
      </c>
      <c r="B4032" s="54" t="s">
        <v>124</v>
      </c>
      <c r="C4032" s="54">
        <v>2005</v>
      </c>
      <c r="D4032" s="54" t="s">
        <v>135</v>
      </c>
      <c r="E4032" s="54" t="s">
        <v>142</v>
      </c>
      <c r="F4032" s="55"/>
    </row>
    <row r="4033" spans="1:6">
      <c r="A4033" s="54">
        <v>67997</v>
      </c>
      <c r="B4033" s="54" t="s">
        <v>124</v>
      </c>
      <c r="C4033" s="54">
        <v>2005</v>
      </c>
      <c r="D4033" s="54" t="s">
        <v>136</v>
      </c>
      <c r="E4033" s="54" t="s">
        <v>142</v>
      </c>
      <c r="F4033" s="55"/>
    </row>
    <row r="4034" spans="1:6">
      <c r="A4034" s="54">
        <v>67998</v>
      </c>
      <c r="B4034" s="54" t="s">
        <v>124</v>
      </c>
      <c r="C4034" s="54">
        <v>2005</v>
      </c>
      <c r="D4034" s="54" t="s">
        <v>137</v>
      </c>
      <c r="E4034" s="54" t="s">
        <v>142</v>
      </c>
      <c r="F4034" s="55"/>
    </row>
    <row r="4035" spans="1:6">
      <c r="A4035" s="54">
        <v>67999</v>
      </c>
      <c r="B4035" s="54" t="s">
        <v>124</v>
      </c>
      <c r="C4035" s="54">
        <v>2005</v>
      </c>
      <c r="D4035" s="54" t="s">
        <v>138</v>
      </c>
      <c r="E4035" s="54" t="s">
        <v>142</v>
      </c>
      <c r="F4035" s="55"/>
    </row>
    <row r="4036" spans="1:6">
      <c r="A4036" s="54">
        <v>68000</v>
      </c>
      <c r="B4036" s="54" t="s">
        <v>124</v>
      </c>
      <c r="C4036" s="54">
        <v>2005</v>
      </c>
      <c r="D4036" s="54" t="s">
        <v>139</v>
      </c>
      <c r="E4036" s="54" t="s">
        <v>142</v>
      </c>
      <c r="F4036" s="55"/>
    </row>
    <row r="4037" spans="1:6">
      <c r="A4037" s="54">
        <v>68001</v>
      </c>
      <c r="B4037" s="54" t="s">
        <v>124</v>
      </c>
      <c r="C4037" s="54">
        <v>2005</v>
      </c>
      <c r="D4037" s="54" t="s">
        <v>140</v>
      </c>
      <c r="E4037" s="54" t="s">
        <v>142</v>
      </c>
      <c r="F4037" s="55">
        <v>124.5</v>
      </c>
    </row>
    <row r="4038" spans="1:6">
      <c r="A4038" s="54">
        <v>68005</v>
      </c>
      <c r="B4038" s="54" t="s">
        <v>124</v>
      </c>
      <c r="C4038" s="54">
        <v>2005</v>
      </c>
      <c r="D4038" s="54" t="s">
        <v>141</v>
      </c>
      <c r="E4038" s="54" t="s">
        <v>142</v>
      </c>
      <c r="F4038" s="55">
        <v>124.55</v>
      </c>
    </row>
    <row r="4039" spans="1:6">
      <c r="A4039" s="54">
        <v>68017</v>
      </c>
      <c r="B4039" s="54" t="s">
        <v>110</v>
      </c>
      <c r="C4039" s="54">
        <v>2020</v>
      </c>
      <c r="D4039" s="54" t="s">
        <v>131</v>
      </c>
      <c r="E4039" s="54" t="s">
        <v>142</v>
      </c>
      <c r="F4039" s="55">
        <v>161494.34</v>
      </c>
    </row>
    <row r="4040" spans="1:6">
      <c r="A4040" s="54">
        <v>68026</v>
      </c>
      <c r="B4040" s="54" t="s">
        <v>110</v>
      </c>
      <c r="C4040" s="54">
        <v>2020</v>
      </c>
      <c r="D4040" s="54" t="s">
        <v>132</v>
      </c>
      <c r="E4040" s="54" t="s">
        <v>142</v>
      </c>
      <c r="F4040" s="55">
        <v>9419.89</v>
      </c>
    </row>
    <row r="4041" spans="1:6">
      <c r="A4041" s="54">
        <v>68028</v>
      </c>
      <c r="B4041" s="54" t="s">
        <v>110</v>
      </c>
      <c r="C4041" s="54">
        <v>2020</v>
      </c>
      <c r="D4041" s="54" t="s">
        <v>133</v>
      </c>
      <c r="E4041" s="54" t="s">
        <v>142</v>
      </c>
      <c r="F4041" s="55">
        <v>161527.25</v>
      </c>
    </row>
    <row r="4042" spans="1:6">
      <c r="A4042" s="54">
        <v>68029</v>
      </c>
      <c r="B4042" s="54" t="s">
        <v>110</v>
      </c>
      <c r="C4042" s="54">
        <v>2020</v>
      </c>
      <c r="D4042" s="54" t="s">
        <v>134</v>
      </c>
      <c r="E4042" s="54" t="s">
        <v>142</v>
      </c>
      <c r="F4042" s="55"/>
    </row>
    <row r="4043" spans="1:6">
      <c r="A4043" s="54">
        <v>68030</v>
      </c>
      <c r="B4043" s="54" t="s">
        <v>110</v>
      </c>
      <c r="C4043" s="54">
        <v>2020</v>
      </c>
      <c r="D4043" s="54" t="s">
        <v>135</v>
      </c>
      <c r="E4043" s="54" t="s">
        <v>142</v>
      </c>
      <c r="F4043" s="55">
        <v>124246.56</v>
      </c>
    </row>
    <row r="4044" spans="1:6">
      <c r="A4044" s="54">
        <v>68032</v>
      </c>
      <c r="B4044" s="54" t="s">
        <v>110</v>
      </c>
      <c r="C4044" s="54">
        <v>2020</v>
      </c>
      <c r="D4044" s="54" t="s">
        <v>136</v>
      </c>
      <c r="E4044" s="54" t="s">
        <v>142</v>
      </c>
      <c r="F4044" s="55">
        <v>798.54</v>
      </c>
    </row>
    <row r="4045" spans="1:6">
      <c r="A4045" s="54">
        <v>68033</v>
      </c>
      <c r="B4045" s="54" t="s">
        <v>110</v>
      </c>
      <c r="C4045" s="54">
        <v>2020</v>
      </c>
      <c r="D4045" s="54" t="s">
        <v>137</v>
      </c>
      <c r="E4045" s="54" t="s">
        <v>142</v>
      </c>
      <c r="F4045" s="55">
        <v>1044.55</v>
      </c>
    </row>
    <row r="4046" spans="1:6">
      <c r="A4046" s="54">
        <v>68034</v>
      </c>
      <c r="B4046" s="54" t="s">
        <v>110</v>
      </c>
      <c r="C4046" s="54">
        <v>2020</v>
      </c>
      <c r="D4046" s="54" t="s">
        <v>138</v>
      </c>
      <c r="E4046" s="54" t="s">
        <v>142</v>
      </c>
      <c r="F4046" s="55">
        <v>3359.58</v>
      </c>
    </row>
    <row r="4047" spans="1:6">
      <c r="A4047" s="54">
        <v>68035</v>
      </c>
      <c r="B4047" s="54" t="s">
        <v>110</v>
      </c>
      <c r="C4047" s="54">
        <v>2020</v>
      </c>
      <c r="D4047" s="54" t="s">
        <v>139</v>
      </c>
      <c r="E4047" s="54" t="s">
        <v>142</v>
      </c>
      <c r="F4047" s="55">
        <v>5408.45</v>
      </c>
    </row>
    <row r="4048" spans="1:6">
      <c r="A4048" s="54">
        <v>68036</v>
      </c>
      <c r="B4048" s="54" t="s">
        <v>110</v>
      </c>
      <c r="C4048" s="54">
        <v>2020</v>
      </c>
      <c r="D4048" s="54" t="s">
        <v>140</v>
      </c>
      <c r="E4048" s="54" t="s">
        <v>142</v>
      </c>
      <c r="F4048" s="55">
        <v>26669.57</v>
      </c>
    </row>
    <row r="4049" spans="1:6">
      <c r="A4049" s="54">
        <v>68040</v>
      </c>
      <c r="B4049" s="54" t="s">
        <v>110</v>
      </c>
      <c r="C4049" s="54">
        <v>2020</v>
      </c>
      <c r="D4049" s="54" t="s">
        <v>141</v>
      </c>
      <c r="E4049" s="54" t="s">
        <v>142</v>
      </c>
      <c r="F4049" s="55">
        <v>170914.24</v>
      </c>
    </row>
    <row r="4050" spans="1:6">
      <c r="A4050" s="54">
        <v>68052</v>
      </c>
      <c r="B4050" s="54" t="s">
        <v>110</v>
      </c>
      <c r="C4050" s="54">
        <v>2019</v>
      </c>
      <c r="D4050" s="54" t="s">
        <v>131</v>
      </c>
      <c r="E4050" s="54" t="s">
        <v>142</v>
      </c>
      <c r="F4050" s="55">
        <v>149885.24</v>
      </c>
    </row>
    <row r="4051" spans="1:6">
      <c r="A4051" s="54">
        <v>68061</v>
      </c>
      <c r="B4051" s="54" t="s">
        <v>110</v>
      </c>
      <c r="C4051" s="54">
        <v>2019</v>
      </c>
      <c r="D4051" s="54" t="s">
        <v>132</v>
      </c>
      <c r="E4051" s="54" t="s">
        <v>142</v>
      </c>
      <c r="F4051" s="55">
        <v>13069.37</v>
      </c>
    </row>
    <row r="4052" spans="1:6">
      <c r="A4052" s="54">
        <v>68063</v>
      </c>
      <c r="B4052" s="54" t="s">
        <v>110</v>
      </c>
      <c r="C4052" s="54">
        <v>2019</v>
      </c>
      <c r="D4052" s="54" t="s">
        <v>133</v>
      </c>
      <c r="E4052" s="54" t="s">
        <v>142</v>
      </c>
      <c r="F4052" s="55">
        <v>155064.31</v>
      </c>
    </row>
    <row r="4053" spans="1:6">
      <c r="A4053" s="54">
        <v>68064</v>
      </c>
      <c r="B4053" s="54" t="s">
        <v>110</v>
      </c>
      <c r="C4053" s="54">
        <v>2019</v>
      </c>
      <c r="D4053" s="54" t="s">
        <v>134</v>
      </c>
      <c r="E4053" s="54" t="s">
        <v>142</v>
      </c>
      <c r="F4053" s="55"/>
    </row>
    <row r="4054" spans="1:6">
      <c r="A4054" s="54">
        <v>68065</v>
      </c>
      <c r="B4054" s="54" t="s">
        <v>110</v>
      </c>
      <c r="C4054" s="54">
        <v>2019</v>
      </c>
      <c r="D4054" s="54" t="s">
        <v>135</v>
      </c>
      <c r="E4054" s="54" t="s">
        <v>142</v>
      </c>
      <c r="F4054" s="55">
        <v>118819.88</v>
      </c>
    </row>
    <row r="4055" spans="1:6">
      <c r="A4055" s="54">
        <v>68067</v>
      </c>
      <c r="B4055" s="54" t="s">
        <v>110</v>
      </c>
      <c r="C4055" s="54">
        <v>2019</v>
      </c>
      <c r="D4055" s="54" t="s">
        <v>136</v>
      </c>
      <c r="E4055" s="54" t="s">
        <v>142</v>
      </c>
      <c r="F4055" s="55">
        <v>840.57</v>
      </c>
    </row>
    <row r="4056" spans="1:6">
      <c r="A4056" s="54">
        <v>68068</v>
      </c>
      <c r="B4056" s="54" t="s">
        <v>110</v>
      </c>
      <c r="C4056" s="54">
        <v>2019</v>
      </c>
      <c r="D4056" s="54" t="s">
        <v>137</v>
      </c>
      <c r="E4056" s="54" t="s">
        <v>142</v>
      </c>
      <c r="F4056" s="55">
        <v>1099.53</v>
      </c>
    </row>
    <row r="4057" spans="1:6">
      <c r="A4057" s="54">
        <v>68069</v>
      </c>
      <c r="B4057" s="54" t="s">
        <v>110</v>
      </c>
      <c r="C4057" s="54">
        <v>2019</v>
      </c>
      <c r="D4057" s="54" t="s">
        <v>138</v>
      </c>
      <c r="E4057" s="54" t="s">
        <v>142</v>
      </c>
      <c r="F4057" s="55">
        <v>3732.87</v>
      </c>
    </row>
    <row r="4058" spans="1:6">
      <c r="A4058" s="54">
        <v>68070</v>
      </c>
      <c r="B4058" s="54" t="s">
        <v>110</v>
      </c>
      <c r="C4058" s="54">
        <v>2019</v>
      </c>
      <c r="D4058" s="54" t="s">
        <v>139</v>
      </c>
      <c r="E4058" s="54" t="s">
        <v>142</v>
      </c>
      <c r="F4058" s="55">
        <v>5150.8999999999996</v>
      </c>
    </row>
    <row r="4059" spans="1:6">
      <c r="A4059" s="54">
        <v>68071</v>
      </c>
      <c r="B4059" s="54" t="s">
        <v>110</v>
      </c>
      <c r="C4059" s="54">
        <v>2019</v>
      </c>
      <c r="D4059" s="54" t="s">
        <v>140</v>
      </c>
      <c r="E4059" s="54" t="s">
        <v>142</v>
      </c>
      <c r="F4059" s="55">
        <v>25420.560000000001</v>
      </c>
    </row>
    <row r="4060" spans="1:6">
      <c r="A4060" s="54">
        <v>68075</v>
      </c>
      <c r="B4060" s="54" t="s">
        <v>110</v>
      </c>
      <c r="C4060" s="54">
        <v>2019</v>
      </c>
      <c r="D4060" s="54" t="s">
        <v>141</v>
      </c>
      <c r="E4060" s="54" t="s">
        <v>142</v>
      </c>
      <c r="F4060" s="55">
        <v>162954.60999999999</v>
      </c>
    </row>
    <row r="4061" spans="1:6">
      <c r="A4061" s="54">
        <v>68087</v>
      </c>
      <c r="B4061" s="54" t="s">
        <v>110</v>
      </c>
      <c r="C4061" s="54">
        <v>2018</v>
      </c>
      <c r="D4061" s="54" t="s">
        <v>131</v>
      </c>
      <c r="E4061" s="54" t="s">
        <v>142</v>
      </c>
      <c r="F4061" s="55">
        <v>133092.95000000001</v>
      </c>
    </row>
    <row r="4062" spans="1:6">
      <c r="A4062" s="54">
        <v>68096</v>
      </c>
      <c r="B4062" s="54" t="s">
        <v>110</v>
      </c>
      <c r="C4062" s="54">
        <v>2018</v>
      </c>
      <c r="D4062" s="54" t="s">
        <v>132</v>
      </c>
      <c r="E4062" s="54" t="s">
        <v>142</v>
      </c>
      <c r="F4062" s="55">
        <v>9804.76</v>
      </c>
    </row>
    <row r="4063" spans="1:6">
      <c r="A4063" s="54">
        <v>68098</v>
      </c>
      <c r="B4063" s="54" t="s">
        <v>110</v>
      </c>
      <c r="C4063" s="54">
        <v>2018</v>
      </c>
      <c r="D4063" s="54" t="s">
        <v>133</v>
      </c>
      <c r="E4063" s="54" t="s">
        <v>142</v>
      </c>
      <c r="F4063" s="55">
        <v>136713.54</v>
      </c>
    </row>
    <row r="4064" spans="1:6">
      <c r="A4064" s="54">
        <v>68099</v>
      </c>
      <c r="B4064" s="54" t="s">
        <v>110</v>
      </c>
      <c r="C4064" s="54">
        <v>2018</v>
      </c>
      <c r="D4064" s="54" t="s">
        <v>134</v>
      </c>
      <c r="E4064" s="54" t="s">
        <v>142</v>
      </c>
      <c r="F4064" s="55"/>
    </row>
    <row r="4065" spans="1:6">
      <c r="A4065" s="54">
        <v>68100</v>
      </c>
      <c r="B4065" s="54" t="s">
        <v>110</v>
      </c>
      <c r="C4065" s="54">
        <v>2018</v>
      </c>
      <c r="D4065" s="54" t="s">
        <v>135</v>
      </c>
      <c r="E4065" s="54" t="s">
        <v>142</v>
      </c>
      <c r="F4065" s="55">
        <v>104441.97</v>
      </c>
    </row>
    <row r="4066" spans="1:6">
      <c r="A4066" s="54">
        <v>68102</v>
      </c>
      <c r="B4066" s="54" t="s">
        <v>110</v>
      </c>
      <c r="C4066" s="54">
        <v>2018</v>
      </c>
      <c r="D4066" s="54" t="s">
        <v>136</v>
      </c>
      <c r="E4066" s="54" t="s">
        <v>142</v>
      </c>
      <c r="F4066" s="55">
        <v>799.75</v>
      </c>
    </row>
    <row r="4067" spans="1:6">
      <c r="A4067" s="54">
        <v>68103</v>
      </c>
      <c r="B4067" s="54" t="s">
        <v>110</v>
      </c>
      <c r="C4067" s="54">
        <v>2018</v>
      </c>
      <c r="D4067" s="54" t="s">
        <v>137</v>
      </c>
      <c r="E4067" s="54" t="s">
        <v>142</v>
      </c>
      <c r="F4067" s="55">
        <v>969.9</v>
      </c>
    </row>
    <row r="4068" spans="1:6">
      <c r="A4068" s="54">
        <v>68104</v>
      </c>
      <c r="B4068" s="54" t="s">
        <v>110</v>
      </c>
      <c r="C4068" s="54">
        <v>2018</v>
      </c>
      <c r="D4068" s="54" t="s">
        <v>138</v>
      </c>
      <c r="E4068" s="54" t="s">
        <v>142</v>
      </c>
      <c r="F4068" s="55">
        <v>3323.87</v>
      </c>
    </row>
    <row r="4069" spans="1:6">
      <c r="A4069" s="54">
        <v>68105</v>
      </c>
      <c r="B4069" s="54" t="s">
        <v>110</v>
      </c>
      <c r="C4069" s="54">
        <v>2018</v>
      </c>
      <c r="D4069" s="54" t="s">
        <v>139</v>
      </c>
      <c r="E4069" s="54" t="s">
        <v>142</v>
      </c>
      <c r="F4069" s="55">
        <v>4597</v>
      </c>
    </row>
    <row r="4070" spans="1:6">
      <c r="A4070" s="54">
        <v>68106</v>
      </c>
      <c r="B4070" s="54" t="s">
        <v>110</v>
      </c>
      <c r="C4070" s="54">
        <v>2018</v>
      </c>
      <c r="D4070" s="54" t="s">
        <v>140</v>
      </c>
      <c r="E4070" s="54" t="s">
        <v>142</v>
      </c>
      <c r="F4070" s="55">
        <v>22581.05</v>
      </c>
    </row>
    <row r="4071" spans="1:6">
      <c r="A4071" s="54">
        <v>68110</v>
      </c>
      <c r="B4071" s="54" t="s">
        <v>110</v>
      </c>
      <c r="C4071" s="54">
        <v>2018</v>
      </c>
      <c r="D4071" s="54" t="s">
        <v>141</v>
      </c>
      <c r="E4071" s="54" t="s">
        <v>142</v>
      </c>
      <c r="F4071" s="55">
        <v>142897.71</v>
      </c>
    </row>
    <row r="4072" spans="1:6">
      <c r="A4072" s="54">
        <v>68122</v>
      </c>
      <c r="B4072" s="54" t="s">
        <v>110</v>
      </c>
      <c r="C4072" s="54">
        <v>2017</v>
      </c>
      <c r="D4072" s="54" t="s">
        <v>131</v>
      </c>
      <c r="E4072" s="54" t="s">
        <v>142</v>
      </c>
      <c r="F4072" s="55">
        <v>99226.99</v>
      </c>
    </row>
    <row r="4073" spans="1:6">
      <c r="A4073" s="54">
        <v>68131</v>
      </c>
      <c r="B4073" s="54" t="s">
        <v>110</v>
      </c>
      <c r="C4073" s="54">
        <v>2017</v>
      </c>
      <c r="D4073" s="54" t="s">
        <v>132</v>
      </c>
      <c r="E4073" s="54" t="s">
        <v>142</v>
      </c>
      <c r="F4073" s="55">
        <v>6638.4</v>
      </c>
    </row>
    <row r="4074" spans="1:6">
      <c r="A4074" s="54">
        <v>68133</v>
      </c>
      <c r="B4074" s="54" t="s">
        <v>110</v>
      </c>
      <c r="C4074" s="54">
        <v>2017</v>
      </c>
      <c r="D4074" s="54" t="s">
        <v>133</v>
      </c>
      <c r="E4074" s="54" t="s">
        <v>142</v>
      </c>
      <c r="F4074" s="55">
        <v>101030.91</v>
      </c>
    </row>
    <row r="4075" spans="1:6">
      <c r="A4075" s="54">
        <v>68134</v>
      </c>
      <c r="B4075" s="54" t="s">
        <v>110</v>
      </c>
      <c r="C4075" s="54">
        <v>2017</v>
      </c>
      <c r="D4075" s="54" t="s">
        <v>134</v>
      </c>
      <c r="E4075" s="54" t="s">
        <v>142</v>
      </c>
      <c r="F4075" s="55"/>
    </row>
    <row r="4076" spans="1:6">
      <c r="A4076" s="54">
        <v>68135</v>
      </c>
      <c r="B4076" s="54" t="s">
        <v>110</v>
      </c>
      <c r="C4076" s="54">
        <v>2017</v>
      </c>
      <c r="D4076" s="54" t="s">
        <v>135</v>
      </c>
      <c r="E4076" s="54" t="s">
        <v>142</v>
      </c>
      <c r="F4076" s="55">
        <v>82767.149999999994</v>
      </c>
    </row>
    <row r="4077" spans="1:6">
      <c r="A4077" s="54">
        <v>68137</v>
      </c>
      <c r="B4077" s="54" t="s">
        <v>110</v>
      </c>
      <c r="C4077" s="54">
        <v>2017</v>
      </c>
      <c r="D4077" s="54" t="s">
        <v>136</v>
      </c>
      <c r="E4077" s="54" t="s">
        <v>142</v>
      </c>
      <c r="F4077" s="55">
        <v>599.75</v>
      </c>
    </row>
    <row r="4078" spans="1:6">
      <c r="A4078" s="54">
        <v>68138</v>
      </c>
      <c r="B4078" s="54" t="s">
        <v>110</v>
      </c>
      <c r="C4078" s="54">
        <v>2017</v>
      </c>
      <c r="D4078" s="54" t="s">
        <v>137</v>
      </c>
      <c r="E4078" s="54" t="s">
        <v>142</v>
      </c>
      <c r="F4078" s="55">
        <v>569.9</v>
      </c>
    </row>
    <row r="4079" spans="1:6">
      <c r="A4079" s="54">
        <v>68139</v>
      </c>
      <c r="B4079" s="54" t="s">
        <v>110</v>
      </c>
      <c r="C4079" s="54">
        <v>2017</v>
      </c>
      <c r="D4079" s="54" t="s">
        <v>138</v>
      </c>
      <c r="E4079" s="54" t="s">
        <v>142</v>
      </c>
      <c r="F4079" s="55">
        <v>2362.9499999999998</v>
      </c>
    </row>
    <row r="4080" spans="1:6">
      <c r="A4080" s="54">
        <v>68140</v>
      </c>
      <c r="B4080" s="54" t="s">
        <v>110</v>
      </c>
      <c r="C4080" s="54">
        <v>2017</v>
      </c>
      <c r="D4080" s="54" t="s">
        <v>139</v>
      </c>
      <c r="E4080" s="54" t="s">
        <v>142</v>
      </c>
      <c r="F4080" s="55">
        <v>4797.68</v>
      </c>
    </row>
    <row r="4081" spans="1:6">
      <c r="A4081" s="54">
        <v>68141</v>
      </c>
      <c r="B4081" s="54" t="s">
        <v>110</v>
      </c>
      <c r="C4081" s="54">
        <v>2017</v>
      </c>
      <c r="D4081" s="54" t="s">
        <v>140</v>
      </c>
      <c r="E4081" s="54" t="s">
        <v>142</v>
      </c>
      <c r="F4081" s="55">
        <v>9933.48</v>
      </c>
    </row>
    <row r="4082" spans="1:6">
      <c r="A4082" s="54">
        <v>68145</v>
      </c>
      <c r="B4082" s="54" t="s">
        <v>110</v>
      </c>
      <c r="C4082" s="54">
        <v>2017</v>
      </c>
      <c r="D4082" s="54" t="s">
        <v>141</v>
      </c>
      <c r="E4082" s="54" t="s">
        <v>142</v>
      </c>
      <c r="F4082" s="55">
        <v>105865.39</v>
      </c>
    </row>
    <row r="4083" spans="1:6">
      <c r="A4083" s="54">
        <v>68157</v>
      </c>
      <c r="B4083" s="54" t="s">
        <v>110</v>
      </c>
      <c r="C4083" s="54">
        <v>2016</v>
      </c>
      <c r="D4083" s="54" t="s">
        <v>131</v>
      </c>
      <c r="E4083" s="54" t="s">
        <v>142</v>
      </c>
      <c r="F4083" s="55">
        <v>98313.381659999999</v>
      </c>
    </row>
    <row r="4084" spans="1:6">
      <c r="A4084" s="54">
        <v>68166</v>
      </c>
      <c r="B4084" s="54" t="s">
        <v>110</v>
      </c>
      <c r="C4084" s="54">
        <v>2016</v>
      </c>
      <c r="D4084" s="54" t="s">
        <v>132</v>
      </c>
      <c r="E4084" s="54" t="s">
        <v>142</v>
      </c>
      <c r="F4084" s="55">
        <v>6182.1610520000004</v>
      </c>
    </row>
    <row r="4085" spans="1:6">
      <c r="A4085" s="54">
        <v>68168</v>
      </c>
      <c r="B4085" s="54" t="s">
        <v>110</v>
      </c>
      <c r="C4085" s="54">
        <v>2016</v>
      </c>
      <c r="D4085" s="54" t="s">
        <v>133</v>
      </c>
      <c r="E4085" s="54" t="s">
        <v>142</v>
      </c>
      <c r="F4085" s="55">
        <v>100079.9598</v>
      </c>
    </row>
    <row r="4086" spans="1:6">
      <c r="A4086" s="54">
        <v>68169</v>
      </c>
      <c r="B4086" s="54" t="s">
        <v>110</v>
      </c>
      <c r="C4086" s="54">
        <v>2016</v>
      </c>
      <c r="D4086" s="54" t="s">
        <v>134</v>
      </c>
      <c r="E4086" s="54" t="s">
        <v>142</v>
      </c>
      <c r="F4086" s="55"/>
    </row>
    <row r="4087" spans="1:6">
      <c r="A4087" s="54">
        <v>68170</v>
      </c>
      <c r="B4087" s="54" t="s">
        <v>110</v>
      </c>
      <c r="C4087" s="54">
        <v>2016</v>
      </c>
      <c r="D4087" s="54" t="s">
        <v>135</v>
      </c>
      <c r="E4087" s="54" t="s">
        <v>142</v>
      </c>
      <c r="F4087" s="55">
        <v>83990.884319999997</v>
      </c>
    </row>
    <row r="4088" spans="1:6">
      <c r="A4088" s="54">
        <v>68172</v>
      </c>
      <c r="B4088" s="54" t="s">
        <v>110</v>
      </c>
      <c r="C4088" s="54">
        <v>2016</v>
      </c>
      <c r="D4088" s="54" t="s">
        <v>136</v>
      </c>
      <c r="E4088" s="54" t="s">
        <v>142</v>
      </c>
      <c r="F4088" s="55">
        <v>565.73</v>
      </c>
    </row>
    <row r="4089" spans="1:6">
      <c r="A4089" s="54">
        <v>68173</v>
      </c>
      <c r="B4089" s="54" t="s">
        <v>110</v>
      </c>
      <c r="C4089" s="54">
        <v>2016</v>
      </c>
      <c r="D4089" s="54" t="s">
        <v>137</v>
      </c>
      <c r="E4089" s="54" t="s">
        <v>142</v>
      </c>
      <c r="F4089" s="55">
        <v>542.75899140000001</v>
      </c>
    </row>
    <row r="4090" spans="1:6">
      <c r="A4090" s="54">
        <v>68174</v>
      </c>
      <c r="B4090" s="54" t="s">
        <v>110</v>
      </c>
      <c r="C4090" s="54">
        <v>2016</v>
      </c>
      <c r="D4090" s="54" t="s">
        <v>138</v>
      </c>
      <c r="E4090" s="54" t="s">
        <v>142</v>
      </c>
      <c r="F4090" s="55">
        <v>1734.586534</v>
      </c>
    </row>
    <row r="4091" spans="1:6">
      <c r="A4091" s="54">
        <v>68175</v>
      </c>
      <c r="B4091" s="54" t="s">
        <v>110</v>
      </c>
      <c r="C4091" s="54">
        <v>2016</v>
      </c>
      <c r="D4091" s="54" t="s">
        <v>139</v>
      </c>
      <c r="E4091" s="54" t="s">
        <v>142</v>
      </c>
      <c r="F4091" s="55">
        <v>4049.43</v>
      </c>
    </row>
    <row r="4092" spans="1:6">
      <c r="A4092" s="54">
        <v>68176</v>
      </c>
      <c r="B4092" s="54" t="s">
        <v>110</v>
      </c>
      <c r="C4092" s="54">
        <v>2016</v>
      </c>
      <c r="D4092" s="54" t="s">
        <v>140</v>
      </c>
      <c r="E4092" s="54" t="s">
        <v>142</v>
      </c>
      <c r="F4092" s="55">
        <v>9196.57</v>
      </c>
    </row>
    <row r="4093" spans="1:6">
      <c r="A4093" s="54">
        <v>68180</v>
      </c>
      <c r="B4093" s="54" t="s">
        <v>110</v>
      </c>
      <c r="C4093" s="54">
        <v>2016</v>
      </c>
      <c r="D4093" s="54" t="s">
        <v>141</v>
      </c>
      <c r="E4093" s="54" t="s">
        <v>142</v>
      </c>
      <c r="F4093" s="55">
        <v>104495.54270000001</v>
      </c>
    </row>
    <row r="4094" spans="1:6">
      <c r="A4094" s="54">
        <v>68192</v>
      </c>
      <c r="B4094" s="54" t="s">
        <v>110</v>
      </c>
      <c r="C4094" s="54">
        <v>2015</v>
      </c>
      <c r="D4094" s="54" t="s">
        <v>131</v>
      </c>
      <c r="E4094" s="54" t="s">
        <v>142</v>
      </c>
      <c r="F4094" s="55">
        <v>89193.7</v>
      </c>
    </row>
    <row r="4095" spans="1:6">
      <c r="A4095" s="54">
        <v>68201</v>
      </c>
      <c r="B4095" s="54" t="s">
        <v>110</v>
      </c>
      <c r="C4095" s="54">
        <v>2015</v>
      </c>
      <c r="D4095" s="54" t="s">
        <v>132</v>
      </c>
      <c r="E4095" s="54" t="s">
        <v>142</v>
      </c>
      <c r="F4095" s="55">
        <v>5649.19</v>
      </c>
    </row>
    <row r="4096" spans="1:6">
      <c r="A4096" s="54">
        <v>68203</v>
      </c>
      <c r="B4096" s="54" t="s">
        <v>110</v>
      </c>
      <c r="C4096" s="54">
        <v>2015</v>
      </c>
      <c r="D4096" s="54" t="s">
        <v>133</v>
      </c>
      <c r="E4096" s="54" t="s">
        <v>142</v>
      </c>
      <c r="F4096" s="55">
        <v>91092.99</v>
      </c>
    </row>
    <row r="4097" spans="1:6">
      <c r="A4097" s="54">
        <v>68204</v>
      </c>
      <c r="B4097" s="54" t="s">
        <v>110</v>
      </c>
      <c r="C4097" s="54">
        <v>2015</v>
      </c>
      <c r="D4097" s="54" t="s">
        <v>134</v>
      </c>
      <c r="E4097" s="54" t="s">
        <v>142</v>
      </c>
      <c r="F4097" s="55"/>
    </row>
    <row r="4098" spans="1:6">
      <c r="A4098" s="54">
        <v>68205</v>
      </c>
      <c r="B4098" s="54" t="s">
        <v>110</v>
      </c>
      <c r="C4098" s="54">
        <v>2015</v>
      </c>
      <c r="D4098" s="54" t="s">
        <v>135</v>
      </c>
      <c r="E4098" s="54" t="s">
        <v>142</v>
      </c>
      <c r="F4098" s="55">
        <v>76097.17</v>
      </c>
    </row>
    <row r="4099" spans="1:6">
      <c r="A4099" s="54">
        <v>68207</v>
      </c>
      <c r="B4099" s="54" t="s">
        <v>110</v>
      </c>
      <c r="C4099" s="54">
        <v>2015</v>
      </c>
      <c r="D4099" s="54" t="s">
        <v>136</v>
      </c>
      <c r="E4099" s="54" t="s">
        <v>142</v>
      </c>
      <c r="F4099" s="55">
        <v>549.49</v>
      </c>
    </row>
    <row r="4100" spans="1:6">
      <c r="A4100" s="54">
        <v>68208</v>
      </c>
      <c r="B4100" s="54" t="s">
        <v>110</v>
      </c>
      <c r="C4100" s="54">
        <v>2015</v>
      </c>
      <c r="D4100" s="54" t="s">
        <v>137</v>
      </c>
      <c r="E4100" s="54" t="s">
        <v>142</v>
      </c>
      <c r="F4100" s="55">
        <v>529.76</v>
      </c>
    </row>
    <row r="4101" spans="1:6">
      <c r="A4101" s="54">
        <v>68209</v>
      </c>
      <c r="B4101" s="54" t="s">
        <v>110</v>
      </c>
      <c r="C4101" s="54">
        <v>2015</v>
      </c>
      <c r="D4101" s="54" t="s">
        <v>138</v>
      </c>
      <c r="E4101" s="54" t="s">
        <v>142</v>
      </c>
      <c r="F4101" s="55">
        <v>1683.12</v>
      </c>
    </row>
    <row r="4102" spans="1:6">
      <c r="A4102" s="54">
        <v>68210</v>
      </c>
      <c r="B4102" s="54" t="s">
        <v>110</v>
      </c>
      <c r="C4102" s="54">
        <v>2015</v>
      </c>
      <c r="D4102" s="54" t="s">
        <v>139</v>
      </c>
      <c r="E4102" s="54" t="s">
        <v>142</v>
      </c>
      <c r="F4102" s="55">
        <v>4017.32</v>
      </c>
    </row>
    <row r="4103" spans="1:6">
      <c r="A4103" s="54">
        <v>68211</v>
      </c>
      <c r="B4103" s="54" t="s">
        <v>110</v>
      </c>
      <c r="C4103" s="54">
        <v>2015</v>
      </c>
      <c r="D4103" s="54" t="s">
        <v>140</v>
      </c>
      <c r="E4103" s="54" t="s">
        <v>142</v>
      </c>
      <c r="F4103" s="55">
        <v>8216.14</v>
      </c>
    </row>
    <row r="4104" spans="1:6">
      <c r="A4104" s="54">
        <v>68215</v>
      </c>
      <c r="B4104" s="54" t="s">
        <v>110</v>
      </c>
      <c r="C4104" s="54">
        <v>2015</v>
      </c>
      <c r="D4104" s="54" t="s">
        <v>141</v>
      </c>
      <c r="E4104" s="54" t="s">
        <v>142</v>
      </c>
      <c r="F4104" s="55">
        <v>94842.89</v>
      </c>
    </row>
    <row r="4105" spans="1:6">
      <c r="A4105" s="54">
        <v>68227</v>
      </c>
      <c r="B4105" s="54" t="s">
        <v>110</v>
      </c>
      <c r="C4105" s="54">
        <v>2014</v>
      </c>
      <c r="D4105" s="54" t="s">
        <v>131</v>
      </c>
      <c r="E4105" s="54" t="s">
        <v>142</v>
      </c>
      <c r="F4105" s="55">
        <v>80254.735920000006</v>
      </c>
    </row>
    <row r="4106" spans="1:6">
      <c r="A4106" s="54">
        <v>68236</v>
      </c>
      <c r="B4106" s="54" t="s">
        <v>110</v>
      </c>
      <c r="C4106" s="54">
        <v>2014</v>
      </c>
      <c r="D4106" s="54" t="s">
        <v>132</v>
      </c>
      <c r="E4106" s="54" t="s">
        <v>142</v>
      </c>
      <c r="F4106" s="55">
        <v>6382.6244809999998</v>
      </c>
    </row>
    <row r="4107" spans="1:6">
      <c r="A4107" s="54">
        <v>68238</v>
      </c>
      <c r="B4107" s="54" t="s">
        <v>110</v>
      </c>
      <c r="C4107" s="54">
        <v>2014</v>
      </c>
      <c r="D4107" s="54" t="s">
        <v>133</v>
      </c>
      <c r="E4107" s="54" t="s">
        <v>142</v>
      </c>
      <c r="F4107" s="55">
        <v>82322.942079999993</v>
      </c>
    </row>
    <row r="4108" spans="1:6">
      <c r="A4108" s="54">
        <v>68239</v>
      </c>
      <c r="B4108" s="54" t="s">
        <v>110</v>
      </c>
      <c r="C4108" s="54">
        <v>2014</v>
      </c>
      <c r="D4108" s="54" t="s">
        <v>134</v>
      </c>
      <c r="E4108" s="54" t="s">
        <v>142</v>
      </c>
      <c r="F4108" s="55"/>
    </row>
    <row r="4109" spans="1:6">
      <c r="A4109" s="54">
        <v>68240</v>
      </c>
      <c r="B4109" s="54" t="s">
        <v>110</v>
      </c>
      <c r="C4109" s="54">
        <v>2014</v>
      </c>
      <c r="D4109" s="54" t="s">
        <v>135</v>
      </c>
      <c r="E4109" s="54" t="s">
        <v>142</v>
      </c>
      <c r="F4109" s="55">
        <v>67841.523199999996</v>
      </c>
    </row>
    <row r="4110" spans="1:6">
      <c r="A4110" s="54">
        <v>68242</v>
      </c>
      <c r="B4110" s="54" t="s">
        <v>110</v>
      </c>
      <c r="C4110" s="54">
        <v>2014</v>
      </c>
      <c r="D4110" s="54" t="s">
        <v>136</v>
      </c>
      <c r="E4110" s="54" t="s">
        <v>142</v>
      </c>
      <c r="F4110" s="55">
        <v>565.98654869999996</v>
      </c>
    </row>
    <row r="4111" spans="1:6">
      <c r="A4111" s="54">
        <v>68243</v>
      </c>
      <c r="B4111" s="54" t="s">
        <v>110</v>
      </c>
      <c r="C4111" s="54">
        <v>2014</v>
      </c>
      <c r="D4111" s="54" t="s">
        <v>137</v>
      </c>
      <c r="E4111" s="54" t="s">
        <v>142</v>
      </c>
      <c r="F4111" s="55">
        <v>512.05899139999997</v>
      </c>
    </row>
    <row r="4112" spans="1:6">
      <c r="A4112" s="54">
        <v>68244</v>
      </c>
      <c r="B4112" s="54" t="s">
        <v>110</v>
      </c>
      <c r="C4112" s="54">
        <v>2014</v>
      </c>
      <c r="D4112" s="54" t="s">
        <v>138</v>
      </c>
      <c r="E4112" s="54" t="s">
        <v>142</v>
      </c>
      <c r="F4112" s="55">
        <v>1496.116534</v>
      </c>
    </row>
    <row r="4113" spans="1:6">
      <c r="A4113" s="54">
        <v>68245</v>
      </c>
      <c r="B4113" s="54" t="s">
        <v>110</v>
      </c>
      <c r="C4113" s="54">
        <v>2014</v>
      </c>
      <c r="D4113" s="54" t="s">
        <v>139</v>
      </c>
      <c r="E4113" s="54" t="s">
        <v>142</v>
      </c>
      <c r="F4113" s="55">
        <v>3877.0180780000001</v>
      </c>
    </row>
    <row r="4114" spans="1:6">
      <c r="A4114" s="54">
        <v>68246</v>
      </c>
      <c r="B4114" s="54" t="s">
        <v>110</v>
      </c>
      <c r="C4114" s="54">
        <v>2014</v>
      </c>
      <c r="D4114" s="54" t="s">
        <v>140</v>
      </c>
      <c r="E4114" s="54" t="s">
        <v>142</v>
      </c>
      <c r="F4114" s="55">
        <v>8030.2387319999998</v>
      </c>
    </row>
    <row r="4115" spans="1:6">
      <c r="A4115" s="54">
        <v>68250</v>
      </c>
      <c r="B4115" s="54" t="s">
        <v>110</v>
      </c>
      <c r="C4115" s="54">
        <v>2014</v>
      </c>
      <c r="D4115" s="54" t="s">
        <v>141</v>
      </c>
      <c r="E4115" s="54" t="s">
        <v>142</v>
      </c>
      <c r="F4115" s="55">
        <v>86637.360400000005</v>
      </c>
    </row>
    <row r="4116" spans="1:6">
      <c r="A4116" s="54">
        <v>68262</v>
      </c>
      <c r="B4116" s="54" t="s">
        <v>110</v>
      </c>
      <c r="C4116" s="54">
        <v>2013</v>
      </c>
      <c r="D4116" s="54" t="s">
        <v>131</v>
      </c>
      <c r="E4116" s="54" t="s">
        <v>142</v>
      </c>
      <c r="F4116" s="55">
        <v>81725.149999999994</v>
      </c>
    </row>
    <row r="4117" spans="1:6">
      <c r="A4117" s="54">
        <v>68271</v>
      </c>
      <c r="B4117" s="54" t="s">
        <v>110</v>
      </c>
      <c r="C4117" s="54">
        <v>2013</v>
      </c>
      <c r="D4117" s="54" t="s">
        <v>132</v>
      </c>
      <c r="E4117" s="54" t="s">
        <v>142</v>
      </c>
      <c r="F4117" s="55">
        <v>5909.3259420000004</v>
      </c>
    </row>
    <row r="4118" spans="1:6">
      <c r="A4118" s="54">
        <v>68273</v>
      </c>
      <c r="B4118" s="54" t="s">
        <v>110</v>
      </c>
      <c r="C4118" s="54">
        <v>2013</v>
      </c>
      <c r="D4118" s="54" t="s">
        <v>133</v>
      </c>
      <c r="E4118" s="54" t="s">
        <v>142</v>
      </c>
      <c r="F4118" s="55">
        <v>84168.572069999995</v>
      </c>
    </row>
    <row r="4119" spans="1:6">
      <c r="A4119" s="54">
        <v>68274</v>
      </c>
      <c r="B4119" s="54" t="s">
        <v>110</v>
      </c>
      <c r="C4119" s="54">
        <v>2013</v>
      </c>
      <c r="D4119" s="54" t="s">
        <v>134</v>
      </c>
      <c r="E4119" s="54" t="s">
        <v>142</v>
      </c>
      <c r="F4119" s="55"/>
    </row>
    <row r="4120" spans="1:6">
      <c r="A4120" s="54">
        <v>68275</v>
      </c>
      <c r="B4120" s="54" t="s">
        <v>110</v>
      </c>
      <c r="C4120" s="54">
        <v>2013</v>
      </c>
      <c r="D4120" s="54" t="s">
        <v>135</v>
      </c>
      <c r="E4120" s="54" t="s">
        <v>142</v>
      </c>
      <c r="F4120" s="55">
        <v>70706.928969999994</v>
      </c>
    </row>
    <row r="4121" spans="1:6">
      <c r="A4121" s="54">
        <v>68277</v>
      </c>
      <c r="B4121" s="54" t="s">
        <v>110</v>
      </c>
      <c r="C4121" s="54">
        <v>2013</v>
      </c>
      <c r="D4121" s="54" t="s">
        <v>136</v>
      </c>
      <c r="E4121" s="54" t="s">
        <v>142</v>
      </c>
      <c r="F4121" s="55">
        <v>526.13</v>
      </c>
    </row>
    <row r="4122" spans="1:6">
      <c r="A4122" s="54">
        <v>68278</v>
      </c>
      <c r="B4122" s="54" t="s">
        <v>110</v>
      </c>
      <c r="C4122" s="54">
        <v>2013</v>
      </c>
      <c r="D4122" s="54" t="s">
        <v>137</v>
      </c>
      <c r="E4122" s="54" t="s">
        <v>142</v>
      </c>
      <c r="F4122" s="55">
        <v>476</v>
      </c>
    </row>
    <row r="4123" spans="1:6">
      <c r="A4123" s="54">
        <v>68279</v>
      </c>
      <c r="B4123" s="54" t="s">
        <v>110</v>
      </c>
      <c r="C4123" s="54">
        <v>2013</v>
      </c>
      <c r="D4123" s="54" t="s">
        <v>138</v>
      </c>
      <c r="E4123" s="54" t="s">
        <v>142</v>
      </c>
      <c r="F4123" s="55">
        <v>1390.7606000000001</v>
      </c>
    </row>
    <row r="4124" spans="1:6">
      <c r="A4124" s="54">
        <v>68280</v>
      </c>
      <c r="B4124" s="54" t="s">
        <v>110</v>
      </c>
      <c r="C4124" s="54">
        <v>2013</v>
      </c>
      <c r="D4124" s="54" t="s">
        <v>139</v>
      </c>
      <c r="E4124" s="54" t="s">
        <v>142</v>
      </c>
      <c r="F4124" s="55">
        <v>3604</v>
      </c>
    </row>
    <row r="4125" spans="1:6">
      <c r="A4125" s="54">
        <v>68281</v>
      </c>
      <c r="B4125" s="54" t="s">
        <v>110</v>
      </c>
      <c r="C4125" s="54">
        <v>2013</v>
      </c>
      <c r="D4125" s="54" t="s">
        <v>140</v>
      </c>
      <c r="E4125" s="54" t="s">
        <v>142</v>
      </c>
      <c r="F4125" s="55">
        <v>7464.7524999999996</v>
      </c>
    </row>
    <row r="4126" spans="1:6">
      <c r="A4126" s="54">
        <v>68285</v>
      </c>
      <c r="B4126" s="54" t="s">
        <v>110</v>
      </c>
      <c r="C4126" s="54">
        <v>2013</v>
      </c>
      <c r="D4126" s="54" t="s">
        <v>141</v>
      </c>
      <c r="E4126" s="54" t="s">
        <v>142</v>
      </c>
      <c r="F4126" s="55">
        <v>87634.475940000004</v>
      </c>
    </row>
    <row r="4127" spans="1:6">
      <c r="A4127" s="54">
        <v>68297</v>
      </c>
      <c r="B4127" s="54" t="s">
        <v>110</v>
      </c>
      <c r="C4127" s="54">
        <v>2012</v>
      </c>
      <c r="D4127" s="54" t="s">
        <v>131</v>
      </c>
      <c r="E4127" s="54" t="s">
        <v>142</v>
      </c>
      <c r="F4127" s="55">
        <v>76435.850000000006</v>
      </c>
    </row>
    <row r="4128" spans="1:6">
      <c r="A4128" s="54">
        <v>68306</v>
      </c>
      <c r="B4128" s="54" t="s">
        <v>110</v>
      </c>
      <c r="C4128" s="54">
        <v>2012</v>
      </c>
      <c r="D4128" s="54" t="s">
        <v>132</v>
      </c>
      <c r="E4128" s="54" t="s">
        <v>142</v>
      </c>
      <c r="F4128" s="55">
        <v>3263.17</v>
      </c>
    </row>
    <row r="4129" spans="1:6">
      <c r="A4129" s="54">
        <v>68308</v>
      </c>
      <c r="B4129" s="54" t="s">
        <v>110</v>
      </c>
      <c r="C4129" s="54">
        <v>2012</v>
      </c>
      <c r="D4129" s="54" t="s">
        <v>133</v>
      </c>
      <c r="E4129" s="54" t="s">
        <v>142</v>
      </c>
      <c r="F4129" s="55">
        <v>77272.39</v>
      </c>
    </row>
    <row r="4130" spans="1:6">
      <c r="A4130" s="54">
        <v>68309</v>
      </c>
      <c r="B4130" s="54" t="s">
        <v>110</v>
      </c>
      <c r="C4130" s="54">
        <v>2012</v>
      </c>
      <c r="D4130" s="54" t="s">
        <v>134</v>
      </c>
      <c r="E4130" s="54" t="s">
        <v>142</v>
      </c>
      <c r="F4130" s="55"/>
    </row>
    <row r="4131" spans="1:6">
      <c r="A4131" s="54">
        <v>68310</v>
      </c>
      <c r="B4131" s="54" t="s">
        <v>110</v>
      </c>
      <c r="C4131" s="54">
        <v>2012</v>
      </c>
      <c r="D4131" s="54" t="s">
        <v>135</v>
      </c>
      <c r="E4131" s="54" t="s">
        <v>142</v>
      </c>
      <c r="F4131" s="55">
        <v>62096.6</v>
      </c>
    </row>
    <row r="4132" spans="1:6">
      <c r="A4132" s="54">
        <v>68312</v>
      </c>
      <c r="B4132" s="54" t="s">
        <v>110</v>
      </c>
      <c r="C4132" s="54">
        <v>2012</v>
      </c>
      <c r="D4132" s="54" t="s">
        <v>136</v>
      </c>
      <c r="E4132" s="54" t="s">
        <v>142</v>
      </c>
      <c r="F4132" s="55">
        <v>819.03</v>
      </c>
    </row>
    <row r="4133" spans="1:6">
      <c r="A4133" s="54">
        <v>68313</v>
      </c>
      <c r="B4133" s="54" t="s">
        <v>110</v>
      </c>
      <c r="C4133" s="54">
        <v>2012</v>
      </c>
      <c r="D4133" s="54" t="s">
        <v>137</v>
      </c>
      <c r="E4133" s="54" t="s">
        <v>142</v>
      </c>
      <c r="F4133" s="55">
        <v>476</v>
      </c>
    </row>
    <row r="4134" spans="1:6">
      <c r="A4134" s="54">
        <v>68314</v>
      </c>
      <c r="B4134" s="54" t="s">
        <v>110</v>
      </c>
      <c r="C4134" s="54">
        <v>2012</v>
      </c>
      <c r="D4134" s="54" t="s">
        <v>138</v>
      </c>
      <c r="E4134" s="54" t="s">
        <v>142</v>
      </c>
      <c r="F4134" s="55">
        <v>2912</v>
      </c>
    </row>
    <row r="4135" spans="1:6">
      <c r="A4135" s="54">
        <v>68315</v>
      </c>
      <c r="B4135" s="54" t="s">
        <v>110</v>
      </c>
      <c r="C4135" s="54">
        <v>2012</v>
      </c>
      <c r="D4135" s="54" t="s">
        <v>139</v>
      </c>
      <c r="E4135" s="54" t="s">
        <v>142</v>
      </c>
      <c r="F4135" s="55">
        <v>3504</v>
      </c>
    </row>
    <row r="4136" spans="1:6">
      <c r="A4136" s="54">
        <v>68316</v>
      </c>
      <c r="B4136" s="54" t="s">
        <v>110</v>
      </c>
      <c r="C4136" s="54">
        <v>2012</v>
      </c>
      <c r="D4136" s="54" t="s">
        <v>140</v>
      </c>
      <c r="E4136" s="54" t="s">
        <v>142</v>
      </c>
      <c r="F4136" s="55">
        <v>7464.75</v>
      </c>
    </row>
    <row r="4137" spans="1:6">
      <c r="A4137" s="54">
        <v>68320</v>
      </c>
      <c r="B4137" s="54" t="s">
        <v>110</v>
      </c>
      <c r="C4137" s="54">
        <v>2012</v>
      </c>
      <c r="D4137" s="54" t="s">
        <v>141</v>
      </c>
      <c r="E4137" s="54" t="s">
        <v>142</v>
      </c>
      <c r="F4137" s="55">
        <v>79699.009999999995</v>
      </c>
    </row>
    <row r="4138" spans="1:6">
      <c r="A4138" s="54">
        <v>68332</v>
      </c>
      <c r="B4138" s="54" t="s">
        <v>110</v>
      </c>
      <c r="C4138" s="54">
        <v>2011</v>
      </c>
      <c r="D4138" s="54" t="s">
        <v>131</v>
      </c>
      <c r="E4138" s="54" t="s">
        <v>142</v>
      </c>
      <c r="F4138" s="55">
        <v>74049.073829999994</v>
      </c>
    </row>
    <row r="4139" spans="1:6">
      <c r="A4139" s="54">
        <v>68341</v>
      </c>
      <c r="B4139" s="54" t="s">
        <v>110</v>
      </c>
      <c r="C4139" s="54">
        <v>2011</v>
      </c>
      <c r="D4139" s="54" t="s">
        <v>132</v>
      </c>
      <c r="E4139" s="54" t="s">
        <v>142</v>
      </c>
      <c r="F4139" s="55">
        <v>1078.5964630000001</v>
      </c>
    </row>
    <row r="4140" spans="1:6">
      <c r="A4140" s="54">
        <v>68343</v>
      </c>
      <c r="B4140" s="54" t="s">
        <v>110</v>
      </c>
      <c r="C4140" s="54">
        <v>2011</v>
      </c>
      <c r="D4140" s="54" t="s">
        <v>133</v>
      </c>
      <c r="E4140" s="54" t="s">
        <v>142</v>
      </c>
      <c r="F4140" s="55">
        <v>74049.173999999999</v>
      </c>
    </row>
    <row r="4141" spans="1:6">
      <c r="A4141" s="54">
        <v>68344</v>
      </c>
      <c r="B4141" s="54" t="s">
        <v>110</v>
      </c>
      <c r="C4141" s="54">
        <v>2011</v>
      </c>
      <c r="D4141" s="54" t="s">
        <v>134</v>
      </c>
      <c r="E4141" s="54" t="s">
        <v>142</v>
      </c>
      <c r="F4141" s="55"/>
    </row>
    <row r="4142" spans="1:6">
      <c r="A4142" s="54">
        <v>68345</v>
      </c>
      <c r="B4142" s="54" t="s">
        <v>110</v>
      </c>
      <c r="C4142" s="54">
        <v>2011</v>
      </c>
      <c r="D4142" s="54" t="s">
        <v>135</v>
      </c>
      <c r="E4142" s="54" t="s">
        <v>142</v>
      </c>
      <c r="F4142" s="55">
        <v>60328.989200000004</v>
      </c>
    </row>
    <row r="4143" spans="1:6">
      <c r="A4143" s="54">
        <v>68347</v>
      </c>
      <c r="B4143" s="54" t="s">
        <v>110</v>
      </c>
      <c r="C4143" s="54">
        <v>2011</v>
      </c>
      <c r="D4143" s="54" t="s">
        <v>136</v>
      </c>
      <c r="E4143" s="54" t="s">
        <v>142</v>
      </c>
      <c r="F4143" s="55">
        <v>712.83399999999995</v>
      </c>
    </row>
    <row r="4144" spans="1:6">
      <c r="A4144" s="54">
        <v>68348</v>
      </c>
      <c r="B4144" s="54" t="s">
        <v>110</v>
      </c>
      <c r="C4144" s="54">
        <v>2011</v>
      </c>
      <c r="D4144" s="54" t="s">
        <v>137</v>
      </c>
      <c r="E4144" s="54" t="s">
        <v>142</v>
      </c>
      <c r="F4144" s="55">
        <v>464.82830000000001</v>
      </c>
    </row>
    <row r="4145" spans="1:6">
      <c r="A4145" s="54">
        <v>68349</v>
      </c>
      <c r="B4145" s="54" t="s">
        <v>110</v>
      </c>
      <c r="C4145" s="54">
        <v>2011</v>
      </c>
      <c r="D4145" s="54" t="s">
        <v>138</v>
      </c>
      <c r="E4145" s="54" t="s">
        <v>142</v>
      </c>
      <c r="F4145" s="55">
        <v>2712.3</v>
      </c>
    </row>
    <row r="4146" spans="1:6">
      <c r="A4146" s="54">
        <v>68350</v>
      </c>
      <c r="B4146" s="54" t="s">
        <v>110</v>
      </c>
      <c r="C4146" s="54">
        <v>2011</v>
      </c>
      <c r="D4146" s="54" t="s">
        <v>139</v>
      </c>
      <c r="E4146" s="54" t="s">
        <v>142</v>
      </c>
      <c r="F4146" s="55">
        <v>2984.92</v>
      </c>
    </row>
    <row r="4147" spans="1:6">
      <c r="A4147" s="54">
        <v>68351</v>
      </c>
      <c r="B4147" s="54" t="s">
        <v>110</v>
      </c>
      <c r="C4147" s="54">
        <v>2011</v>
      </c>
      <c r="D4147" s="54" t="s">
        <v>140</v>
      </c>
      <c r="E4147" s="54" t="s">
        <v>142</v>
      </c>
      <c r="F4147" s="55">
        <v>6845.3024999999998</v>
      </c>
    </row>
    <row r="4148" spans="1:6">
      <c r="A4148" s="54">
        <v>68355</v>
      </c>
      <c r="B4148" s="54" t="s">
        <v>110</v>
      </c>
      <c r="C4148" s="54">
        <v>2011</v>
      </c>
      <c r="D4148" s="54" t="s">
        <v>141</v>
      </c>
      <c r="E4148" s="54" t="s">
        <v>142</v>
      </c>
      <c r="F4148" s="55">
        <v>75127.673030000005</v>
      </c>
    </row>
    <row r="4149" spans="1:6">
      <c r="A4149" s="54">
        <v>68367</v>
      </c>
      <c r="B4149" s="54" t="s">
        <v>110</v>
      </c>
      <c r="C4149" s="54">
        <v>2010</v>
      </c>
      <c r="D4149" s="54" t="s">
        <v>131</v>
      </c>
      <c r="E4149" s="54" t="s">
        <v>142</v>
      </c>
      <c r="F4149" s="55">
        <v>66702.908970000004</v>
      </c>
    </row>
    <row r="4150" spans="1:6">
      <c r="A4150" s="54">
        <v>68376</v>
      </c>
      <c r="B4150" s="54" t="s">
        <v>110</v>
      </c>
      <c r="C4150" s="54">
        <v>2010</v>
      </c>
      <c r="D4150" s="54" t="s">
        <v>132</v>
      </c>
      <c r="E4150" s="54" t="s">
        <v>142</v>
      </c>
      <c r="F4150" s="55">
        <v>4125.2780919999996</v>
      </c>
    </row>
    <row r="4151" spans="1:6">
      <c r="A4151" s="54">
        <v>68378</v>
      </c>
      <c r="B4151" s="54" t="s">
        <v>110</v>
      </c>
      <c r="C4151" s="54">
        <v>2010</v>
      </c>
      <c r="D4151" s="54" t="s">
        <v>133</v>
      </c>
      <c r="E4151" s="54" t="s">
        <v>142</v>
      </c>
      <c r="F4151" s="55">
        <v>68949.023430000001</v>
      </c>
    </row>
    <row r="4152" spans="1:6">
      <c r="A4152" s="54">
        <v>68379</v>
      </c>
      <c r="B4152" s="54" t="s">
        <v>110</v>
      </c>
      <c r="C4152" s="54">
        <v>2010</v>
      </c>
      <c r="D4152" s="54" t="s">
        <v>134</v>
      </c>
      <c r="E4152" s="54" t="s">
        <v>142</v>
      </c>
      <c r="F4152" s="55">
        <v>0</v>
      </c>
    </row>
    <row r="4153" spans="1:6">
      <c r="A4153" s="54">
        <v>68380</v>
      </c>
      <c r="B4153" s="54" t="s">
        <v>110</v>
      </c>
      <c r="C4153" s="54">
        <v>2010</v>
      </c>
      <c r="D4153" s="54" t="s">
        <v>135</v>
      </c>
      <c r="E4153" s="54" t="s">
        <v>142</v>
      </c>
      <c r="F4153" s="55">
        <v>55860.443429999999</v>
      </c>
    </row>
    <row r="4154" spans="1:6">
      <c r="A4154" s="54">
        <v>68382</v>
      </c>
      <c r="B4154" s="54" t="s">
        <v>110</v>
      </c>
      <c r="C4154" s="54">
        <v>2010</v>
      </c>
      <c r="D4154" s="54" t="s">
        <v>136</v>
      </c>
      <c r="E4154" s="54" t="s">
        <v>142</v>
      </c>
      <c r="F4154" s="55">
        <v>655.08000000000004</v>
      </c>
    </row>
    <row r="4155" spans="1:6">
      <c r="A4155" s="54">
        <v>68383</v>
      </c>
      <c r="B4155" s="54" t="s">
        <v>110</v>
      </c>
      <c r="C4155" s="54">
        <v>2010</v>
      </c>
      <c r="D4155" s="54" t="s">
        <v>137</v>
      </c>
      <c r="E4155" s="54" t="s">
        <v>142</v>
      </c>
      <c r="F4155" s="55">
        <v>423.15</v>
      </c>
    </row>
    <row r="4156" spans="1:6">
      <c r="A4156" s="54">
        <v>68384</v>
      </c>
      <c r="B4156" s="54" t="s">
        <v>110</v>
      </c>
      <c r="C4156" s="54">
        <v>2010</v>
      </c>
      <c r="D4156" s="54" t="s">
        <v>138</v>
      </c>
      <c r="E4156" s="54" t="s">
        <v>142</v>
      </c>
      <c r="F4156" s="55">
        <v>2583</v>
      </c>
    </row>
    <row r="4157" spans="1:6">
      <c r="A4157" s="54">
        <v>68385</v>
      </c>
      <c r="B4157" s="54" t="s">
        <v>110</v>
      </c>
      <c r="C4157" s="54">
        <v>2010</v>
      </c>
      <c r="D4157" s="54" t="s">
        <v>139</v>
      </c>
      <c r="E4157" s="54" t="s">
        <v>142</v>
      </c>
      <c r="F4157" s="55">
        <v>2856</v>
      </c>
    </row>
    <row r="4158" spans="1:6">
      <c r="A4158" s="54">
        <v>68386</v>
      </c>
      <c r="B4158" s="54" t="s">
        <v>110</v>
      </c>
      <c r="C4158" s="54">
        <v>2010</v>
      </c>
      <c r="D4158" s="54" t="s">
        <v>140</v>
      </c>
      <c r="E4158" s="54" t="s">
        <v>142</v>
      </c>
      <c r="F4158" s="55">
        <v>6571.35</v>
      </c>
    </row>
    <row r="4159" spans="1:6">
      <c r="A4159" s="54">
        <v>68390</v>
      </c>
      <c r="B4159" s="54" t="s">
        <v>110</v>
      </c>
      <c r="C4159" s="54">
        <v>2010</v>
      </c>
      <c r="D4159" s="54" t="s">
        <v>141</v>
      </c>
      <c r="E4159" s="54" t="s">
        <v>142</v>
      </c>
      <c r="F4159" s="55">
        <v>70828.186090000003</v>
      </c>
    </row>
    <row r="4160" spans="1:6">
      <c r="A4160" s="54">
        <v>68402</v>
      </c>
      <c r="B4160" s="54" t="s">
        <v>110</v>
      </c>
      <c r="C4160" s="54">
        <v>2009</v>
      </c>
      <c r="D4160" s="54" t="s">
        <v>131</v>
      </c>
      <c r="E4160" s="54" t="s">
        <v>142</v>
      </c>
      <c r="F4160" s="55">
        <v>60335.198929999999</v>
      </c>
    </row>
    <row r="4161" spans="1:6">
      <c r="A4161" s="54">
        <v>68411</v>
      </c>
      <c r="B4161" s="54" t="s">
        <v>110</v>
      </c>
      <c r="C4161" s="54">
        <v>2009</v>
      </c>
      <c r="D4161" s="54" t="s">
        <v>132</v>
      </c>
      <c r="E4161" s="54" t="s">
        <v>142</v>
      </c>
      <c r="F4161" s="55">
        <v>3089.18</v>
      </c>
    </row>
    <row r="4162" spans="1:6">
      <c r="A4162" s="54">
        <v>68413</v>
      </c>
      <c r="B4162" s="54" t="s">
        <v>110</v>
      </c>
      <c r="C4162" s="54">
        <v>2009</v>
      </c>
      <c r="D4162" s="54" t="s">
        <v>133</v>
      </c>
      <c r="E4162" s="54" t="s">
        <v>142</v>
      </c>
      <c r="F4162" s="55">
        <v>62498.574560000001</v>
      </c>
    </row>
    <row r="4163" spans="1:6">
      <c r="A4163" s="54">
        <v>68414</v>
      </c>
      <c r="B4163" s="54" t="s">
        <v>110</v>
      </c>
      <c r="C4163" s="54">
        <v>2009</v>
      </c>
      <c r="D4163" s="54" t="s">
        <v>134</v>
      </c>
      <c r="E4163" s="54" t="s">
        <v>142</v>
      </c>
      <c r="F4163" s="55"/>
    </row>
    <row r="4164" spans="1:6">
      <c r="A4164" s="54">
        <v>68415</v>
      </c>
      <c r="B4164" s="54" t="s">
        <v>110</v>
      </c>
      <c r="C4164" s="54">
        <v>2009</v>
      </c>
      <c r="D4164" s="54" t="s">
        <v>135</v>
      </c>
      <c r="E4164" s="54" t="s">
        <v>142</v>
      </c>
      <c r="F4164" s="55">
        <v>50009.574560000001</v>
      </c>
    </row>
    <row r="4165" spans="1:6">
      <c r="A4165" s="54">
        <v>68417</v>
      </c>
      <c r="B4165" s="54" t="s">
        <v>110</v>
      </c>
      <c r="C4165" s="54">
        <v>2009</v>
      </c>
      <c r="D4165" s="54" t="s">
        <v>136</v>
      </c>
      <c r="E4165" s="54" t="s">
        <v>142</v>
      </c>
      <c r="F4165" s="55">
        <v>636</v>
      </c>
    </row>
    <row r="4166" spans="1:6">
      <c r="A4166" s="54">
        <v>68418</v>
      </c>
      <c r="B4166" s="54" t="s">
        <v>110</v>
      </c>
      <c r="C4166" s="54">
        <v>2009</v>
      </c>
      <c r="D4166" s="54" t="s">
        <v>137</v>
      </c>
      <c r="E4166" s="54" t="s">
        <v>142</v>
      </c>
      <c r="F4166" s="55">
        <v>403</v>
      </c>
    </row>
    <row r="4167" spans="1:6">
      <c r="A4167" s="54">
        <v>68419</v>
      </c>
      <c r="B4167" s="54" t="s">
        <v>110</v>
      </c>
      <c r="C4167" s="54">
        <v>2009</v>
      </c>
      <c r="D4167" s="54" t="s">
        <v>138</v>
      </c>
      <c r="E4167" s="54" t="s">
        <v>142</v>
      </c>
      <c r="F4167" s="55">
        <v>2460</v>
      </c>
    </row>
    <row r="4168" spans="1:6">
      <c r="A4168" s="54">
        <v>68420</v>
      </c>
      <c r="B4168" s="54" t="s">
        <v>110</v>
      </c>
      <c r="C4168" s="54">
        <v>2009</v>
      </c>
      <c r="D4168" s="54" t="s">
        <v>139</v>
      </c>
      <c r="E4168" s="54" t="s">
        <v>142</v>
      </c>
      <c r="F4168" s="55">
        <v>2720</v>
      </c>
    </row>
    <row r="4169" spans="1:6">
      <c r="A4169" s="54">
        <v>68421</v>
      </c>
      <c r="B4169" s="54" t="s">
        <v>110</v>
      </c>
      <c r="C4169" s="54">
        <v>2009</v>
      </c>
      <c r="D4169" s="54" t="s">
        <v>140</v>
      </c>
      <c r="E4169" s="54" t="s">
        <v>142</v>
      </c>
      <c r="F4169" s="55">
        <v>6270</v>
      </c>
    </row>
    <row r="4170" spans="1:6">
      <c r="A4170" s="54">
        <v>68425</v>
      </c>
      <c r="B4170" s="54" t="s">
        <v>110</v>
      </c>
      <c r="C4170" s="54">
        <v>2009</v>
      </c>
      <c r="D4170" s="54" t="s">
        <v>141</v>
      </c>
      <c r="E4170" s="54" t="s">
        <v>142</v>
      </c>
      <c r="F4170" s="55">
        <v>63424.376609999999</v>
      </c>
    </row>
    <row r="4171" spans="1:6">
      <c r="A4171" s="54">
        <v>68437</v>
      </c>
      <c r="B4171" s="54" t="s">
        <v>110</v>
      </c>
      <c r="C4171" s="54">
        <v>2008</v>
      </c>
      <c r="D4171" s="54" t="s">
        <v>131</v>
      </c>
      <c r="E4171" s="54" t="s">
        <v>142</v>
      </c>
      <c r="F4171" s="55">
        <v>57451.56323</v>
      </c>
    </row>
    <row r="4172" spans="1:6">
      <c r="A4172" s="54">
        <v>68446</v>
      </c>
      <c r="B4172" s="54" t="s">
        <v>110</v>
      </c>
      <c r="C4172" s="54">
        <v>2008</v>
      </c>
      <c r="D4172" s="54" t="s">
        <v>132</v>
      </c>
      <c r="E4172" s="54" t="s">
        <v>142</v>
      </c>
      <c r="F4172" s="55">
        <v>1822.443953</v>
      </c>
    </row>
    <row r="4173" spans="1:6">
      <c r="A4173" s="54">
        <v>68448</v>
      </c>
      <c r="B4173" s="54" t="s">
        <v>110</v>
      </c>
      <c r="C4173" s="54">
        <v>2008</v>
      </c>
      <c r="D4173" s="54" t="s">
        <v>133</v>
      </c>
      <c r="E4173" s="54" t="s">
        <v>142</v>
      </c>
      <c r="F4173" s="55">
        <v>59274.007859999998</v>
      </c>
    </row>
    <row r="4174" spans="1:6">
      <c r="A4174" s="54">
        <v>68449</v>
      </c>
      <c r="B4174" s="54" t="s">
        <v>110</v>
      </c>
      <c r="C4174" s="54">
        <v>2008</v>
      </c>
      <c r="D4174" s="54" t="s">
        <v>134</v>
      </c>
      <c r="E4174" s="54" t="s">
        <v>142</v>
      </c>
      <c r="F4174" s="55"/>
    </row>
    <row r="4175" spans="1:6">
      <c r="A4175" s="54">
        <v>68450</v>
      </c>
      <c r="B4175" s="54" t="s">
        <v>110</v>
      </c>
      <c r="C4175" s="54">
        <v>2008</v>
      </c>
      <c r="D4175" s="54" t="s">
        <v>135</v>
      </c>
      <c r="E4175" s="54" t="s">
        <v>142</v>
      </c>
      <c r="F4175" s="55">
        <v>47193.007859999998</v>
      </c>
    </row>
    <row r="4176" spans="1:6">
      <c r="A4176" s="54">
        <v>68452</v>
      </c>
      <c r="B4176" s="54" t="s">
        <v>110</v>
      </c>
      <c r="C4176" s="54">
        <v>2008</v>
      </c>
      <c r="D4176" s="54" t="s">
        <v>136</v>
      </c>
      <c r="E4176" s="54" t="s">
        <v>142</v>
      </c>
      <c r="F4176" s="55">
        <v>630</v>
      </c>
    </row>
    <row r="4177" spans="1:6">
      <c r="A4177" s="54">
        <v>68453</v>
      </c>
      <c r="B4177" s="54" t="s">
        <v>110</v>
      </c>
      <c r="C4177" s="54">
        <v>2008</v>
      </c>
      <c r="D4177" s="54" t="s">
        <v>137</v>
      </c>
      <c r="E4177" s="54" t="s">
        <v>142</v>
      </c>
      <c r="F4177" s="55">
        <v>351</v>
      </c>
    </row>
    <row r="4178" spans="1:6">
      <c r="A4178" s="54">
        <v>68454</v>
      </c>
      <c r="B4178" s="54" t="s">
        <v>110</v>
      </c>
      <c r="C4178" s="54">
        <v>2008</v>
      </c>
      <c r="D4178" s="54" t="s">
        <v>138</v>
      </c>
      <c r="E4178" s="54" t="s">
        <v>142</v>
      </c>
      <c r="F4178" s="55">
        <v>2370</v>
      </c>
    </row>
    <row r="4179" spans="1:6">
      <c r="A4179" s="54">
        <v>68455</v>
      </c>
      <c r="B4179" s="54" t="s">
        <v>110</v>
      </c>
      <c r="C4179" s="54">
        <v>2008</v>
      </c>
      <c r="D4179" s="54" t="s">
        <v>139</v>
      </c>
      <c r="E4179" s="54" t="s">
        <v>142</v>
      </c>
      <c r="F4179" s="55">
        <v>2666</v>
      </c>
    </row>
    <row r="4180" spans="1:6">
      <c r="A4180" s="54">
        <v>68456</v>
      </c>
      <c r="B4180" s="54" t="s">
        <v>110</v>
      </c>
      <c r="C4180" s="54">
        <v>2008</v>
      </c>
      <c r="D4180" s="54" t="s">
        <v>140</v>
      </c>
      <c r="E4180" s="54" t="s">
        <v>142</v>
      </c>
      <c r="F4180" s="55">
        <v>6064</v>
      </c>
    </row>
    <row r="4181" spans="1:6">
      <c r="A4181" s="54">
        <v>68460</v>
      </c>
      <c r="B4181" s="54" t="s">
        <v>110</v>
      </c>
      <c r="C4181" s="54">
        <v>2008</v>
      </c>
      <c r="D4181" s="54" t="s">
        <v>141</v>
      </c>
      <c r="E4181" s="54" t="s">
        <v>142</v>
      </c>
      <c r="F4181" s="55">
        <v>59274.007859999998</v>
      </c>
    </row>
    <row r="4182" spans="1:6">
      <c r="A4182" s="54">
        <v>68472</v>
      </c>
      <c r="B4182" s="54" t="s">
        <v>110</v>
      </c>
      <c r="C4182" s="54">
        <v>2007</v>
      </c>
      <c r="D4182" s="54" t="s">
        <v>131</v>
      </c>
      <c r="E4182" s="54" t="s">
        <v>142</v>
      </c>
      <c r="F4182" s="55">
        <v>59173.05</v>
      </c>
    </row>
    <row r="4183" spans="1:6">
      <c r="A4183" s="54">
        <v>68481</v>
      </c>
      <c r="B4183" s="54" t="s">
        <v>110</v>
      </c>
      <c r="C4183" s="54">
        <v>2007</v>
      </c>
      <c r="D4183" s="54" t="s">
        <v>132</v>
      </c>
      <c r="E4183" s="54" t="s">
        <v>142</v>
      </c>
      <c r="F4183" s="55">
        <v>660.4</v>
      </c>
    </row>
    <row r="4184" spans="1:6">
      <c r="A4184" s="54">
        <v>68483</v>
      </c>
      <c r="B4184" s="54" t="s">
        <v>110</v>
      </c>
      <c r="C4184" s="54">
        <v>2007</v>
      </c>
      <c r="D4184" s="54" t="s">
        <v>133</v>
      </c>
      <c r="E4184" s="54" t="s">
        <v>142</v>
      </c>
      <c r="F4184" s="55">
        <v>57933.55</v>
      </c>
    </row>
    <row r="4185" spans="1:6">
      <c r="A4185" s="54">
        <v>68484</v>
      </c>
      <c r="B4185" s="54" t="s">
        <v>110</v>
      </c>
      <c r="C4185" s="54">
        <v>2007</v>
      </c>
      <c r="D4185" s="54" t="s">
        <v>134</v>
      </c>
      <c r="E4185" s="54" t="s">
        <v>142</v>
      </c>
      <c r="F4185" s="55">
        <v>311</v>
      </c>
    </row>
    <row r="4186" spans="1:6">
      <c r="A4186" s="54">
        <v>68485</v>
      </c>
      <c r="B4186" s="54" t="s">
        <v>110</v>
      </c>
      <c r="C4186" s="54">
        <v>2007</v>
      </c>
      <c r="D4186" s="54" t="s">
        <v>135</v>
      </c>
      <c r="E4186" s="54" t="s">
        <v>142</v>
      </c>
      <c r="F4186" s="55">
        <v>47214.05</v>
      </c>
    </row>
    <row r="4187" spans="1:6">
      <c r="A4187" s="54">
        <v>68487</v>
      </c>
      <c r="B4187" s="54" t="s">
        <v>110</v>
      </c>
      <c r="C4187" s="54">
        <v>2007</v>
      </c>
      <c r="D4187" s="54" t="s">
        <v>136</v>
      </c>
      <c r="E4187" s="54" t="s">
        <v>142</v>
      </c>
      <c r="F4187" s="55">
        <v>550</v>
      </c>
    </row>
    <row r="4188" spans="1:6">
      <c r="A4188" s="54">
        <v>68488</v>
      </c>
      <c r="B4188" s="54" t="s">
        <v>110</v>
      </c>
      <c r="C4188" s="54">
        <v>2007</v>
      </c>
      <c r="D4188" s="54" t="s">
        <v>137</v>
      </c>
      <c r="E4188" s="54" t="s">
        <v>142</v>
      </c>
      <c r="F4188" s="55">
        <v>242</v>
      </c>
    </row>
    <row r="4189" spans="1:6">
      <c r="A4189" s="54">
        <v>68489</v>
      </c>
      <c r="B4189" s="54" t="s">
        <v>110</v>
      </c>
      <c r="C4189" s="54">
        <v>2007</v>
      </c>
      <c r="D4189" s="54" t="s">
        <v>138</v>
      </c>
      <c r="E4189" s="54" t="s">
        <v>142</v>
      </c>
      <c r="F4189" s="55">
        <v>1962.5</v>
      </c>
    </row>
    <row r="4190" spans="1:6">
      <c r="A4190" s="54">
        <v>68490</v>
      </c>
      <c r="B4190" s="54" t="s">
        <v>110</v>
      </c>
      <c r="C4190" s="54">
        <v>2007</v>
      </c>
      <c r="D4190" s="54" t="s">
        <v>139</v>
      </c>
      <c r="E4190" s="54" t="s">
        <v>142</v>
      </c>
      <c r="F4190" s="55">
        <v>1156</v>
      </c>
    </row>
    <row r="4191" spans="1:6">
      <c r="A4191" s="54">
        <v>68491</v>
      </c>
      <c r="B4191" s="54" t="s">
        <v>110</v>
      </c>
      <c r="C4191" s="54">
        <v>2007</v>
      </c>
      <c r="D4191" s="54" t="s">
        <v>140</v>
      </c>
      <c r="E4191" s="54" t="s">
        <v>142</v>
      </c>
      <c r="F4191" s="55">
        <v>6498</v>
      </c>
    </row>
    <row r="4192" spans="1:6">
      <c r="A4192" s="54">
        <v>68495</v>
      </c>
      <c r="B4192" s="54" t="s">
        <v>110</v>
      </c>
      <c r="C4192" s="54">
        <v>2007</v>
      </c>
      <c r="D4192" s="54" t="s">
        <v>141</v>
      </c>
      <c r="E4192" s="54" t="s">
        <v>142</v>
      </c>
      <c r="F4192" s="55">
        <v>57933.55</v>
      </c>
    </row>
    <row r="4193" spans="1:6">
      <c r="A4193" s="54">
        <v>68507</v>
      </c>
      <c r="B4193" s="54" t="s">
        <v>110</v>
      </c>
      <c r="C4193" s="54">
        <v>2006</v>
      </c>
      <c r="D4193" s="54" t="s">
        <v>131</v>
      </c>
      <c r="E4193" s="54" t="s">
        <v>142</v>
      </c>
      <c r="F4193" s="55">
        <v>47213.38</v>
      </c>
    </row>
    <row r="4194" spans="1:6">
      <c r="A4194" s="54">
        <v>68516</v>
      </c>
      <c r="B4194" s="54" t="s">
        <v>110</v>
      </c>
      <c r="C4194" s="54">
        <v>2006</v>
      </c>
      <c r="D4194" s="54" t="s">
        <v>132</v>
      </c>
      <c r="E4194" s="54" t="s">
        <v>142</v>
      </c>
      <c r="F4194" s="55"/>
    </row>
    <row r="4195" spans="1:6">
      <c r="A4195" s="54">
        <v>68518</v>
      </c>
      <c r="B4195" s="54" t="s">
        <v>110</v>
      </c>
      <c r="C4195" s="54">
        <v>2006</v>
      </c>
      <c r="D4195" s="54" t="s">
        <v>133</v>
      </c>
      <c r="E4195" s="54" t="s">
        <v>142</v>
      </c>
      <c r="F4195" s="55">
        <v>44291.32</v>
      </c>
    </row>
    <row r="4196" spans="1:6">
      <c r="A4196" s="54">
        <v>68519</v>
      </c>
      <c r="B4196" s="54" t="s">
        <v>110</v>
      </c>
      <c r="C4196" s="54">
        <v>2006</v>
      </c>
      <c r="D4196" s="54" t="s">
        <v>134</v>
      </c>
      <c r="E4196" s="54" t="s">
        <v>142</v>
      </c>
      <c r="F4196" s="55">
        <v>321.36</v>
      </c>
    </row>
    <row r="4197" spans="1:6">
      <c r="A4197" s="54">
        <v>68520</v>
      </c>
      <c r="B4197" s="54" t="s">
        <v>110</v>
      </c>
      <c r="C4197" s="54">
        <v>2006</v>
      </c>
      <c r="D4197" s="54" t="s">
        <v>135</v>
      </c>
      <c r="E4197" s="54" t="s">
        <v>142</v>
      </c>
      <c r="F4197" s="55">
        <v>35272.11</v>
      </c>
    </row>
    <row r="4198" spans="1:6">
      <c r="A4198" s="54">
        <v>68522</v>
      </c>
      <c r="B4198" s="54" t="s">
        <v>110</v>
      </c>
      <c r="C4198" s="54">
        <v>2006</v>
      </c>
      <c r="D4198" s="54" t="s">
        <v>136</v>
      </c>
      <c r="E4198" s="54" t="s">
        <v>142</v>
      </c>
      <c r="F4198" s="55">
        <v>524.70000000000005</v>
      </c>
    </row>
    <row r="4199" spans="1:6">
      <c r="A4199" s="54">
        <v>68523</v>
      </c>
      <c r="B4199" s="54" t="s">
        <v>110</v>
      </c>
      <c r="C4199" s="54">
        <v>2006</v>
      </c>
      <c r="D4199" s="54" t="s">
        <v>137</v>
      </c>
      <c r="E4199" s="54" t="s">
        <v>142</v>
      </c>
      <c r="F4199" s="55">
        <v>231</v>
      </c>
    </row>
    <row r="4200" spans="1:6">
      <c r="A4200" s="54">
        <v>68524</v>
      </c>
      <c r="B4200" s="54" t="s">
        <v>110</v>
      </c>
      <c r="C4200" s="54">
        <v>2006</v>
      </c>
      <c r="D4200" s="54" t="s">
        <v>138</v>
      </c>
      <c r="E4200" s="54" t="s">
        <v>142</v>
      </c>
      <c r="F4200" s="55">
        <v>1823.8</v>
      </c>
    </row>
    <row r="4201" spans="1:6">
      <c r="A4201" s="54">
        <v>68525</v>
      </c>
      <c r="B4201" s="54" t="s">
        <v>110</v>
      </c>
      <c r="C4201" s="54">
        <v>2006</v>
      </c>
      <c r="D4201" s="54" t="s">
        <v>139</v>
      </c>
      <c r="E4201" s="54" t="s">
        <v>142</v>
      </c>
      <c r="F4201" s="55">
        <v>1145.0999999999999</v>
      </c>
    </row>
    <row r="4202" spans="1:6">
      <c r="A4202" s="54">
        <v>68526</v>
      </c>
      <c r="B4202" s="54" t="s">
        <v>110</v>
      </c>
      <c r="C4202" s="54">
        <v>2006</v>
      </c>
      <c r="D4202" s="54" t="s">
        <v>140</v>
      </c>
      <c r="E4202" s="54" t="s">
        <v>142</v>
      </c>
      <c r="F4202" s="55">
        <v>4973.25</v>
      </c>
    </row>
    <row r="4203" spans="1:6">
      <c r="A4203" s="54">
        <v>68530</v>
      </c>
      <c r="B4203" s="54" t="s">
        <v>110</v>
      </c>
      <c r="C4203" s="54">
        <v>2006</v>
      </c>
      <c r="D4203" s="54" t="s">
        <v>141</v>
      </c>
      <c r="E4203" s="54" t="s">
        <v>142</v>
      </c>
      <c r="F4203" s="55">
        <v>44291.32</v>
      </c>
    </row>
    <row r="4204" spans="1:6">
      <c r="A4204" s="54">
        <v>68542</v>
      </c>
      <c r="B4204" s="54" t="s">
        <v>110</v>
      </c>
      <c r="C4204" s="54">
        <v>2005</v>
      </c>
      <c r="D4204" s="54" t="s">
        <v>131</v>
      </c>
      <c r="E4204" s="54" t="s">
        <v>142</v>
      </c>
      <c r="F4204" s="55">
        <v>28805</v>
      </c>
    </row>
    <row r="4205" spans="1:6">
      <c r="A4205" s="54">
        <v>68551</v>
      </c>
      <c r="B4205" s="54" t="s">
        <v>110</v>
      </c>
      <c r="C4205" s="54">
        <v>2005</v>
      </c>
      <c r="D4205" s="54" t="s">
        <v>132</v>
      </c>
      <c r="E4205" s="54" t="s">
        <v>142</v>
      </c>
      <c r="F4205" s="55"/>
    </row>
    <row r="4206" spans="1:6">
      <c r="A4206" s="54">
        <v>68553</v>
      </c>
      <c r="B4206" s="54" t="s">
        <v>110</v>
      </c>
      <c r="C4206" s="54">
        <v>2005</v>
      </c>
      <c r="D4206" s="54" t="s">
        <v>133</v>
      </c>
      <c r="E4206" s="54" t="s">
        <v>142</v>
      </c>
      <c r="F4206" s="55">
        <v>27914.86</v>
      </c>
    </row>
    <row r="4207" spans="1:6">
      <c r="A4207" s="54">
        <v>68554</v>
      </c>
      <c r="B4207" s="54" t="s">
        <v>110</v>
      </c>
      <c r="C4207" s="54">
        <v>2005</v>
      </c>
      <c r="D4207" s="54" t="s">
        <v>134</v>
      </c>
      <c r="E4207" s="54" t="s">
        <v>142</v>
      </c>
      <c r="F4207" s="55">
        <v>312</v>
      </c>
    </row>
    <row r="4208" spans="1:6">
      <c r="A4208" s="54">
        <v>68555</v>
      </c>
      <c r="B4208" s="54" t="s">
        <v>110</v>
      </c>
      <c r="C4208" s="54">
        <v>2005</v>
      </c>
      <c r="D4208" s="54" t="s">
        <v>135</v>
      </c>
      <c r="E4208" s="54" t="s">
        <v>142</v>
      </c>
      <c r="F4208" s="55">
        <v>19448.86</v>
      </c>
    </row>
    <row r="4209" spans="1:6">
      <c r="A4209" s="54">
        <v>68557</v>
      </c>
      <c r="B4209" s="54" t="s">
        <v>110</v>
      </c>
      <c r="C4209" s="54">
        <v>2005</v>
      </c>
      <c r="D4209" s="54" t="s">
        <v>136</v>
      </c>
      <c r="E4209" s="54" t="s">
        <v>142</v>
      </c>
      <c r="F4209" s="55">
        <v>477</v>
      </c>
    </row>
    <row r="4210" spans="1:6">
      <c r="A4210" s="54">
        <v>68558</v>
      </c>
      <c r="B4210" s="54" t="s">
        <v>110</v>
      </c>
      <c r="C4210" s="54">
        <v>2005</v>
      </c>
      <c r="D4210" s="54" t="s">
        <v>137</v>
      </c>
      <c r="E4210" s="54" t="s">
        <v>142</v>
      </c>
      <c r="F4210" s="55">
        <v>210</v>
      </c>
    </row>
    <row r="4211" spans="1:6">
      <c r="A4211" s="54">
        <v>68559</v>
      </c>
      <c r="B4211" s="54" t="s">
        <v>110</v>
      </c>
      <c r="C4211" s="54">
        <v>2005</v>
      </c>
      <c r="D4211" s="54" t="s">
        <v>138</v>
      </c>
      <c r="E4211" s="54" t="s">
        <v>142</v>
      </c>
      <c r="F4211" s="55">
        <v>1658</v>
      </c>
    </row>
    <row r="4212" spans="1:6">
      <c r="A4212" s="54">
        <v>68560</v>
      </c>
      <c r="B4212" s="54" t="s">
        <v>110</v>
      </c>
      <c r="C4212" s="54">
        <v>2005</v>
      </c>
      <c r="D4212" s="54" t="s">
        <v>139</v>
      </c>
      <c r="E4212" s="54" t="s">
        <v>142</v>
      </c>
      <c r="F4212" s="55">
        <v>1041</v>
      </c>
    </row>
    <row r="4213" spans="1:6">
      <c r="A4213" s="54">
        <v>68561</v>
      </c>
      <c r="B4213" s="54" t="s">
        <v>110</v>
      </c>
      <c r="C4213" s="54">
        <v>2005</v>
      </c>
      <c r="D4213" s="54" t="s">
        <v>140</v>
      </c>
      <c r="E4213" s="54" t="s">
        <v>142</v>
      </c>
      <c r="F4213" s="55">
        <v>4768</v>
      </c>
    </row>
    <row r="4214" spans="1:6">
      <c r="A4214" s="54">
        <v>68565</v>
      </c>
      <c r="B4214" s="54" t="s">
        <v>110</v>
      </c>
      <c r="C4214" s="54">
        <v>2005</v>
      </c>
      <c r="D4214" s="54" t="s">
        <v>141</v>
      </c>
      <c r="E4214" s="54" t="s">
        <v>142</v>
      </c>
      <c r="F4214" s="55">
        <v>27914.86</v>
      </c>
    </row>
    <row r="4215" spans="1:6">
      <c r="A4215" s="54">
        <v>68577</v>
      </c>
      <c r="B4215" s="54" t="s">
        <v>99</v>
      </c>
      <c r="C4215" s="54">
        <v>2020</v>
      </c>
      <c r="D4215" s="54" t="s">
        <v>131</v>
      </c>
      <c r="E4215" s="54" t="s">
        <v>142</v>
      </c>
      <c r="F4215" s="55">
        <v>31312.23</v>
      </c>
    </row>
    <row r="4216" spans="1:6">
      <c r="A4216" s="54">
        <v>68586</v>
      </c>
      <c r="B4216" s="54" t="s">
        <v>99</v>
      </c>
      <c r="C4216" s="54">
        <v>2020</v>
      </c>
      <c r="D4216" s="54" t="s">
        <v>132</v>
      </c>
      <c r="E4216" s="54" t="s">
        <v>142</v>
      </c>
      <c r="F4216" s="55">
        <v>8194.99</v>
      </c>
    </row>
    <row r="4217" spans="1:6">
      <c r="A4217" s="54">
        <v>68588</v>
      </c>
      <c r="B4217" s="54" t="s">
        <v>99</v>
      </c>
      <c r="C4217" s="54">
        <v>2020</v>
      </c>
      <c r="D4217" s="54" t="s">
        <v>133</v>
      </c>
      <c r="E4217" s="54" t="s">
        <v>142</v>
      </c>
      <c r="F4217" s="55">
        <v>30989.68</v>
      </c>
    </row>
    <row r="4218" spans="1:6">
      <c r="A4218" s="54">
        <v>68589</v>
      </c>
      <c r="B4218" s="54" t="s">
        <v>99</v>
      </c>
      <c r="C4218" s="54">
        <v>2020</v>
      </c>
      <c r="D4218" s="54" t="s">
        <v>134</v>
      </c>
      <c r="E4218" s="54" t="s">
        <v>142</v>
      </c>
      <c r="F4218" s="55"/>
    </row>
    <row r="4219" spans="1:6">
      <c r="A4219" s="54">
        <v>68590</v>
      </c>
      <c r="B4219" s="54" t="s">
        <v>99</v>
      </c>
      <c r="C4219" s="54">
        <v>2020</v>
      </c>
      <c r="D4219" s="54" t="s">
        <v>135</v>
      </c>
      <c r="E4219" s="54" t="s">
        <v>142</v>
      </c>
      <c r="F4219" s="55">
        <v>16417.32</v>
      </c>
    </row>
    <row r="4220" spans="1:6">
      <c r="A4220" s="54">
        <v>68592</v>
      </c>
      <c r="B4220" s="54" t="s">
        <v>99</v>
      </c>
      <c r="C4220" s="54">
        <v>2020</v>
      </c>
      <c r="D4220" s="54" t="s">
        <v>136</v>
      </c>
      <c r="E4220" s="54" t="s">
        <v>142</v>
      </c>
      <c r="F4220" s="55">
        <v>31.49</v>
      </c>
    </row>
    <row r="4221" spans="1:6">
      <c r="A4221" s="54">
        <v>68593</v>
      </c>
      <c r="B4221" s="54" t="s">
        <v>99</v>
      </c>
      <c r="C4221" s="54">
        <v>2020</v>
      </c>
      <c r="D4221" s="54" t="s">
        <v>137</v>
      </c>
      <c r="E4221" s="54" t="s">
        <v>142</v>
      </c>
      <c r="F4221" s="55">
        <v>560.28</v>
      </c>
    </row>
    <row r="4222" spans="1:6">
      <c r="A4222" s="54">
        <v>68594</v>
      </c>
      <c r="B4222" s="54" t="s">
        <v>99</v>
      </c>
      <c r="C4222" s="54">
        <v>2020</v>
      </c>
      <c r="D4222" s="54" t="s">
        <v>138</v>
      </c>
      <c r="E4222" s="54" t="s">
        <v>142</v>
      </c>
      <c r="F4222" s="55">
        <v>726.79</v>
      </c>
    </row>
    <row r="4223" spans="1:6">
      <c r="A4223" s="54">
        <v>68595</v>
      </c>
      <c r="B4223" s="54" t="s">
        <v>99</v>
      </c>
      <c r="C4223" s="54">
        <v>2020</v>
      </c>
      <c r="D4223" s="54" t="s">
        <v>139</v>
      </c>
      <c r="E4223" s="54" t="s">
        <v>142</v>
      </c>
      <c r="F4223" s="55">
        <v>1373.8</v>
      </c>
    </row>
    <row r="4224" spans="1:6">
      <c r="A4224" s="54">
        <v>68596</v>
      </c>
      <c r="B4224" s="54" t="s">
        <v>99</v>
      </c>
      <c r="C4224" s="54">
        <v>2020</v>
      </c>
      <c r="D4224" s="54" t="s">
        <v>140</v>
      </c>
      <c r="E4224" s="54" t="s">
        <v>142</v>
      </c>
      <c r="F4224" s="55">
        <v>11880</v>
      </c>
    </row>
    <row r="4225" spans="1:6">
      <c r="A4225" s="54">
        <v>68600</v>
      </c>
      <c r="B4225" s="54" t="s">
        <v>99</v>
      </c>
      <c r="C4225" s="54">
        <v>2020</v>
      </c>
      <c r="D4225" s="54" t="s">
        <v>141</v>
      </c>
      <c r="E4225" s="54" t="s">
        <v>142</v>
      </c>
      <c r="F4225" s="55">
        <v>39507.22</v>
      </c>
    </row>
    <row r="4226" spans="1:6">
      <c r="A4226" s="54">
        <v>68612</v>
      </c>
      <c r="B4226" s="54" t="s">
        <v>99</v>
      </c>
      <c r="C4226" s="54">
        <v>2019</v>
      </c>
      <c r="D4226" s="54" t="s">
        <v>131</v>
      </c>
      <c r="E4226" s="54" t="s">
        <v>142</v>
      </c>
      <c r="F4226" s="55">
        <v>30981.34</v>
      </c>
    </row>
    <row r="4227" spans="1:6">
      <c r="A4227" s="54">
        <v>68621</v>
      </c>
      <c r="B4227" s="54" t="s">
        <v>99</v>
      </c>
      <c r="C4227" s="54">
        <v>2019</v>
      </c>
      <c r="D4227" s="54" t="s">
        <v>132</v>
      </c>
      <c r="E4227" s="54" t="s">
        <v>142</v>
      </c>
      <c r="F4227" s="55">
        <v>7448.29</v>
      </c>
    </row>
    <row r="4228" spans="1:6">
      <c r="A4228" s="54">
        <v>68623</v>
      </c>
      <c r="B4228" s="54" t="s">
        <v>99</v>
      </c>
      <c r="C4228" s="54">
        <v>2019</v>
      </c>
      <c r="D4228" s="54" t="s">
        <v>133</v>
      </c>
      <c r="E4228" s="54" t="s">
        <v>142</v>
      </c>
      <c r="F4228" s="55">
        <v>31639.05</v>
      </c>
    </row>
    <row r="4229" spans="1:6">
      <c r="A4229" s="54">
        <v>68624</v>
      </c>
      <c r="B4229" s="54" t="s">
        <v>99</v>
      </c>
      <c r="C4229" s="54">
        <v>2019</v>
      </c>
      <c r="D4229" s="54" t="s">
        <v>134</v>
      </c>
      <c r="E4229" s="54" t="s">
        <v>142</v>
      </c>
      <c r="F4229" s="55"/>
    </row>
    <row r="4230" spans="1:6">
      <c r="A4230" s="54">
        <v>68625</v>
      </c>
      <c r="B4230" s="54" t="s">
        <v>99</v>
      </c>
      <c r="C4230" s="54">
        <v>2019</v>
      </c>
      <c r="D4230" s="54" t="s">
        <v>135</v>
      </c>
      <c r="E4230" s="54" t="s">
        <v>142</v>
      </c>
      <c r="F4230" s="55">
        <v>16555.23</v>
      </c>
    </row>
    <row r="4231" spans="1:6">
      <c r="A4231" s="54">
        <v>68627</v>
      </c>
      <c r="B4231" s="54" t="s">
        <v>99</v>
      </c>
      <c r="C4231" s="54">
        <v>2019</v>
      </c>
      <c r="D4231" s="54" t="s">
        <v>136</v>
      </c>
      <c r="E4231" s="54" t="s">
        <v>142</v>
      </c>
      <c r="F4231" s="55">
        <v>52.95</v>
      </c>
    </row>
    <row r="4232" spans="1:6">
      <c r="A4232" s="54">
        <v>68628</v>
      </c>
      <c r="B4232" s="54" t="s">
        <v>99</v>
      </c>
      <c r="C4232" s="54">
        <v>2019</v>
      </c>
      <c r="D4232" s="54" t="s">
        <v>137</v>
      </c>
      <c r="E4232" s="54" t="s">
        <v>142</v>
      </c>
      <c r="F4232" s="55">
        <v>760.28</v>
      </c>
    </row>
    <row r="4233" spans="1:6">
      <c r="A4233" s="54">
        <v>68629</v>
      </c>
      <c r="B4233" s="54" t="s">
        <v>99</v>
      </c>
      <c r="C4233" s="54">
        <v>2019</v>
      </c>
      <c r="D4233" s="54" t="s">
        <v>138</v>
      </c>
      <c r="E4233" s="54" t="s">
        <v>142</v>
      </c>
      <c r="F4233" s="55">
        <v>926.79</v>
      </c>
    </row>
    <row r="4234" spans="1:6">
      <c r="A4234" s="54">
        <v>68630</v>
      </c>
      <c r="B4234" s="54" t="s">
        <v>99</v>
      </c>
      <c r="C4234" s="54">
        <v>2019</v>
      </c>
      <c r="D4234" s="54" t="s">
        <v>139</v>
      </c>
      <c r="E4234" s="54" t="s">
        <v>142</v>
      </c>
      <c r="F4234" s="55">
        <v>1573.8</v>
      </c>
    </row>
    <row r="4235" spans="1:6">
      <c r="A4235" s="54">
        <v>68631</v>
      </c>
      <c r="B4235" s="54" t="s">
        <v>99</v>
      </c>
      <c r="C4235" s="54">
        <v>2019</v>
      </c>
      <c r="D4235" s="54" t="s">
        <v>140</v>
      </c>
      <c r="E4235" s="54" t="s">
        <v>142</v>
      </c>
      <c r="F4235" s="55">
        <v>11770</v>
      </c>
    </row>
    <row r="4236" spans="1:6">
      <c r="A4236" s="54">
        <v>68635</v>
      </c>
      <c r="B4236" s="54" t="s">
        <v>99</v>
      </c>
      <c r="C4236" s="54">
        <v>2019</v>
      </c>
      <c r="D4236" s="54" t="s">
        <v>141</v>
      </c>
      <c r="E4236" s="54" t="s">
        <v>142</v>
      </c>
      <c r="F4236" s="55">
        <v>38429.629999999997</v>
      </c>
    </row>
    <row r="4237" spans="1:6">
      <c r="A4237" s="54">
        <v>68647</v>
      </c>
      <c r="B4237" s="54" t="s">
        <v>99</v>
      </c>
      <c r="C4237" s="54">
        <v>2018</v>
      </c>
      <c r="D4237" s="54" t="s">
        <v>131</v>
      </c>
      <c r="E4237" s="54" t="s">
        <v>142</v>
      </c>
      <c r="F4237" s="55">
        <v>30699.78</v>
      </c>
    </row>
    <row r="4238" spans="1:6">
      <c r="A4238" s="54">
        <v>68656</v>
      </c>
      <c r="B4238" s="54" t="s">
        <v>99</v>
      </c>
      <c r="C4238" s="54">
        <v>2018</v>
      </c>
      <c r="D4238" s="54" t="s">
        <v>132</v>
      </c>
      <c r="E4238" s="54" t="s">
        <v>142</v>
      </c>
      <c r="F4238" s="55">
        <v>4497.3500000000004</v>
      </c>
    </row>
    <row r="4239" spans="1:6">
      <c r="A4239" s="54">
        <v>68658</v>
      </c>
      <c r="B4239" s="54" t="s">
        <v>99</v>
      </c>
      <c r="C4239" s="54">
        <v>2018</v>
      </c>
      <c r="D4239" s="54" t="s">
        <v>133</v>
      </c>
      <c r="E4239" s="54" t="s">
        <v>142</v>
      </c>
      <c r="F4239" s="55">
        <v>28897.67</v>
      </c>
    </row>
    <row r="4240" spans="1:6">
      <c r="A4240" s="54">
        <v>68659</v>
      </c>
      <c r="B4240" s="54" t="s">
        <v>99</v>
      </c>
      <c r="C4240" s="54">
        <v>2018</v>
      </c>
      <c r="D4240" s="54" t="s">
        <v>134</v>
      </c>
      <c r="E4240" s="54" t="s">
        <v>142</v>
      </c>
      <c r="F4240" s="55"/>
    </row>
    <row r="4241" spans="1:6">
      <c r="A4241" s="54">
        <v>68660</v>
      </c>
      <c r="B4241" s="54" t="s">
        <v>99</v>
      </c>
      <c r="C4241" s="54">
        <v>2018</v>
      </c>
      <c r="D4241" s="54" t="s">
        <v>135</v>
      </c>
      <c r="E4241" s="54" t="s">
        <v>142</v>
      </c>
      <c r="F4241" s="55">
        <v>16203.5</v>
      </c>
    </row>
    <row r="4242" spans="1:6">
      <c r="A4242" s="54">
        <v>68662</v>
      </c>
      <c r="B4242" s="54" t="s">
        <v>99</v>
      </c>
      <c r="C4242" s="54">
        <v>2018</v>
      </c>
      <c r="D4242" s="54" t="s">
        <v>136</v>
      </c>
      <c r="E4242" s="54" t="s">
        <v>142</v>
      </c>
      <c r="F4242" s="55">
        <v>52.74</v>
      </c>
    </row>
    <row r="4243" spans="1:6">
      <c r="A4243" s="54">
        <v>68663</v>
      </c>
      <c r="B4243" s="54" t="s">
        <v>99</v>
      </c>
      <c r="C4243" s="54">
        <v>2018</v>
      </c>
      <c r="D4243" s="54" t="s">
        <v>137</v>
      </c>
      <c r="E4243" s="54" t="s">
        <v>142</v>
      </c>
      <c r="F4243" s="55">
        <v>707.53</v>
      </c>
    </row>
    <row r="4244" spans="1:6">
      <c r="A4244" s="54">
        <v>68664</v>
      </c>
      <c r="B4244" s="54" t="s">
        <v>99</v>
      </c>
      <c r="C4244" s="54">
        <v>2018</v>
      </c>
      <c r="D4244" s="54" t="s">
        <v>138</v>
      </c>
      <c r="E4244" s="54" t="s">
        <v>142</v>
      </c>
      <c r="F4244" s="55">
        <v>889.98</v>
      </c>
    </row>
    <row r="4245" spans="1:6">
      <c r="A4245" s="54">
        <v>68665</v>
      </c>
      <c r="B4245" s="54" t="s">
        <v>99</v>
      </c>
      <c r="C4245" s="54">
        <v>2018</v>
      </c>
      <c r="D4245" s="54" t="s">
        <v>139</v>
      </c>
      <c r="E4245" s="54" t="s">
        <v>142</v>
      </c>
      <c r="F4245" s="55">
        <v>1443.92</v>
      </c>
    </row>
    <row r="4246" spans="1:6">
      <c r="A4246" s="54">
        <v>68666</v>
      </c>
      <c r="B4246" s="54" t="s">
        <v>99</v>
      </c>
      <c r="C4246" s="54">
        <v>2018</v>
      </c>
      <c r="D4246" s="54" t="s">
        <v>140</v>
      </c>
      <c r="E4246" s="54" t="s">
        <v>142</v>
      </c>
      <c r="F4246" s="55">
        <v>9600</v>
      </c>
    </row>
    <row r="4247" spans="1:6">
      <c r="A4247" s="54">
        <v>68670</v>
      </c>
      <c r="B4247" s="54" t="s">
        <v>99</v>
      </c>
      <c r="C4247" s="54">
        <v>2018</v>
      </c>
      <c r="D4247" s="54" t="s">
        <v>141</v>
      </c>
      <c r="E4247" s="54" t="s">
        <v>142</v>
      </c>
      <c r="F4247" s="55">
        <v>35197.129999999997</v>
      </c>
    </row>
    <row r="4248" spans="1:6">
      <c r="A4248" s="54">
        <v>68682</v>
      </c>
      <c r="B4248" s="54" t="s">
        <v>99</v>
      </c>
      <c r="C4248" s="54">
        <v>2017</v>
      </c>
      <c r="D4248" s="54" t="s">
        <v>131</v>
      </c>
      <c r="E4248" s="54" t="s">
        <v>142</v>
      </c>
      <c r="F4248" s="55">
        <v>31548.05</v>
      </c>
    </row>
    <row r="4249" spans="1:6">
      <c r="A4249" s="54">
        <v>68691</v>
      </c>
      <c r="B4249" s="54" t="s">
        <v>99</v>
      </c>
      <c r="C4249" s="54">
        <v>2017</v>
      </c>
      <c r="D4249" s="54" t="s">
        <v>132</v>
      </c>
      <c r="E4249" s="54" t="s">
        <v>142</v>
      </c>
      <c r="F4249" s="55">
        <v>2482.85</v>
      </c>
    </row>
    <row r="4250" spans="1:6">
      <c r="A4250" s="54">
        <v>68693</v>
      </c>
      <c r="B4250" s="54" t="s">
        <v>99</v>
      </c>
      <c r="C4250" s="54">
        <v>2017</v>
      </c>
      <c r="D4250" s="54" t="s">
        <v>133</v>
      </c>
      <c r="E4250" s="54" t="s">
        <v>142</v>
      </c>
      <c r="F4250" s="55">
        <v>30564.89</v>
      </c>
    </row>
    <row r="4251" spans="1:6">
      <c r="A4251" s="54">
        <v>68694</v>
      </c>
      <c r="B4251" s="54" t="s">
        <v>99</v>
      </c>
      <c r="C4251" s="54">
        <v>2017</v>
      </c>
      <c r="D4251" s="54" t="s">
        <v>134</v>
      </c>
      <c r="E4251" s="54" t="s">
        <v>142</v>
      </c>
      <c r="F4251" s="55"/>
    </row>
    <row r="4252" spans="1:6">
      <c r="A4252" s="54">
        <v>68695</v>
      </c>
      <c r="B4252" s="54" t="s">
        <v>99</v>
      </c>
      <c r="C4252" s="54">
        <v>2017</v>
      </c>
      <c r="D4252" s="54" t="s">
        <v>135</v>
      </c>
      <c r="E4252" s="54" t="s">
        <v>142</v>
      </c>
      <c r="F4252" s="55">
        <v>17461.23</v>
      </c>
    </row>
    <row r="4253" spans="1:6">
      <c r="A4253" s="54">
        <v>68697</v>
      </c>
      <c r="B4253" s="54" t="s">
        <v>99</v>
      </c>
      <c r="C4253" s="54">
        <v>2017</v>
      </c>
      <c r="D4253" s="54" t="s">
        <v>136</v>
      </c>
      <c r="E4253" s="54" t="s">
        <v>142</v>
      </c>
      <c r="F4253" s="55">
        <v>14.41</v>
      </c>
    </row>
    <row r="4254" spans="1:6">
      <c r="A4254" s="54">
        <v>68698</v>
      </c>
      <c r="B4254" s="54" t="s">
        <v>99</v>
      </c>
      <c r="C4254" s="54">
        <v>2017</v>
      </c>
      <c r="D4254" s="54" t="s">
        <v>137</v>
      </c>
      <c r="E4254" s="54" t="s">
        <v>142</v>
      </c>
      <c r="F4254" s="55">
        <v>674.72</v>
      </c>
    </row>
    <row r="4255" spans="1:6">
      <c r="A4255" s="54">
        <v>68699</v>
      </c>
      <c r="B4255" s="54" t="s">
        <v>99</v>
      </c>
      <c r="C4255" s="54">
        <v>2017</v>
      </c>
      <c r="D4255" s="54" t="s">
        <v>138</v>
      </c>
      <c r="E4255" s="54" t="s">
        <v>142</v>
      </c>
      <c r="F4255" s="55">
        <v>1443.3</v>
      </c>
    </row>
    <row r="4256" spans="1:6">
      <c r="A4256" s="54">
        <v>68700</v>
      </c>
      <c r="B4256" s="54" t="s">
        <v>99</v>
      </c>
      <c r="C4256" s="54">
        <v>2017</v>
      </c>
      <c r="D4256" s="54" t="s">
        <v>139</v>
      </c>
      <c r="E4256" s="54" t="s">
        <v>142</v>
      </c>
      <c r="F4256" s="55">
        <v>2005.89</v>
      </c>
    </row>
    <row r="4257" spans="1:6">
      <c r="A4257" s="54">
        <v>68701</v>
      </c>
      <c r="B4257" s="54" t="s">
        <v>99</v>
      </c>
      <c r="C4257" s="54">
        <v>2017</v>
      </c>
      <c r="D4257" s="54" t="s">
        <v>140</v>
      </c>
      <c r="E4257" s="54" t="s">
        <v>142</v>
      </c>
      <c r="F4257" s="55">
        <v>8965.34</v>
      </c>
    </row>
    <row r="4258" spans="1:6">
      <c r="A4258" s="54">
        <v>68705</v>
      </c>
      <c r="B4258" s="54" t="s">
        <v>99</v>
      </c>
      <c r="C4258" s="54">
        <v>2017</v>
      </c>
      <c r="D4258" s="54" t="s">
        <v>141</v>
      </c>
      <c r="E4258" s="54" t="s">
        <v>142</v>
      </c>
      <c r="F4258" s="55">
        <v>34030.9</v>
      </c>
    </row>
    <row r="4259" spans="1:6">
      <c r="A4259" s="54">
        <v>68717</v>
      </c>
      <c r="B4259" s="54" t="s">
        <v>99</v>
      </c>
      <c r="C4259" s="54">
        <v>2016</v>
      </c>
      <c r="D4259" s="54" t="s">
        <v>131</v>
      </c>
      <c r="E4259" s="54" t="s">
        <v>142</v>
      </c>
      <c r="F4259" s="55">
        <v>27215.9</v>
      </c>
    </row>
    <row r="4260" spans="1:6">
      <c r="A4260" s="54">
        <v>68726</v>
      </c>
      <c r="B4260" s="54" t="s">
        <v>99</v>
      </c>
      <c r="C4260" s="54">
        <v>2016</v>
      </c>
      <c r="D4260" s="54" t="s">
        <v>132</v>
      </c>
      <c r="E4260" s="54" t="s">
        <v>142</v>
      </c>
      <c r="F4260" s="55">
        <v>4151.6400000000003</v>
      </c>
    </row>
    <row r="4261" spans="1:6">
      <c r="A4261" s="54">
        <v>68728</v>
      </c>
      <c r="B4261" s="54" t="s">
        <v>99</v>
      </c>
      <c r="C4261" s="54">
        <v>2016</v>
      </c>
      <c r="D4261" s="54" t="s">
        <v>133</v>
      </c>
      <c r="E4261" s="54" t="s">
        <v>142</v>
      </c>
      <c r="F4261" s="55">
        <v>28042.38</v>
      </c>
    </row>
    <row r="4262" spans="1:6">
      <c r="A4262" s="54">
        <v>68729</v>
      </c>
      <c r="B4262" s="54" t="s">
        <v>99</v>
      </c>
      <c r="C4262" s="54">
        <v>2016</v>
      </c>
      <c r="D4262" s="54" t="s">
        <v>134</v>
      </c>
      <c r="E4262" s="54" t="s">
        <v>142</v>
      </c>
      <c r="F4262" s="55"/>
    </row>
    <row r="4263" spans="1:6">
      <c r="A4263" s="54">
        <v>68730</v>
      </c>
      <c r="B4263" s="54" t="s">
        <v>99</v>
      </c>
      <c r="C4263" s="54">
        <v>2016</v>
      </c>
      <c r="D4263" s="54" t="s">
        <v>135</v>
      </c>
      <c r="E4263" s="54" t="s">
        <v>142</v>
      </c>
      <c r="F4263" s="55">
        <v>15318.32</v>
      </c>
    </row>
    <row r="4264" spans="1:6">
      <c r="A4264" s="54">
        <v>68732</v>
      </c>
      <c r="B4264" s="54" t="s">
        <v>99</v>
      </c>
      <c r="C4264" s="54">
        <v>2016</v>
      </c>
      <c r="D4264" s="54" t="s">
        <v>136</v>
      </c>
      <c r="E4264" s="54" t="s">
        <v>142</v>
      </c>
      <c r="F4264" s="55">
        <v>269.18</v>
      </c>
    </row>
    <row r="4265" spans="1:6">
      <c r="A4265" s="54">
        <v>68733</v>
      </c>
      <c r="B4265" s="54" t="s">
        <v>99</v>
      </c>
      <c r="C4265" s="54">
        <v>2016</v>
      </c>
      <c r="D4265" s="54" t="s">
        <v>137</v>
      </c>
      <c r="E4265" s="54" t="s">
        <v>142</v>
      </c>
      <c r="F4265" s="55">
        <v>35.54</v>
      </c>
    </row>
    <row r="4266" spans="1:6">
      <c r="A4266" s="54">
        <v>68734</v>
      </c>
      <c r="B4266" s="54" t="s">
        <v>99</v>
      </c>
      <c r="C4266" s="54">
        <v>2016</v>
      </c>
      <c r="D4266" s="54" t="s">
        <v>138</v>
      </c>
      <c r="E4266" s="54" t="s">
        <v>142</v>
      </c>
      <c r="F4266" s="55">
        <v>2174</v>
      </c>
    </row>
    <row r="4267" spans="1:6">
      <c r="A4267" s="54">
        <v>68735</v>
      </c>
      <c r="B4267" s="54" t="s">
        <v>99</v>
      </c>
      <c r="C4267" s="54">
        <v>2016</v>
      </c>
      <c r="D4267" s="54" t="s">
        <v>139</v>
      </c>
      <c r="E4267" s="54" t="s">
        <v>142</v>
      </c>
      <c r="F4267" s="55">
        <v>1880</v>
      </c>
    </row>
    <row r="4268" spans="1:6">
      <c r="A4268" s="54">
        <v>68736</v>
      </c>
      <c r="B4268" s="54" t="s">
        <v>99</v>
      </c>
      <c r="C4268" s="54">
        <v>2016</v>
      </c>
      <c r="D4268" s="54" t="s">
        <v>140</v>
      </c>
      <c r="E4268" s="54" t="s">
        <v>142</v>
      </c>
      <c r="F4268" s="55">
        <v>8365.34</v>
      </c>
    </row>
    <row r="4269" spans="1:6">
      <c r="A4269" s="54">
        <v>68740</v>
      </c>
      <c r="B4269" s="54" t="s">
        <v>99</v>
      </c>
      <c r="C4269" s="54">
        <v>2016</v>
      </c>
      <c r="D4269" s="54" t="s">
        <v>141</v>
      </c>
      <c r="E4269" s="54" t="s">
        <v>142</v>
      </c>
      <c r="F4269" s="55">
        <v>31367.54</v>
      </c>
    </row>
    <row r="4270" spans="1:6">
      <c r="A4270" s="54">
        <v>68752</v>
      </c>
      <c r="B4270" s="54" t="s">
        <v>99</v>
      </c>
      <c r="C4270" s="54">
        <v>2015</v>
      </c>
      <c r="D4270" s="54" t="s">
        <v>131</v>
      </c>
      <c r="E4270" s="54" t="s">
        <v>142</v>
      </c>
      <c r="F4270" s="55">
        <v>23630.29</v>
      </c>
    </row>
    <row r="4271" spans="1:6">
      <c r="A4271" s="54">
        <v>68761</v>
      </c>
      <c r="B4271" s="54" t="s">
        <v>99</v>
      </c>
      <c r="C4271" s="54">
        <v>2015</v>
      </c>
      <c r="D4271" s="54" t="s">
        <v>132</v>
      </c>
      <c r="E4271" s="54" t="s">
        <v>142</v>
      </c>
      <c r="F4271" s="55">
        <v>6282.75</v>
      </c>
    </row>
    <row r="4272" spans="1:6">
      <c r="A4272" s="54">
        <v>68763</v>
      </c>
      <c r="B4272" s="54" t="s">
        <v>99</v>
      </c>
      <c r="C4272" s="54">
        <v>2015</v>
      </c>
      <c r="D4272" s="54" t="s">
        <v>133</v>
      </c>
      <c r="E4272" s="54" t="s">
        <v>142</v>
      </c>
      <c r="F4272" s="55">
        <v>27044</v>
      </c>
    </row>
    <row r="4273" spans="1:6">
      <c r="A4273" s="54">
        <v>68764</v>
      </c>
      <c r="B4273" s="54" t="s">
        <v>99</v>
      </c>
      <c r="C4273" s="54">
        <v>2015</v>
      </c>
      <c r="D4273" s="54" t="s">
        <v>134</v>
      </c>
      <c r="E4273" s="54" t="s">
        <v>142</v>
      </c>
      <c r="F4273" s="55"/>
    </row>
    <row r="4274" spans="1:6">
      <c r="A4274" s="54">
        <v>68765</v>
      </c>
      <c r="B4274" s="54" t="s">
        <v>99</v>
      </c>
      <c r="C4274" s="54">
        <v>2015</v>
      </c>
      <c r="D4274" s="54" t="s">
        <v>135</v>
      </c>
      <c r="E4274" s="54" t="s">
        <v>142</v>
      </c>
      <c r="F4274" s="55">
        <v>14624.26</v>
      </c>
    </row>
    <row r="4275" spans="1:6">
      <c r="A4275" s="54">
        <v>68767</v>
      </c>
      <c r="B4275" s="54" t="s">
        <v>99</v>
      </c>
      <c r="C4275" s="54">
        <v>2015</v>
      </c>
      <c r="D4275" s="54" t="s">
        <v>136</v>
      </c>
      <c r="E4275" s="54" t="s">
        <v>142</v>
      </c>
      <c r="F4275" s="55">
        <v>255.92</v>
      </c>
    </row>
    <row r="4276" spans="1:6">
      <c r="A4276" s="54">
        <v>68768</v>
      </c>
      <c r="B4276" s="54" t="s">
        <v>99</v>
      </c>
      <c r="C4276" s="54">
        <v>2015</v>
      </c>
      <c r="D4276" s="54" t="s">
        <v>137</v>
      </c>
      <c r="E4276" s="54" t="s">
        <v>142</v>
      </c>
      <c r="F4276" s="55"/>
    </row>
    <row r="4277" spans="1:6">
      <c r="A4277" s="54">
        <v>68769</v>
      </c>
      <c r="B4277" s="54" t="s">
        <v>99</v>
      </c>
      <c r="C4277" s="54">
        <v>2015</v>
      </c>
      <c r="D4277" s="54" t="s">
        <v>138</v>
      </c>
      <c r="E4277" s="54" t="s">
        <v>142</v>
      </c>
      <c r="F4277" s="55">
        <v>2127.12</v>
      </c>
    </row>
    <row r="4278" spans="1:6">
      <c r="A4278" s="54">
        <v>68770</v>
      </c>
      <c r="B4278" s="54" t="s">
        <v>99</v>
      </c>
      <c r="C4278" s="54">
        <v>2015</v>
      </c>
      <c r="D4278" s="54" t="s">
        <v>139</v>
      </c>
      <c r="E4278" s="54" t="s">
        <v>142</v>
      </c>
      <c r="F4278" s="55">
        <v>1714.7</v>
      </c>
    </row>
    <row r="4279" spans="1:6">
      <c r="A4279" s="54">
        <v>68771</v>
      </c>
      <c r="B4279" s="54" t="s">
        <v>99</v>
      </c>
      <c r="C4279" s="54">
        <v>2015</v>
      </c>
      <c r="D4279" s="54" t="s">
        <v>140</v>
      </c>
      <c r="E4279" s="54" t="s">
        <v>142</v>
      </c>
      <c r="F4279" s="55">
        <v>8322</v>
      </c>
    </row>
    <row r="4280" spans="1:6">
      <c r="A4280" s="54">
        <v>68775</v>
      </c>
      <c r="B4280" s="54" t="s">
        <v>99</v>
      </c>
      <c r="C4280" s="54">
        <v>2015</v>
      </c>
      <c r="D4280" s="54" t="s">
        <v>141</v>
      </c>
      <c r="E4280" s="54" t="s">
        <v>142</v>
      </c>
      <c r="F4280" s="55">
        <v>29913.040000000001</v>
      </c>
    </row>
    <row r="4281" spans="1:6">
      <c r="A4281" s="54">
        <v>68787</v>
      </c>
      <c r="B4281" s="54" t="s">
        <v>99</v>
      </c>
      <c r="C4281" s="54">
        <v>2014</v>
      </c>
      <c r="D4281" s="54" t="s">
        <v>131</v>
      </c>
      <c r="E4281" s="54" t="s">
        <v>142</v>
      </c>
      <c r="F4281" s="55">
        <v>19810.62</v>
      </c>
    </row>
    <row r="4282" spans="1:6">
      <c r="A4282" s="54">
        <v>68796</v>
      </c>
      <c r="B4282" s="54" t="s">
        <v>99</v>
      </c>
      <c r="C4282" s="54">
        <v>2014</v>
      </c>
      <c r="D4282" s="54" t="s">
        <v>132</v>
      </c>
      <c r="E4282" s="54" t="s">
        <v>142</v>
      </c>
      <c r="F4282" s="55">
        <v>6879.54</v>
      </c>
    </row>
    <row r="4283" spans="1:6">
      <c r="A4283" s="54">
        <v>68798</v>
      </c>
      <c r="B4283" s="54" t="s">
        <v>99</v>
      </c>
      <c r="C4283" s="54">
        <v>2014</v>
      </c>
      <c r="D4283" s="54" t="s">
        <v>133</v>
      </c>
      <c r="E4283" s="54" t="s">
        <v>142</v>
      </c>
      <c r="F4283" s="55">
        <v>23610.240000000002</v>
      </c>
    </row>
    <row r="4284" spans="1:6">
      <c r="A4284" s="54">
        <v>68799</v>
      </c>
      <c r="B4284" s="54" t="s">
        <v>99</v>
      </c>
      <c r="C4284" s="54">
        <v>2014</v>
      </c>
      <c r="D4284" s="54" t="s">
        <v>134</v>
      </c>
      <c r="E4284" s="54" t="s">
        <v>142</v>
      </c>
      <c r="F4284" s="55"/>
    </row>
    <row r="4285" spans="1:6">
      <c r="A4285" s="54">
        <v>68800</v>
      </c>
      <c r="B4285" s="54" t="s">
        <v>99</v>
      </c>
      <c r="C4285" s="54">
        <v>2014</v>
      </c>
      <c r="D4285" s="54" t="s">
        <v>135</v>
      </c>
      <c r="E4285" s="54" t="s">
        <v>142</v>
      </c>
      <c r="F4285" s="55">
        <v>13383.09</v>
      </c>
    </row>
    <row r="4286" spans="1:6">
      <c r="A4286" s="54">
        <v>68802</v>
      </c>
      <c r="B4286" s="54" t="s">
        <v>99</v>
      </c>
      <c r="C4286" s="54">
        <v>2014</v>
      </c>
      <c r="D4286" s="54" t="s">
        <v>136</v>
      </c>
      <c r="E4286" s="54" t="s">
        <v>142</v>
      </c>
      <c r="F4286" s="55">
        <v>55.36</v>
      </c>
    </row>
    <row r="4287" spans="1:6">
      <c r="A4287" s="54">
        <v>68803</v>
      </c>
      <c r="B4287" s="54" t="s">
        <v>99</v>
      </c>
      <c r="C4287" s="54">
        <v>2014</v>
      </c>
      <c r="D4287" s="54" t="s">
        <v>137</v>
      </c>
      <c r="E4287" s="54" t="s">
        <v>142</v>
      </c>
      <c r="F4287" s="55"/>
    </row>
    <row r="4288" spans="1:6">
      <c r="A4288" s="54">
        <v>68804</v>
      </c>
      <c r="B4288" s="54" t="s">
        <v>99</v>
      </c>
      <c r="C4288" s="54">
        <v>2014</v>
      </c>
      <c r="D4288" s="54" t="s">
        <v>138</v>
      </c>
      <c r="E4288" s="54" t="s">
        <v>142</v>
      </c>
      <c r="F4288" s="55">
        <v>1920.27</v>
      </c>
    </row>
    <row r="4289" spans="1:6">
      <c r="A4289" s="54">
        <v>68805</v>
      </c>
      <c r="B4289" s="54" t="s">
        <v>99</v>
      </c>
      <c r="C4289" s="54">
        <v>2014</v>
      </c>
      <c r="D4289" s="54" t="s">
        <v>139</v>
      </c>
      <c r="E4289" s="54" t="s">
        <v>142</v>
      </c>
      <c r="F4289" s="55">
        <v>1216.07</v>
      </c>
    </row>
    <row r="4290" spans="1:6">
      <c r="A4290" s="54">
        <v>68806</v>
      </c>
      <c r="B4290" s="54" t="s">
        <v>99</v>
      </c>
      <c r="C4290" s="54">
        <v>2014</v>
      </c>
      <c r="D4290" s="54" t="s">
        <v>140</v>
      </c>
      <c r="E4290" s="54" t="s">
        <v>142</v>
      </c>
      <c r="F4290" s="55">
        <v>7035.45</v>
      </c>
    </row>
    <row r="4291" spans="1:6">
      <c r="A4291" s="54">
        <v>68810</v>
      </c>
      <c r="B4291" s="54" t="s">
        <v>99</v>
      </c>
      <c r="C4291" s="54">
        <v>2014</v>
      </c>
      <c r="D4291" s="54" t="s">
        <v>141</v>
      </c>
      <c r="E4291" s="54" t="s">
        <v>142</v>
      </c>
      <c r="F4291" s="55">
        <v>26690.16</v>
      </c>
    </row>
    <row r="4292" spans="1:6">
      <c r="A4292" s="54">
        <v>68822</v>
      </c>
      <c r="B4292" s="54" t="s">
        <v>99</v>
      </c>
      <c r="C4292" s="54">
        <v>2013</v>
      </c>
      <c r="D4292" s="54" t="s">
        <v>131</v>
      </c>
      <c r="E4292" s="54" t="s">
        <v>142</v>
      </c>
      <c r="F4292" s="55">
        <v>17916.84</v>
      </c>
    </row>
    <row r="4293" spans="1:6">
      <c r="A4293" s="54">
        <v>68831</v>
      </c>
      <c r="B4293" s="54" t="s">
        <v>99</v>
      </c>
      <c r="C4293" s="54">
        <v>2013</v>
      </c>
      <c r="D4293" s="54" t="s">
        <v>132</v>
      </c>
      <c r="E4293" s="54" t="s">
        <v>142</v>
      </c>
      <c r="F4293" s="55">
        <v>5653.96</v>
      </c>
    </row>
    <row r="4294" spans="1:6">
      <c r="A4294" s="54">
        <v>68833</v>
      </c>
      <c r="B4294" s="54" t="s">
        <v>99</v>
      </c>
      <c r="C4294" s="54">
        <v>2013</v>
      </c>
      <c r="D4294" s="54" t="s">
        <v>133</v>
      </c>
      <c r="E4294" s="54" t="s">
        <v>142</v>
      </c>
      <c r="F4294" s="55">
        <v>20872.93</v>
      </c>
    </row>
    <row r="4295" spans="1:6">
      <c r="A4295" s="54">
        <v>68834</v>
      </c>
      <c r="B4295" s="54" t="s">
        <v>99</v>
      </c>
      <c r="C4295" s="54">
        <v>2013</v>
      </c>
      <c r="D4295" s="54" t="s">
        <v>134</v>
      </c>
      <c r="E4295" s="54" t="s">
        <v>142</v>
      </c>
      <c r="F4295" s="55"/>
    </row>
    <row r="4296" spans="1:6">
      <c r="A4296" s="54">
        <v>68835</v>
      </c>
      <c r="B4296" s="54" t="s">
        <v>99</v>
      </c>
      <c r="C4296" s="54">
        <v>2013</v>
      </c>
      <c r="D4296" s="54" t="s">
        <v>135</v>
      </c>
      <c r="E4296" s="54" t="s">
        <v>142</v>
      </c>
      <c r="F4296" s="55">
        <v>11619.86</v>
      </c>
    </row>
    <row r="4297" spans="1:6">
      <c r="A4297" s="54">
        <v>68837</v>
      </c>
      <c r="B4297" s="54" t="s">
        <v>99</v>
      </c>
      <c r="C4297" s="54">
        <v>2013</v>
      </c>
      <c r="D4297" s="54" t="s">
        <v>136</v>
      </c>
      <c r="E4297" s="54" t="s">
        <v>142</v>
      </c>
      <c r="F4297" s="55">
        <v>17.68</v>
      </c>
    </row>
    <row r="4298" spans="1:6">
      <c r="A4298" s="54">
        <v>68838</v>
      </c>
      <c r="B4298" s="54" t="s">
        <v>99</v>
      </c>
      <c r="C4298" s="54">
        <v>2013</v>
      </c>
      <c r="D4298" s="54" t="s">
        <v>137</v>
      </c>
      <c r="E4298" s="54" t="s">
        <v>142</v>
      </c>
      <c r="F4298" s="55"/>
    </row>
    <row r="4299" spans="1:6">
      <c r="A4299" s="54">
        <v>68839</v>
      </c>
      <c r="B4299" s="54" t="s">
        <v>99</v>
      </c>
      <c r="C4299" s="54">
        <v>2013</v>
      </c>
      <c r="D4299" s="54" t="s">
        <v>138</v>
      </c>
      <c r="E4299" s="54" t="s">
        <v>142</v>
      </c>
      <c r="F4299" s="55">
        <v>1725</v>
      </c>
    </row>
    <row r="4300" spans="1:6">
      <c r="A4300" s="54">
        <v>68840</v>
      </c>
      <c r="B4300" s="54" t="s">
        <v>99</v>
      </c>
      <c r="C4300" s="54">
        <v>2013</v>
      </c>
      <c r="D4300" s="54" t="s">
        <v>139</v>
      </c>
      <c r="E4300" s="54" t="s">
        <v>142</v>
      </c>
      <c r="F4300" s="55">
        <v>986.71</v>
      </c>
    </row>
    <row r="4301" spans="1:6">
      <c r="A4301" s="54">
        <v>68841</v>
      </c>
      <c r="B4301" s="54" t="s">
        <v>99</v>
      </c>
      <c r="C4301" s="54">
        <v>2013</v>
      </c>
      <c r="D4301" s="54" t="s">
        <v>140</v>
      </c>
      <c r="E4301" s="54" t="s">
        <v>142</v>
      </c>
      <c r="F4301" s="55">
        <v>6523.68</v>
      </c>
    </row>
    <row r="4302" spans="1:6">
      <c r="A4302" s="54">
        <v>68845</v>
      </c>
      <c r="B4302" s="54" t="s">
        <v>99</v>
      </c>
      <c r="C4302" s="54">
        <v>2013</v>
      </c>
      <c r="D4302" s="54" t="s">
        <v>141</v>
      </c>
      <c r="E4302" s="54" t="s">
        <v>142</v>
      </c>
      <c r="F4302" s="55">
        <v>23570.799999999999</v>
      </c>
    </row>
    <row r="4303" spans="1:6">
      <c r="A4303" s="54">
        <v>68857</v>
      </c>
      <c r="B4303" s="54" t="s">
        <v>99</v>
      </c>
      <c r="C4303" s="54">
        <v>2012</v>
      </c>
      <c r="D4303" s="54" t="s">
        <v>131</v>
      </c>
      <c r="E4303" s="54" t="s">
        <v>142</v>
      </c>
      <c r="F4303" s="55">
        <v>16014.55</v>
      </c>
    </row>
    <row r="4304" spans="1:6">
      <c r="A4304" s="54">
        <v>68866</v>
      </c>
      <c r="B4304" s="54" t="s">
        <v>99</v>
      </c>
      <c r="C4304" s="54">
        <v>2012</v>
      </c>
      <c r="D4304" s="54" t="s">
        <v>132</v>
      </c>
      <c r="E4304" s="54" t="s">
        <v>142</v>
      </c>
      <c r="F4304" s="55"/>
    </row>
    <row r="4305" spans="1:6">
      <c r="A4305" s="54">
        <v>68868</v>
      </c>
      <c r="B4305" s="54" t="s">
        <v>99</v>
      </c>
      <c r="C4305" s="54">
        <v>2012</v>
      </c>
      <c r="D4305" s="54" t="s">
        <v>133</v>
      </c>
      <c r="E4305" s="54" t="s">
        <v>142</v>
      </c>
      <c r="F4305" s="55">
        <v>16014.55</v>
      </c>
    </row>
    <row r="4306" spans="1:6">
      <c r="A4306" s="54">
        <v>68869</v>
      </c>
      <c r="B4306" s="54" t="s">
        <v>99</v>
      </c>
      <c r="C4306" s="54">
        <v>2012</v>
      </c>
      <c r="D4306" s="54" t="s">
        <v>134</v>
      </c>
      <c r="E4306" s="54" t="s">
        <v>142</v>
      </c>
      <c r="F4306" s="55"/>
    </row>
    <row r="4307" spans="1:6">
      <c r="A4307" s="54">
        <v>68870</v>
      </c>
      <c r="B4307" s="54" t="s">
        <v>99</v>
      </c>
      <c r="C4307" s="54">
        <v>2012</v>
      </c>
      <c r="D4307" s="54" t="s">
        <v>135</v>
      </c>
      <c r="E4307" s="54" t="s">
        <v>142</v>
      </c>
      <c r="F4307" s="55">
        <v>6707.58</v>
      </c>
    </row>
    <row r="4308" spans="1:6">
      <c r="A4308" s="54">
        <v>68872</v>
      </c>
      <c r="B4308" s="54" t="s">
        <v>99</v>
      </c>
      <c r="C4308" s="54">
        <v>2012</v>
      </c>
      <c r="D4308" s="54" t="s">
        <v>136</v>
      </c>
      <c r="E4308" s="54" t="s">
        <v>142</v>
      </c>
      <c r="F4308" s="55"/>
    </row>
    <row r="4309" spans="1:6">
      <c r="A4309" s="54">
        <v>68873</v>
      </c>
      <c r="B4309" s="54" t="s">
        <v>99</v>
      </c>
      <c r="C4309" s="54">
        <v>2012</v>
      </c>
      <c r="D4309" s="54" t="s">
        <v>137</v>
      </c>
      <c r="E4309" s="54" t="s">
        <v>142</v>
      </c>
      <c r="F4309" s="55"/>
    </row>
    <row r="4310" spans="1:6">
      <c r="A4310" s="54">
        <v>68874</v>
      </c>
      <c r="B4310" s="54" t="s">
        <v>99</v>
      </c>
      <c r="C4310" s="54">
        <v>2012</v>
      </c>
      <c r="D4310" s="54" t="s">
        <v>138</v>
      </c>
      <c r="E4310" s="54" t="s">
        <v>142</v>
      </c>
      <c r="F4310" s="55">
        <v>1935.55</v>
      </c>
    </row>
    <row r="4311" spans="1:6">
      <c r="A4311" s="54">
        <v>68875</v>
      </c>
      <c r="B4311" s="54" t="s">
        <v>99</v>
      </c>
      <c r="C4311" s="54">
        <v>2012</v>
      </c>
      <c r="D4311" s="54" t="s">
        <v>139</v>
      </c>
      <c r="E4311" s="54" t="s">
        <v>142</v>
      </c>
      <c r="F4311" s="55">
        <v>1258</v>
      </c>
    </row>
    <row r="4312" spans="1:6">
      <c r="A4312" s="54">
        <v>68876</v>
      </c>
      <c r="B4312" s="54" t="s">
        <v>99</v>
      </c>
      <c r="C4312" s="54">
        <v>2012</v>
      </c>
      <c r="D4312" s="54" t="s">
        <v>140</v>
      </c>
      <c r="E4312" s="54" t="s">
        <v>142</v>
      </c>
      <c r="F4312" s="55">
        <v>6113.42</v>
      </c>
    </row>
    <row r="4313" spans="1:6">
      <c r="A4313" s="54">
        <v>68880</v>
      </c>
      <c r="B4313" s="54" t="s">
        <v>99</v>
      </c>
      <c r="C4313" s="54">
        <v>2012</v>
      </c>
      <c r="D4313" s="54" t="s">
        <v>141</v>
      </c>
      <c r="E4313" s="54" t="s">
        <v>142</v>
      </c>
      <c r="F4313" s="55">
        <v>16014.55</v>
      </c>
    </row>
    <row r="4314" spans="1:6">
      <c r="A4314" s="54">
        <v>68892</v>
      </c>
      <c r="B4314" s="54" t="s">
        <v>99</v>
      </c>
      <c r="C4314" s="54">
        <v>2011</v>
      </c>
      <c r="D4314" s="54" t="s">
        <v>131</v>
      </c>
      <c r="E4314" s="54" t="s">
        <v>142</v>
      </c>
      <c r="F4314" s="55">
        <v>14472.47</v>
      </c>
    </row>
    <row r="4315" spans="1:6">
      <c r="A4315" s="54">
        <v>68901</v>
      </c>
      <c r="B4315" s="54" t="s">
        <v>99</v>
      </c>
      <c r="C4315" s="54">
        <v>2011</v>
      </c>
      <c r="D4315" s="54" t="s">
        <v>132</v>
      </c>
      <c r="E4315" s="54" t="s">
        <v>142</v>
      </c>
      <c r="F4315" s="55"/>
    </row>
    <row r="4316" spans="1:6">
      <c r="A4316" s="54">
        <v>68903</v>
      </c>
      <c r="B4316" s="54" t="s">
        <v>99</v>
      </c>
      <c r="C4316" s="54">
        <v>2011</v>
      </c>
      <c r="D4316" s="54" t="s">
        <v>133</v>
      </c>
      <c r="E4316" s="54" t="s">
        <v>142</v>
      </c>
      <c r="F4316" s="55">
        <v>14472.47</v>
      </c>
    </row>
    <row r="4317" spans="1:6">
      <c r="A4317" s="54">
        <v>68904</v>
      </c>
      <c r="B4317" s="54" t="s">
        <v>99</v>
      </c>
      <c r="C4317" s="54">
        <v>2011</v>
      </c>
      <c r="D4317" s="54" t="s">
        <v>134</v>
      </c>
      <c r="E4317" s="54" t="s">
        <v>142</v>
      </c>
      <c r="F4317" s="55"/>
    </row>
    <row r="4318" spans="1:6">
      <c r="A4318" s="54">
        <v>68905</v>
      </c>
      <c r="B4318" s="54" t="s">
        <v>99</v>
      </c>
      <c r="C4318" s="54">
        <v>2011</v>
      </c>
      <c r="D4318" s="54" t="s">
        <v>135</v>
      </c>
      <c r="E4318" s="54" t="s">
        <v>142</v>
      </c>
      <c r="F4318" s="55">
        <v>6314.78</v>
      </c>
    </row>
    <row r="4319" spans="1:6">
      <c r="A4319" s="54">
        <v>68907</v>
      </c>
      <c r="B4319" s="54" t="s">
        <v>99</v>
      </c>
      <c r="C4319" s="54">
        <v>2011</v>
      </c>
      <c r="D4319" s="54" t="s">
        <v>136</v>
      </c>
      <c r="E4319" s="54" t="s">
        <v>142</v>
      </c>
      <c r="F4319" s="55"/>
    </row>
    <row r="4320" spans="1:6">
      <c r="A4320" s="54">
        <v>68908</v>
      </c>
      <c r="B4320" s="54" t="s">
        <v>99</v>
      </c>
      <c r="C4320" s="54">
        <v>2011</v>
      </c>
      <c r="D4320" s="54" t="s">
        <v>137</v>
      </c>
      <c r="E4320" s="54" t="s">
        <v>142</v>
      </c>
      <c r="F4320" s="55"/>
    </row>
    <row r="4321" spans="1:6">
      <c r="A4321" s="54">
        <v>68909</v>
      </c>
      <c r="B4321" s="54" t="s">
        <v>99</v>
      </c>
      <c r="C4321" s="54">
        <v>2011</v>
      </c>
      <c r="D4321" s="54" t="s">
        <v>138</v>
      </c>
      <c r="E4321" s="54" t="s">
        <v>142</v>
      </c>
      <c r="F4321" s="55">
        <v>1385</v>
      </c>
    </row>
    <row r="4322" spans="1:6">
      <c r="A4322" s="54">
        <v>68910</v>
      </c>
      <c r="B4322" s="54" t="s">
        <v>99</v>
      </c>
      <c r="C4322" s="54">
        <v>2011</v>
      </c>
      <c r="D4322" s="54" t="s">
        <v>139</v>
      </c>
      <c r="E4322" s="54" t="s">
        <v>142</v>
      </c>
      <c r="F4322" s="55">
        <v>1015</v>
      </c>
    </row>
    <row r="4323" spans="1:6">
      <c r="A4323" s="54">
        <v>68911</v>
      </c>
      <c r="B4323" s="54" t="s">
        <v>99</v>
      </c>
      <c r="C4323" s="54">
        <v>2011</v>
      </c>
      <c r="D4323" s="54" t="s">
        <v>140</v>
      </c>
      <c r="E4323" s="54" t="s">
        <v>142</v>
      </c>
      <c r="F4323" s="55">
        <v>5757.69</v>
      </c>
    </row>
    <row r="4324" spans="1:6">
      <c r="A4324" s="54">
        <v>68915</v>
      </c>
      <c r="B4324" s="54" t="s">
        <v>99</v>
      </c>
      <c r="C4324" s="54">
        <v>2011</v>
      </c>
      <c r="D4324" s="54" t="s">
        <v>141</v>
      </c>
      <c r="E4324" s="54" t="s">
        <v>142</v>
      </c>
      <c r="F4324" s="55">
        <v>14472.47</v>
      </c>
    </row>
    <row r="4325" spans="1:6">
      <c r="A4325" s="54">
        <v>68927</v>
      </c>
      <c r="B4325" s="54" t="s">
        <v>99</v>
      </c>
      <c r="C4325" s="54">
        <v>2010</v>
      </c>
      <c r="D4325" s="54" t="s">
        <v>131</v>
      </c>
      <c r="E4325" s="54" t="s">
        <v>142</v>
      </c>
      <c r="F4325" s="55">
        <v>12089.93</v>
      </c>
    </row>
    <row r="4326" spans="1:6">
      <c r="A4326" s="54">
        <v>68936</v>
      </c>
      <c r="B4326" s="54" t="s">
        <v>99</v>
      </c>
      <c r="C4326" s="54">
        <v>2010</v>
      </c>
      <c r="D4326" s="54" t="s">
        <v>132</v>
      </c>
      <c r="E4326" s="54" t="s">
        <v>142</v>
      </c>
      <c r="F4326" s="55">
        <v>4067.53</v>
      </c>
    </row>
    <row r="4327" spans="1:6">
      <c r="A4327" s="54">
        <v>68938</v>
      </c>
      <c r="B4327" s="54" t="s">
        <v>99</v>
      </c>
      <c r="C4327" s="54">
        <v>2010</v>
      </c>
      <c r="D4327" s="54" t="s">
        <v>133</v>
      </c>
      <c r="E4327" s="54" t="s">
        <v>142</v>
      </c>
      <c r="F4327" s="55">
        <v>13718.28</v>
      </c>
    </row>
    <row r="4328" spans="1:6">
      <c r="A4328" s="54">
        <v>68939</v>
      </c>
      <c r="B4328" s="54" t="s">
        <v>99</v>
      </c>
      <c r="C4328" s="54">
        <v>2010</v>
      </c>
      <c r="D4328" s="54" t="s">
        <v>134</v>
      </c>
      <c r="E4328" s="54" t="s">
        <v>142</v>
      </c>
      <c r="F4328" s="55"/>
    </row>
    <row r="4329" spans="1:6">
      <c r="A4329" s="54">
        <v>68940</v>
      </c>
      <c r="B4329" s="54" t="s">
        <v>99</v>
      </c>
      <c r="C4329" s="54">
        <v>2010</v>
      </c>
      <c r="D4329" s="54" t="s">
        <v>135</v>
      </c>
      <c r="E4329" s="54" t="s">
        <v>142</v>
      </c>
      <c r="F4329" s="55">
        <v>5618.53</v>
      </c>
    </row>
    <row r="4330" spans="1:6">
      <c r="A4330" s="54">
        <v>68942</v>
      </c>
      <c r="B4330" s="54" t="s">
        <v>99</v>
      </c>
      <c r="C4330" s="54">
        <v>2010</v>
      </c>
      <c r="D4330" s="54" t="s">
        <v>136</v>
      </c>
      <c r="E4330" s="54" t="s">
        <v>142</v>
      </c>
      <c r="F4330" s="55"/>
    </row>
    <row r="4331" spans="1:6">
      <c r="A4331" s="54">
        <v>68943</v>
      </c>
      <c r="B4331" s="54" t="s">
        <v>99</v>
      </c>
      <c r="C4331" s="54">
        <v>2010</v>
      </c>
      <c r="D4331" s="54" t="s">
        <v>137</v>
      </c>
      <c r="E4331" s="54" t="s">
        <v>142</v>
      </c>
      <c r="F4331" s="55"/>
    </row>
    <row r="4332" spans="1:6">
      <c r="A4332" s="54">
        <v>68944</v>
      </c>
      <c r="B4332" s="54" t="s">
        <v>99</v>
      </c>
      <c r="C4332" s="54">
        <v>2010</v>
      </c>
      <c r="D4332" s="54" t="s">
        <v>138</v>
      </c>
      <c r="E4332" s="54" t="s">
        <v>142</v>
      </c>
      <c r="F4332" s="55">
        <v>1305</v>
      </c>
    </row>
    <row r="4333" spans="1:6">
      <c r="A4333" s="54">
        <v>68945</v>
      </c>
      <c r="B4333" s="54" t="s">
        <v>99</v>
      </c>
      <c r="C4333" s="54">
        <v>2010</v>
      </c>
      <c r="D4333" s="54" t="s">
        <v>139</v>
      </c>
      <c r="E4333" s="54" t="s">
        <v>142</v>
      </c>
      <c r="F4333" s="55">
        <v>1895</v>
      </c>
    </row>
    <row r="4334" spans="1:6">
      <c r="A4334" s="54">
        <v>68946</v>
      </c>
      <c r="B4334" s="54" t="s">
        <v>99</v>
      </c>
      <c r="C4334" s="54">
        <v>2010</v>
      </c>
      <c r="D4334" s="54" t="s">
        <v>140</v>
      </c>
      <c r="E4334" s="54" t="s">
        <v>142</v>
      </c>
      <c r="F4334" s="55">
        <v>4899.75</v>
      </c>
    </row>
    <row r="4335" spans="1:6">
      <c r="A4335" s="54">
        <v>68950</v>
      </c>
      <c r="B4335" s="54" t="s">
        <v>99</v>
      </c>
      <c r="C4335" s="54">
        <v>2010</v>
      </c>
      <c r="D4335" s="54" t="s">
        <v>141</v>
      </c>
      <c r="E4335" s="54" t="s">
        <v>142</v>
      </c>
      <c r="F4335" s="55">
        <v>16157.46</v>
      </c>
    </row>
    <row r="4336" spans="1:6">
      <c r="A4336" s="54">
        <v>68962</v>
      </c>
      <c r="B4336" s="54" t="s">
        <v>99</v>
      </c>
      <c r="C4336" s="54">
        <v>2009</v>
      </c>
      <c r="D4336" s="54" t="s">
        <v>131</v>
      </c>
      <c r="E4336" s="54" t="s">
        <v>142</v>
      </c>
      <c r="F4336" s="55">
        <v>9804.65</v>
      </c>
    </row>
    <row r="4337" spans="1:6">
      <c r="A4337" s="54">
        <v>68971</v>
      </c>
      <c r="B4337" s="54" t="s">
        <v>99</v>
      </c>
      <c r="C4337" s="54">
        <v>2009</v>
      </c>
      <c r="D4337" s="54" t="s">
        <v>132</v>
      </c>
      <c r="E4337" s="54" t="s">
        <v>142</v>
      </c>
      <c r="F4337" s="55"/>
    </row>
    <row r="4338" spans="1:6">
      <c r="A4338" s="54">
        <v>68973</v>
      </c>
      <c r="B4338" s="54" t="s">
        <v>99</v>
      </c>
      <c r="C4338" s="54">
        <v>2009</v>
      </c>
      <c r="D4338" s="54" t="s">
        <v>133</v>
      </c>
      <c r="E4338" s="54" t="s">
        <v>142</v>
      </c>
      <c r="F4338" s="55">
        <v>9804.65</v>
      </c>
    </row>
    <row r="4339" spans="1:6">
      <c r="A4339" s="54">
        <v>68974</v>
      </c>
      <c r="B4339" s="54" t="s">
        <v>99</v>
      </c>
      <c r="C4339" s="54">
        <v>2009</v>
      </c>
      <c r="D4339" s="54" t="s">
        <v>134</v>
      </c>
      <c r="E4339" s="54" t="s">
        <v>142</v>
      </c>
      <c r="F4339" s="55"/>
    </row>
    <row r="4340" spans="1:6">
      <c r="A4340" s="54">
        <v>68975</v>
      </c>
      <c r="B4340" s="54" t="s">
        <v>99</v>
      </c>
      <c r="C4340" s="54">
        <v>2009</v>
      </c>
      <c r="D4340" s="54" t="s">
        <v>135</v>
      </c>
      <c r="E4340" s="54" t="s">
        <v>142</v>
      </c>
      <c r="F4340" s="55">
        <v>4916.8</v>
      </c>
    </row>
    <row r="4341" spans="1:6">
      <c r="A4341" s="54">
        <v>68977</v>
      </c>
      <c r="B4341" s="54" t="s">
        <v>99</v>
      </c>
      <c r="C4341" s="54">
        <v>2009</v>
      </c>
      <c r="D4341" s="54" t="s">
        <v>136</v>
      </c>
      <c r="E4341" s="54" t="s">
        <v>142</v>
      </c>
      <c r="F4341" s="55"/>
    </row>
    <row r="4342" spans="1:6">
      <c r="A4342" s="54">
        <v>68978</v>
      </c>
      <c r="B4342" s="54" t="s">
        <v>99</v>
      </c>
      <c r="C4342" s="54">
        <v>2009</v>
      </c>
      <c r="D4342" s="54" t="s">
        <v>137</v>
      </c>
      <c r="E4342" s="54" t="s">
        <v>142</v>
      </c>
      <c r="F4342" s="55"/>
    </row>
    <row r="4343" spans="1:6">
      <c r="A4343" s="54">
        <v>68979</v>
      </c>
      <c r="B4343" s="54" t="s">
        <v>99</v>
      </c>
      <c r="C4343" s="54">
        <v>2009</v>
      </c>
      <c r="D4343" s="54" t="s">
        <v>138</v>
      </c>
      <c r="E4343" s="54" t="s">
        <v>142</v>
      </c>
      <c r="F4343" s="55"/>
    </row>
    <row r="4344" spans="1:6">
      <c r="A4344" s="54">
        <v>68980</v>
      </c>
      <c r="B4344" s="54" t="s">
        <v>99</v>
      </c>
      <c r="C4344" s="54">
        <v>2009</v>
      </c>
      <c r="D4344" s="54" t="s">
        <v>139</v>
      </c>
      <c r="E4344" s="54" t="s">
        <v>142</v>
      </c>
      <c r="F4344" s="55"/>
    </row>
    <row r="4345" spans="1:6">
      <c r="A4345" s="54">
        <v>68981</v>
      </c>
      <c r="B4345" s="54" t="s">
        <v>99</v>
      </c>
      <c r="C4345" s="54">
        <v>2009</v>
      </c>
      <c r="D4345" s="54" t="s">
        <v>140</v>
      </c>
      <c r="E4345" s="54" t="s">
        <v>142</v>
      </c>
      <c r="F4345" s="55">
        <v>4887.8500000000004</v>
      </c>
    </row>
    <row r="4346" spans="1:6">
      <c r="A4346" s="54">
        <v>68985</v>
      </c>
      <c r="B4346" s="54" t="s">
        <v>99</v>
      </c>
      <c r="C4346" s="54">
        <v>2009</v>
      </c>
      <c r="D4346" s="54" t="s">
        <v>141</v>
      </c>
      <c r="E4346" s="54" t="s">
        <v>142</v>
      </c>
      <c r="F4346" s="55">
        <v>9804.65</v>
      </c>
    </row>
    <row r="4347" spans="1:6">
      <c r="A4347" s="54">
        <v>68997</v>
      </c>
      <c r="B4347" s="54" t="s">
        <v>99</v>
      </c>
      <c r="C4347" s="54">
        <v>2008</v>
      </c>
      <c r="D4347" s="54" t="s">
        <v>131</v>
      </c>
      <c r="E4347" s="54" t="s">
        <v>142</v>
      </c>
      <c r="F4347" s="55">
        <v>10067</v>
      </c>
    </row>
    <row r="4348" spans="1:6">
      <c r="A4348" s="54">
        <v>69006</v>
      </c>
      <c r="B4348" s="54" t="s">
        <v>99</v>
      </c>
      <c r="C4348" s="54">
        <v>2008</v>
      </c>
      <c r="D4348" s="54" t="s">
        <v>132</v>
      </c>
      <c r="E4348" s="54" t="s">
        <v>142</v>
      </c>
      <c r="F4348" s="55"/>
    </row>
    <row r="4349" spans="1:6">
      <c r="A4349" s="54">
        <v>69008</v>
      </c>
      <c r="B4349" s="54" t="s">
        <v>99</v>
      </c>
      <c r="C4349" s="54">
        <v>2008</v>
      </c>
      <c r="D4349" s="54" t="s">
        <v>133</v>
      </c>
      <c r="E4349" s="54" t="s">
        <v>142</v>
      </c>
      <c r="F4349" s="55">
        <v>10067</v>
      </c>
    </row>
    <row r="4350" spans="1:6">
      <c r="A4350" s="54">
        <v>69009</v>
      </c>
      <c r="B4350" s="54" t="s">
        <v>99</v>
      </c>
      <c r="C4350" s="54">
        <v>2008</v>
      </c>
      <c r="D4350" s="54" t="s">
        <v>134</v>
      </c>
      <c r="E4350" s="54" t="s">
        <v>142</v>
      </c>
      <c r="F4350" s="55"/>
    </row>
    <row r="4351" spans="1:6">
      <c r="A4351" s="54">
        <v>69010</v>
      </c>
      <c r="B4351" s="54" t="s">
        <v>99</v>
      </c>
      <c r="C4351" s="54">
        <v>2008</v>
      </c>
      <c r="D4351" s="54" t="s">
        <v>135</v>
      </c>
      <c r="E4351" s="54" t="s">
        <v>142</v>
      </c>
      <c r="F4351" s="55">
        <v>6475.47</v>
      </c>
    </row>
    <row r="4352" spans="1:6">
      <c r="A4352" s="54">
        <v>69012</v>
      </c>
      <c r="B4352" s="54" t="s">
        <v>99</v>
      </c>
      <c r="C4352" s="54">
        <v>2008</v>
      </c>
      <c r="D4352" s="54" t="s">
        <v>136</v>
      </c>
      <c r="E4352" s="54" t="s">
        <v>142</v>
      </c>
      <c r="F4352" s="55"/>
    </row>
    <row r="4353" spans="1:6">
      <c r="A4353" s="54">
        <v>69013</v>
      </c>
      <c r="B4353" s="54" t="s">
        <v>99</v>
      </c>
      <c r="C4353" s="54">
        <v>2008</v>
      </c>
      <c r="D4353" s="54" t="s">
        <v>137</v>
      </c>
      <c r="E4353" s="54" t="s">
        <v>142</v>
      </c>
      <c r="F4353" s="55"/>
    </row>
    <row r="4354" spans="1:6">
      <c r="A4354" s="54">
        <v>69014</v>
      </c>
      <c r="B4354" s="54" t="s">
        <v>99</v>
      </c>
      <c r="C4354" s="54">
        <v>2008</v>
      </c>
      <c r="D4354" s="54" t="s">
        <v>138</v>
      </c>
      <c r="E4354" s="54" t="s">
        <v>142</v>
      </c>
      <c r="F4354" s="55"/>
    </row>
    <row r="4355" spans="1:6">
      <c r="A4355" s="54">
        <v>69015</v>
      </c>
      <c r="B4355" s="54" t="s">
        <v>99</v>
      </c>
      <c r="C4355" s="54">
        <v>2008</v>
      </c>
      <c r="D4355" s="54" t="s">
        <v>139</v>
      </c>
      <c r="E4355" s="54" t="s">
        <v>142</v>
      </c>
      <c r="F4355" s="55"/>
    </row>
    <row r="4356" spans="1:6">
      <c r="A4356" s="54">
        <v>69016</v>
      </c>
      <c r="B4356" s="54" t="s">
        <v>99</v>
      </c>
      <c r="C4356" s="54">
        <v>2008</v>
      </c>
      <c r="D4356" s="54" t="s">
        <v>140</v>
      </c>
      <c r="E4356" s="54" t="s">
        <v>142</v>
      </c>
      <c r="F4356" s="55">
        <v>3591.53</v>
      </c>
    </row>
    <row r="4357" spans="1:6">
      <c r="A4357" s="54">
        <v>69020</v>
      </c>
      <c r="B4357" s="54" t="s">
        <v>99</v>
      </c>
      <c r="C4357" s="54">
        <v>2008</v>
      </c>
      <c r="D4357" s="54" t="s">
        <v>141</v>
      </c>
      <c r="E4357" s="54" t="s">
        <v>142</v>
      </c>
      <c r="F4357" s="55">
        <v>10067</v>
      </c>
    </row>
    <row r="4358" spans="1:6">
      <c r="A4358" s="54">
        <v>69032</v>
      </c>
      <c r="B4358" s="54" t="s">
        <v>99</v>
      </c>
      <c r="C4358" s="54">
        <v>2007</v>
      </c>
      <c r="D4358" s="54" t="s">
        <v>131</v>
      </c>
      <c r="E4358" s="54" t="s">
        <v>142</v>
      </c>
      <c r="F4358" s="55">
        <v>9068.98</v>
      </c>
    </row>
    <row r="4359" spans="1:6">
      <c r="A4359" s="54">
        <v>69041</v>
      </c>
      <c r="B4359" s="54" t="s">
        <v>99</v>
      </c>
      <c r="C4359" s="54">
        <v>2007</v>
      </c>
      <c r="D4359" s="54" t="s">
        <v>132</v>
      </c>
      <c r="E4359" s="54" t="s">
        <v>142</v>
      </c>
      <c r="F4359" s="55"/>
    </row>
    <row r="4360" spans="1:6">
      <c r="A4360" s="54">
        <v>69043</v>
      </c>
      <c r="B4360" s="54" t="s">
        <v>99</v>
      </c>
      <c r="C4360" s="54">
        <v>2007</v>
      </c>
      <c r="D4360" s="54" t="s">
        <v>133</v>
      </c>
      <c r="E4360" s="54" t="s">
        <v>142</v>
      </c>
      <c r="F4360" s="55">
        <v>9068.98</v>
      </c>
    </row>
    <row r="4361" spans="1:6">
      <c r="A4361" s="54">
        <v>69044</v>
      </c>
      <c r="B4361" s="54" t="s">
        <v>99</v>
      </c>
      <c r="C4361" s="54">
        <v>2007</v>
      </c>
      <c r="D4361" s="54" t="s">
        <v>134</v>
      </c>
      <c r="E4361" s="54" t="s">
        <v>142</v>
      </c>
      <c r="F4361" s="55"/>
    </row>
    <row r="4362" spans="1:6">
      <c r="A4362" s="54">
        <v>69045</v>
      </c>
      <c r="B4362" s="54" t="s">
        <v>99</v>
      </c>
      <c r="C4362" s="54">
        <v>2007</v>
      </c>
      <c r="D4362" s="54" t="s">
        <v>135</v>
      </c>
      <c r="E4362" s="54" t="s">
        <v>142</v>
      </c>
      <c r="F4362" s="55">
        <v>5720.37</v>
      </c>
    </row>
    <row r="4363" spans="1:6">
      <c r="A4363" s="54">
        <v>69047</v>
      </c>
      <c r="B4363" s="54" t="s">
        <v>99</v>
      </c>
      <c r="C4363" s="54">
        <v>2007</v>
      </c>
      <c r="D4363" s="54" t="s">
        <v>136</v>
      </c>
      <c r="E4363" s="54" t="s">
        <v>142</v>
      </c>
      <c r="F4363" s="55"/>
    </row>
    <row r="4364" spans="1:6">
      <c r="A4364" s="54">
        <v>69048</v>
      </c>
      <c r="B4364" s="54" t="s">
        <v>99</v>
      </c>
      <c r="C4364" s="54">
        <v>2007</v>
      </c>
      <c r="D4364" s="54" t="s">
        <v>137</v>
      </c>
      <c r="E4364" s="54" t="s">
        <v>142</v>
      </c>
      <c r="F4364" s="55"/>
    </row>
    <row r="4365" spans="1:6">
      <c r="A4365" s="54">
        <v>69049</v>
      </c>
      <c r="B4365" s="54" t="s">
        <v>99</v>
      </c>
      <c r="C4365" s="54">
        <v>2007</v>
      </c>
      <c r="D4365" s="54" t="s">
        <v>138</v>
      </c>
      <c r="E4365" s="54" t="s">
        <v>142</v>
      </c>
      <c r="F4365" s="55"/>
    </row>
    <row r="4366" spans="1:6">
      <c r="A4366" s="54">
        <v>69050</v>
      </c>
      <c r="B4366" s="54" t="s">
        <v>99</v>
      </c>
      <c r="C4366" s="54">
        <v>2007</v>
      </c>
      <c r="D4366" s="54" t="s">
        <v>139</v>
      </c>
      <c r="E4366" s="54" t="s">
        <v>142</v>
      </c>
      <c r="F4366" s="55"/>
    </row>
    <row r="4367" spans="1:6">
      <c r="A4367" s="54">
        <v>69051</v>
      </c>
      <c r="B4367" s="54" t="s">
        <v>99</v>
      </c>
      <c r="C4367" s="54">
        <v>2007</v>
      </c>
      <c r="D4367" s="54" t="s">
        <v>140</v>
      </c>
      <c r="E4367" s="54" t="s">
        <v>142</v>
      </c>
      <c r="F4367" s="55">
        <v>3348.61</v>
      </c>
    </row>
    <row r="4368" spans="1:6">
      <c r="A4368" s="54">
        <v>69055</v>
      </c>
      <c r="B4368" s="54" t="s">
        <v>99</v>
      </c>
      <c r="C4368" s="54">
        <v>2007</v>
      </c>
      <c r="D4368" s="54" t="s">
        <v>141</v>
      </c>
      <c r="E4368" s="54" t="s">
        <v>142</v>
      </c>
      <c r="F4368" s="55">
        <v>9068.98</v>
      </c>
    </row>
    <row r="4369" spans="1:6">
      <c r="A4369" s="54">
        <v>69067</v>
      </c>
      <c r="B4369" s="54" t="s">
        <v>99</v>
      </c>
      <c r="C4369" s="54">
        <v>2006</v>
      </c>
      <c r="D4369" s="54" t="s">
        <v>131</v>
      </c>
      <c r="E4369" s="54" t="s">
        <v>142</v>
      </c>
      <c r="F4369" s="55">
        <v>7410.87</v>
      </c>
    </row>
    <row r="4370" spans="1:6">
      <c r="A4370" s="54">
        <v>69076</v>
      </c>
      <c r="B4370" s="54" t="s">
        <v>99</v>
      </c>
      <c r="C4370" s="54">
        <v>2006</v>
      </c>
      <c r="D4370" s="54" t="s">
        <v>132</v>
      </c>
      <c r="E4370" s="54" t="s">
        <v>142</v>
      </c>
      <c r="F4370" s="55"/>
    </row>
    <row r="4371" spans="1:6">
      <c r="A4371" s="54">
        <v>69078</v>
      </c>
      <c r="B4371" s="54" t="s">
        <v>99</v>
      </c>
      <c r="C4371" s="54">
        <v>2006</v>
      </c>
      <c r="D4371" s="54" t="s">
        <v>133</v>
      </c>
      <c r="E4371" s="54" t="s">
        <v>142</v>
      </c>
      <c r="F4371" s="55">
        <v>7410.87</v>
      </c>
    </row>
    <row r="4372" spans="1:6">
      <c r="A4372" s="54">
        <v>69079</v>
      </c>
      <c r="B4372" s="54" t="s">
        <v>99</v>
      </c>
      <c r="C4372" s="54">
        <v>2006</v>
      </c>
      <c r="D4372" s="54" t="s">
        <v>134</v>
      </c>
      <c r="E4372" s="54" t="s">
        <v>142</v>
      </c>
      <c r="F4372" s="55"/>
    </row>
    <row r="4373" spans="1:6">
      <c r="A4373" s="54">
        <v>69080</v>
      </c>
      <c r="B4373" s="54" t="s">
        <v>99</v>
      </c>
      <c r="C4373" s="54">
        <v>2006</v>
      </c>
      <c r="D4373" s="54" t="s">
        <v>135</v>
      </c>
      <c r="E4373" s="54" t="s">
        <v>142</v>
      </c>
      <c r="F4373" s="55">
        <v>4444.99</v>
      </c>
    </row>
    <row r="4374" spans="1:6">
      <c r="A4374" s="54">
        <v>69082</v>
      </c>
      <c r="B4374" s="54" t="s">
        <v>99</v>
      </c>
      <c r="C4374" s="54">
        <v>2006</v>
      </c>
      <c r="D4374" s="54" t="s">
        <v>136</v>
      </c>
      <c r="E4374" s="54" t="s">
        <v>142</v>
      </c>
      <c r="F4374" s="55"/>
    </row>
    <row r="4375" spans="1:6">
      <c r="A4375" s="54">
        <v>69083</v>
      </c>
      <c r="B4375" s="54" t="s">
        <v>99</v>
      </c>
      <c r="C4375" s="54">
        <v>2006</v>
      </c>
      <c r="D4375" s="54" t="s">
        <v>137</v>
      </c>
      <c r="E4375" s="54" t="s">
        <v>142</v>
      </c>
      <c r="F4375" s="55"/>
    </row>
    <row r="4376" spans="1:6">
      <c r="A4376" s="54">
        <v>69084</v>
      </c>
      <c r="B4376" s="54" t="s">
        <v>99</v>
      </c>
      <c r="C4376" s="54">
        <v>2006</v>
      </c>
      <c r="D4376" s="54" t="s">
        <v>138</v>
      </c>
      <c r="E4376" s="54" t="s">
        <v>142</v>
      </c>
      <c r="F4376" s="55"/>
    </row>
    <row r="4377" spans="1:6">
      <c r="A4377" s="54">
        <v>69085</v>
      </c>
      <c r="B4377" s="54" t="s">
        <v>99</v>
      </c>
      <c r="C4377" s="54">
        <v>2006</v>
      </c>
      <c r="D4377" s="54" t="s">
        <v>139</v>
      </c>
      <c r="E4377" s="54" t="s">
        <v>142</v>
      </c>
      <c r="F4377" s="55"/>
    </row>
    <row r="4378" spans="1:6">
      <c r="A4378" s="54">
        <v>69086</v>
      </c>
      <c r="B4378" s="54" t="s">
        <v>99</v>
      </c>
      <c r="C4378" s="54">
        <v>2006</v>
      </c>
      <c r="D4378" s="54" t="s">
        <v>140</v>
      </c>
      <c r="E4378" s="54" t="s">
        <v>142</v>
      </c>
      <c r="F4378" s="55">
        <v>2965.88</v>
      </c>
    </row>
    <row r="4379" spans="1:6">
      <c r="A4379" s="54">
        <v>69090</v>
      </c>
      <c r="B4379" s="54" t="s">
        <v>99</v>
      </c>
      <c r="C4379" s="54">
        <v>2006</v>
      </c>
      <c r="D4379" s="54" t="s">
        <v>141</v>
      </c>
      <c r="E4379" s="54" t="s">
        <v>142</v>
      </c>
      <c r="F4379" s="55">
        <v>7410.87</v>
      </c>
    </row>
    <row r="4380" spans="1:6">
      <c r="A4380" s="54">
        <v>69102</v>
      </c>
      <c r="B4380" s="54" t="s">
        <v>99</v>
      </c>
      <c r="C4380" s="54">
        <v>2005</v>
      </c>
      <c r="D4380" s="54" t="s">
        <v>131</v>
      </c>
      <c r="E4380" s="54" t="s">
        <v>142</v>
      </c>
      <c r="F4380" s="55">
        <v>6020.6</v>
      </c>
    </row>
    <row r="4381" spans="1:6">
      <c r="A4381" s="54">
        <v>69111</v>
      </c>
      <c r="B4381" s="54" t="s">
        <v>99</v>
      </c>
      <c r="C4381" s="54">
        <v>2005</v>
      </c>
      <c r="D4381" s="54" t="s">
        <v>132</v>
      </c>
      <c r="E4381" s="54" t="s">
        <v>142</v>
      </c>
      <c r="F4381" s="55"/>
    </row>
    <row r="4382" spans="1:6">
      <c r="A4382" s="54">
        <v>69113</v>
      </c>
      <c r="B4382" s="54" t="s">
        <v>99</v>
      </c>
      <c r="C4382" s="54">
        <v>2005</v>
      </c>
      <c r="D4382" s="54" t="s">
        <v>133</v>
      </c>
      <c r="E4382" s="54" t="s">
        <v>142</v>
      </c>
      <c r="F4382" s="55">
        <v>6020.6</v>
      </c>
    </row>
    <row r="4383" spans="1:6">
      <c r="A4383" s="54">
        <v>69114</v>
      </c>
      <c r="B4383" s="54" t="s">
        <v>99</v>
      </c>
      <c r="C4383" s="54">
        <v>2005</v>
      </c>
      <c r="D4383" s="54" t="s">
        <v>134</v>
      </c>
      <c r="E4383" s="54" t="s">
        <v>142</v>
      </c>
      <c r="F4383" s="55"/>
    </row>
    <row r="4384" spans="1:6">
      <c r="A4384" s="54">
        <v>69115</v>
      </c>
      <c r="B4384" s="54" t="s">
        <v>99</v>
      </c>
      <c r="C4384" s="54">
        <v>2005</v>
      </c>
      <c r="D4384" s="54" t="s">
        <v>135</v>
      </c>
      <c r="E4384" s="54" t="s">
        <v>142</v>
      </c>
      <c r="F4384" s="55">
        <v>3441.24</v>
      </c>
    </row>
    <row r="4385" spans="1:6">
      <c r="A4385" s="54">
        <v>69117</v>
      </c>
      <c r="B4385" s="54" t="s">
        <v>99</v>
      </c>
      <c r="C4385" s="54">
        <v>2005</v>
      </c>
      <c r="D4385" s="54" t="s">
        <v>136</v>
      </c>
      <c r="E4385" s="54" t="s">
        <v>142</v>
      </c>
      <c r="F4385" s="55"/>
    </row>
    <row r="4386" spans="1:6">
      <c r="A4386" s="54">
        <v>69118</v>
      </c>
      <c r="B4386" s="54" t="s">
        <v>99</v>
      </c>
      <c r="C4386" s="54">
        <v>2005</v>
      </c>
      <c r="D4386" s="54" t="s">
        <v>137</v>
      </c>
      <c r="E4386" s="54" t="s">
        <v>142</v>
      </c>
      <c r="F4386" s="55"/>
    </row>
    <row r="4387" spans="1:6">
      <c r="A4387" s="54">
        <v>69119</v>
      </c>
      <c r="B4387" s="54" t="s">
        <v>99</v>
      </c>
      <c r="C4387" s="54">
        <v>2005</v>
      </c>
      <c r="D4387" s="54" t="s">
        <v>138</v>
      </c>
      <c r="E4387" s="54" t="s">
        <v>142</v>
      </c>
      <c r="F4387" s="55">
        <v>34.64</v>
      </c>
    </row>
    <row r="4388" spans="1:6">
      <c r="A4388" s="54">
        <v>69120</v>
      </c>
      <c r="B4388" s="54" t="s">
        <v>99</v>
      </c>
      <c r="C4388" s="54">
        <v>2005</v>
      </c>
      <c r="D4388" s="54" t="s">
        <v>139</v>
      </c>
      <c r="E4388" s="54" t="s">
        <v>142</v>
      </c>
      <c r="F4388" s="55"/>
    </row>
    <row r="4389" spans="1:6">
      <c r="A4389" s="54">
        <v>69121</v>
      </c>
      <c r="B4389" s="54" t="s">
        <v>99</v>
      </c>
      <c r="C4389" s="54">
        <v>2005</v>
      </c>
      <c r="D4389" s="54" t="s">
        <v>140</v>
      </c>
      <c r="E4389" s="54" t="s">
        <v>142</v>
      </c>
      <c r="F4389" s="55">
        <v>2544.7199999999998</v>
      </c>
    </row>
    <row r="4390" spans="1:6">
      <c r="A4390" s="54">
        <v>69125</v>
      </c>
      <c r="B4390" s="54" t="s">
        <v>99</v>
      </c>
      <c r="C4390" s="54">
        <v>2005</v>
      </c>
      <c r="D4390" s="54" t="s">
        <v>141</v>
      </c>
      <c r="E4390" s="54" t="s">
        <v>142</v>
      </c>
      <c r="F4390" s="55">
        <v>6020.6</v>
      </c>
    </row>
    <row r="4391" spans="1:6">
      <c r="A4391" s="54">
        <v>69137</v>
      </c>
      <c r="B4391" s="54" t="s">
        <v>122</v>
      </c>
      <c r="C4391" s="54">
        <v>2020</v>
      </c>
      <c r="D4391" s="54" t="s">
        <v>131</v>
      </c>
      <c r="E4391" s="54" t="s">
        <v>142</v>
      </c>
      <c r="F4391" s="55">
        <v>17767.46</v>
      </c>
    </row>
    <row r="4392" spans="1:6">
      <c r="A4392" s="54">
        <v>69146</v>
      </c>
      <c r="B4392" s="54" t="s">
        <v>122</v>
      </c>
      <c r="C4392" s="54">
        <v>2020</v>
      </c>
      <c r="D4392" s="54" t="s">
        <v>132</v>
      </c>
      <c r="E4392" s="54" t="s">
        <v>142</v>
      </c>
      <c r="F4392" s="55">
        <v>9220.31</v>
      </c>
    </row>
    <row r="4393" spans="1:6">
      <c r="A4393" s="54">
        <v>69148</v>
      </c>
      <c r="B4393" s="54" t="s">
        <v>122</v>
      </c>
      <c r="C4393" s="54">
        <v>2020</v>
      </c>
      <c r="D4393" s="54" t="s">
        <v>133</v>
      </c>
      <c r="E4393" s="54" t="s">
        <v>142</v>
      </c>
      <c r="F4393" s="55">
        <v>22117.37</v>
      </c>
    </row>
    <row r="4394" spans="1:6">
      <c r="A4394" s="54">
        <v>69149</v>
      </c>
      <c r="B4394" s="54" t="s">
        <v>122</v>
      </c>
      <c r="C4394" s="54">
        <v>2020</v>
      </c>
      <c r="D4394" s="54" t="s">
        <v>134</v>
      </c>
      <c r="E4394" s="54" t="s">
        <v>142</v>
      </c>
      <c r="F4394" s="55"/>
    </row>
    <row r="4395" spans="1:6">
      <c r="A4395" s="54">
        <v>69150</v>
      </c>
      <c r="B4395" s="54" t="s">
        <v>122</v>
      </c>
      <c r="C4395" s="54">
        <v>2020</v>
      </c>
      <c r="D4395" s="54" t="s">
        <v>135</v>
      </c>
      <c r="E4395" s="54" t="s">
        <v>142</v>
      </c>
      <c r="F4395" s="55">
        <v>11471.34</v>
      </c>
    </row>
    <row r="4396" spans="1:6">
      <c r="A4396" s="54">
        <v>69152</v>
      </c>
      <c r="B4396" s="54" t="s">
        <v>122</v>
      </c>
      <c r="C4396" s="54">
        <v>2020</v>
      </c>
      <c r="D4396" s="54" t="s">
        <v>136</v>
      </c>
      <c r="E4396" s="54" t="s">
        <v>142</v>
      </c>
      <c r="F4396" s="55">
        <v>89.14</v>
      </c>
    </row>
    <row r="4397" spans="1:6">
      <c r="A4397" s="54">
        <v>69153</v>
      </c>
      <c r="B4397" s="54" t="s">
        <v>122</v>
      </c>
      <c r="C4397" s="54">
        <v>2020</v>
      </c>
      <c r="D4397" s="54" t="s">
        <v>137</v>
      </c>
      <c r="E4397" s="54" t="s">
        <v>142</v>
      </c>
      <c r="F4397" s="55">
        <v>145.12</v>
      </c>
    </row>
    <row r="4398" spans="1:6">
      <c r="A4398" s="54">
        <v>69154</v>
      </c>
      <c r="B4398" s="54" t="s">
        <v>122</v>
      </c>
      <c r="C4398" s="54">
        <v>2020</v>
      </c>
      <c r="D4398" s="54" t="s">
        <v>138</v>
      </c>
      <c r="E4398" s="54" t="s">
        <v>142</v>
      </c>
      <c r="F4398" s="55">
        <v>913.4</v>
      </c>
    </row>
    <row r="4399" spans="1:6">
      <c r="A4399" s="54">
        <v>69155</v>
      </c>
      <c r="B4399" s="54" t="s">
        <v>122</v>
      </c>
      <c r="C4399" s="54">
        <v>2020</v>
      </c>
      <c r="D4399" s="54" t="s">
        <v>139</v>
      </c>
      <c r="E4399" s="54" t="s">
        <v>142</v>
      </c>
      <c r="F4399" s="55">
        <v>2152.6</v>
      </c>
    </row>
    <row r="4400" spans="1:6">
      <c r="A4400" s="54">
        <v>69156</v>
      </c>
      <c r="B4400" s="54" t="s">
        <v>122</v>
      </c>
      <c r="C4400" s="54">
        <v>2020</v>
      </c>
      <c r="D4400" s="54" t="s">
        <v>140</v>
      </c>
      <c r="E4400" s="54" t="s">
        <v>142</v>
      </c>
      <c r="F4400" s="55">
        <v>7345.76</v>
      </c>
    </row>
    <row r="4401" spans="1:6">
      <c r="A4401" s="54">
        <v>69160</v>
      </c>
      <c r="B4401" s="54" t="s">
        <v>122</v>
      </c>
      <c r="C4401" s="54">
        <v>2020</v>
      </c>
      <c r="D4401" s="54" t="s">
        <v>141</v>
      </c>
      <c r="E4401" s="54" t="s">
        <v>142</v>
      </c>
      <c r="F4401" s="55">
        <v>26915.38</v>
      </c>
    </row>
    <row r="4402" spans="1:6">
      <c r="A4402" s="54">
        <v>69172</v>
      </c>
      <c r="B4402" s="54" t="s">
        <v>122</v>
      </c>
      <c r="C4402" s="54">
        <v>2019</v>
      </c>
      <c r="D4402" s="54" t="s">
        <v>131</v>
      </c>
      <c r="E4402" s="54" t="s">
        <v>142</v>
      </c>
      <c r="F4402" s="55">
        <v>15869.36</v>
      </c>
    </row>
    <row r="4403" spans="1:6">
      <c r="A4403" s="54">
        <v>69181</v>
      </c>
      <c r="B4403" s="54" t="s">
        <v>122</v>
      </c>
      <c r="C4403" s="54">
        <v>2019</v>
      </c>
      <c r="D4403" s="54" t="s">
        <v>132</v>
      </c>
      <c r="E4403" s="54" t="s">
        <v>142</v>
      </c>
      <c r="F4403" s="55">
        <v>6277.91</v>
      </c>
    </row>
    <row r="4404" spans="1:6">
      <c r="A4404" s="54">
        <v>69183</v>
      </c>
      <c r="B4404" s="54" t="s">
        <v>122</v>
      </c>
      <c r="C4404" s="54">
        <v>2019</v>
      </c>
      <c r="D4404" s="54" t="s">
        <v>133</v>
      </c>
      <c r="E4404" s="54" t="s">
        <v>142</v>
      </c>
      <c r="F4404" s="55">
        <v>19332.63</v>
      </c>
    </row>
    <row r="4405" spans="1:6">
      <c r="A4405" s="54">
        <v>69184</v>
      </c>
      <c r="B4405" s="54" t="s">
        <v>122</v>
      </c>
      <c r="C4405" s="54">
        <v>2019</v>
      </c>
      <c r="D4405" s="54" t="s">
        <v>134</v>
      </c>
      <c r="E4405" s="54" t="s">
        <v>142</v>
      </c>
      <c r="F4405" s="55"/>
    </row>
    <row r="4406" spans="1:6">
      <c r="A4406" s="54">
        <v>69185</v>
      </c>
      <c r="B4406" s="54" t="s">
        <v>122</v>
      </c>
      <c r="C4406" s="54">
        <v>2019</v>
      </c>
      <c r="D4406" s="54" t="s">
        <v>135</v>
      </c>
      <c r="E4406" s="54" t="s">
        <v>142</v>
      </c>
      <c r="F4406" s="55">
        <v>10201.33</v>
      </c>
    </row>
    <row r="4407" spans="1:6">
      <c r="A4407" s="54">
        <v>69187</v>
      </c>
      <c r="B4407" s="54" t="s">
        <v>122</v>
      </c>
      <c r="C4407" s="54">
        <v>2019</v>
      </c>
      <c r="D4407" s="54" t="s">
        <v>136</v>
      </c>
      <c r="E4407" s="54" t="s">
        <v>142</v>
      </c>
      <c r="F4407" s="55">
        <v>75.53</v>
      </c>
    </row>
    <row r="4408" spans="1:6">
      <c r="A4408" s="54">
        <v>69188</v>
      </c>
      <c r="B4408" s="54" t="s">
        <v>122</v>
      </c>
      <c r="C4408" s="54">
        <v>2019</v>
      </c>
      <c r="D4408" s="54" t="s">
        <v>137</v>
      </c>
      <c r="E4408" s="54" t="s">
        <v>142</v>
      </c>
      <c r="F4408" s="55">
        <v>134.26</v>
      </c>
    </row>
    <row r="4409" spans="1:6">
      <c r="A4409" s="54">
        <v>69189</v>
      </c>
      <c r="B4409" s="54" t="s">
        <v>122</v>
      </c>
      <c r="C4409" s="54">
        <v>2019</v>
      </c>
      <c r="D4409" s="54" t="s">
        <v>138</v>
      </c>
      <c r="E4409" s="54" t="s">
        <v>142</v>
      </c>
      <c r="F4409" s="55">
        <v>890.58</v>
      </c>
    </row>
    <row r="4410" spans="1:6">
      <c r="A4410" s="54">
        <v>69190</v>
      </c>
      <c r="B4410" s="54" t="s">
        <v>122</v>
      </c>
      <c r="C4410" s="54">
        <v>2019</v>
      </c>
      <c r="D4410" s="54" t="s">
        <v>139</v>
      </c>
      <c r="E4410" s="54" t="s">
        <v>142</v>
      </c>
      <c r="F4410" s="55">
        <v>1833.19</v>
      </c>
    </row>
    <row r="4411" spans="1:6">
      <c r="A4411" s="54">
        <v>69191</v>
      </c>
      <c r="B4411" s="54" t="s">
        <v>122</v>
      </c>
      <c r="C4411" s="54">
        <v>2019</v>
      </c>
      <c r="D4411" s="54" t="s">
        <v>140</v>
      </c>
      <c r="E4411" s="54" t="s">
        <v>142</v>
      </c>
      <c r="F4411" s="55">
        <v>6197.74</v>
      </c>
    </row>
    <row r="4412" spans="1:6">
      <c r="A4412" s="54">
        <v>69195</v>
      </c>
      <c r="B4412" s="54" t="s">
        <v>122</v>
      </c>
      <c r="C4412" s="54">
        <v>2019</v>
      </c>
      <c r="D4412" s="54" t="s">
        <v>141</v>
      </c>
      <c r="E4412" s="54" t="s">
        <v>142</v>
      </c>
      <c r="F4412" s="55">
        <v>22147.27</v>
      </c>
    </row>
    <row r="4413" spans="1:6">
      <c r="A4413" s="54">
        <v>69207</v>
      </c>
      <c r="B4413" s="54" t="s">
        <v>122</v>
      </c>
      <c r="C4413" s="54">
        <v>2018</v>
      </c>
      <c r="D4413" s="54" t="s">
        <v>131</v>
      </c>
      <c r="E4413" s="54" t="s">
        <v>142</v>
      </c>
      <c r="F4413" s="55">
        <v>14510.64</v>
      </c>
    </row>
    <row r="4414" spans="1:6">
      <c r="A4414" s="54">
        <v>69216</v>
      </c>
      <c r="B4414" s="54" t="s">
        <v>122</v>
      </c>
      <c r="C4414" s="54">
        <v>2018</v>
      </c>
      <c r="D4414" s="54" t="s">
        <v>132</v>
      </c>
      <c r="E4414" s="54" t="s">
        <v>142</v>
      </c>
      <c r="F4414" s="55">
        <v>4314.08</v>
      </c>
    </row>
    <row r="4415" spans="1:6">
      <c r="A4415" s="54">
        <v>69218</v>
      </c>
      <c r="B4415" s="54" t="s">
        <v>122</v>
      </c>
      <c r="C4415" s="54">
        <v>2018</v>
      </c>
      <c r="D4415" s="54" t="s">
        <v>133</v>
      </c>
      <c r="E4415" s="54" t="s">
        <v>142</v>
      </c>
      <c r="F4415" s="55">
        <v>16374.45</v>
      </c>
    </row>
    <row r="4416" spans="1:6">
      <c r="A4416" s="54">
        <v>69219</v>
      </c>
      <c r="B4416" s="54" t="s">
        <v>122</v>
      </c>
      <c r="C4416" s="54">
        <v>2018</v>
      </c>
      <c r="D4416" s="54" t="s">
        <v>134</v>
      </c>
      <c r="E4416" s="54" t="s">
        <v>142</v>
      </c>
      <c r="F4416" s="55"/>
    </row>
    <row r="4417" spans="1:6">
      <c r="A4417" s="54">
        <v>69220</v>
      </c>
      <c r="B4417" s="54" t="s">
        <v>122</v>
      </c>
      <c r="C4417" s="54">
        <v>2018</v>
      </c>
      <c r="D4417" s="54" t="s">
        <v>135</v>
      </c>
      <c r="E4417" s="54" t="s">
        <v>142</v>
      </c>
      <c r="F4417" s="55">
        <v>8120.28</v>
      </c>
    </row>
    <row r="4418" spans="1:6">
      <c r="A4418" s="54">
        <v>69222</v>
      </c>
      <c r="B4418" s="54" t="s">
        <v>122</v>
      </c>
      <c r="C4418" s="54">
        <v>2018</v>
      </c>
      <c r="D4418" s="54" t="s">
        <v>136</v>
      </c>
      <c r="E4418" s="54" t="s">
        <v>142</v>
      </c>
      <c r="F4418" s="55">
        <v>63.99</v>
      </c>
    </row>
    <row r="4419" spans="1:6">
      <c r="A4419" s="54">
        <v>69223</v>
      </c>
      <c r="B4419" s="54" t="s">
        <v>122</v>
      </c>
      <c r="C4419" s="54">
        <v>2018</v>
      </c>
      <c r="D4419" s="54" t="s">
        <v>137</v>
      </c>
      <c r="E4419" s="54" t="s">
        <v>142</v>
      </c>
      <c r="F4419" s="55">
        <v>105.98</v>
      </c>
    </row>
    <row r="4420" spans="1:6">
      <c r="A4420" s="54">
        <v>69224</v>
      </c>
      <c r="B4420" s="54" t="s">
        <v>122</v>
      </c>
      <c r="C4420" s="54">
        <v>2018</v>
      </c>
      <c r="D4420" s="54" t="s">
        <v>138</v>
      </c>
      <c r="E4420" s="54" t="s">
        <v>142</v>
      </c>
      <c r="F4420" s="55">
        <v>745.06</v>
      </c>
    </row>
    <row r="4421" spans="1:6">
      <c r="A4421" s="54">
        <v>69225</v>
      </c>
      <c r="B4421" s="54" t="s">
        <v>122</v>
      </c>
      <c r="C4421" s="54">
        <v>2018</v>
      </c>
      <c r="D4421" s="54" t="s">
        <v>139</v>
      </c>
      <c r="E4421" s="54" t="s">
        <v>142</v>
      </c>
      <c r="F4421" s="55">
        <v>1498.3</v>
      </c>
    </row>
    <row r="4422" spans="1:6">
      <c r="A4422" s="54">
        <v>69226</v>
      </c>
      <c r="B4422" s="54" t="s">
        <v>122</v>
      </c>
      <c r="C4422" s="54">
        <v>2018</v>
      </c>
      <c r="D4422" s="54" t="s">
        <v>140</v>
      </c>
      <c r="E4422" s="54" t="s">
        <v>142</v>
      </c>
      <c r="F4422" s="55">
        <v>5840.84</v>
      </c>
    </row>
    <row r="4423" spans="1:6">
      <c r="A4423" s="54">
        <v>69230</v>
      </c>
      <c r="B4423" s="54" t="s">
        <v>122</v>
      </c>
      <c r="C4423" s="54">
        <v>2018</v>
      </c>
      <c r="D4423" s="54" t="s">
        <v>141</v>
      </c>
      <c r="E4423" s="54" t="s">
        <v>142</v>
      </c>
      <c r="F4423" s="55">
        <v>18824.72</v>
      </c>
    </row>
    <row r="4424" spans="1:6">
      <c r="A4424" s="54">
        <v>69242</v>
      </c>
      <c r="B4424" s="54" t="s">
        <v>122</v>
      </c>
      <c r="C4424" s="54">
        <v>2017</v>
      </c>
      <c r="D4424" s="54" t="s">
        <v>131</v>
      </c>
      <c r="E4424" s="54" t="s">
        <v>142</v>
      </c>
      <c r="F4424" s="55">
        <v>12637.69</v>
      </c>
    </row>
    <row r="4425" spans="1:6">
      <c r="A4425" s="54">
        <v>69251</v>
      </c>
      <c r="B4425" s="54" t="s">
        <v>122</v>
      </c>
      <c r="C4425" s="54">
        <v>2017</v>
      </c>
      <c r="D4425" s="54" t="s">
        <v>132</v>
      </c>
      <c r="E4425" s="54" t="s">
        <v>142</v>
      </c>
      <c r="F4425" s="55">
        <v>3919.91</v>
      </c>
    </row>
    <row r="4426" spans="1:6">
      <c r="A4426" s="54">
        <v>69253</v>
      </c>
      <c r="B4426" s="54" t="s">
        <v>122</v>
      </c>
      <c r="C4426" s="54">
        <v>2017</v>
      </c>
      <c r="D4426" s="54" t="s">
        <v>133</v>
      </c>
      <c r="E4426" s="54" t="s">
        <v>142</v>
      </c>
      <c r="F4426" s="55">
        <v>14471.94</v>
      </c>
    </row>
    <row r="4427" spans="1:6">
      <c r="A4427" s="54">
        <v>69254</v>
      </c>
      <c r="B4427" s="54" t="s">
        <v>122</v>
      </c>
      <c r="C4427" s="54">
        <v>2017</v>
      </c>
      <c r="D4427" s="54" t="s">
        <v>134</v>
      </c>
      <c r="E4427" s="54" t="s">
        <v>142</v>
      </c>
      <c r="F4427" s="55"/>
    </row>
    <row r="4428" spans="1:6">
      <c r="A4428" s="54">
        <v>69255</v>
      </c>
      <c r="B4428" s="54" t="s">
        <v>122</v>
      </c>
      <c r="C4428" s="54">
        <v>2017</v>
      </c>
      <c r="D4428" s="54" t="s">
        <v>135</v>
      </c>
      <c r="E4428" s="54" t="s">
        <v>142</v>
      </c>
      <c r="F4428" s="55">
        <v>7118.99</v>
      </c>
    </row>
    <row r="4429" spans="1:6">
      <c r="A4429" s="54">
        <v>69257</v>
      </c>
      <c r="B4429" s="54" t="s">
        <v>122</v>
      </c>
      <c r="C4429" s="54">
        <v>2017</v>
      </c>
      <c r="D4429" s="54" t="s">
        <v>136</v>
      </c>
      <c r="E4429" s="54" t="s">
        <v>142</v>
      </c>
      <c r="F4429" s="55">
        <v>58.63</v>
      </c>
    </row>
    <row r="4430" spans="1:6">
      <c r="A4430" s="54">
        <v>69258</v>
      </c>
      <c r="B4430" s="54" t="s">
        <v>122</v>
      </c>
      <c r="C4430" s="54">
        <v>2017</v>
      </c>
      <c r="D4430" s="54" t="s">
        <v>137</v>
      </c>
      <c r="E4430" s="54" t="s">
        <v>142</v>
      </c>
      <c r="F4430" s="55">
        <v>96.1</v>
      </c>
    </row>
    <row r="4431" spans="1:6">
      <c r="A4431" s="54">
        <v>69259</v>
      </c>
      <c r="B4431" s="54" t="s">
        <v>122</v>
      </c>
      <c r="C4431" s="54">
        <v>2017</v>
      </c>
      <c r="D4431" s="54" t="s">
        <v>138</v>
      </c>
      <c r="E4431" s="54" t="s">
        <v>142</v>
      </c>
      <c r="F4431" s="55">
        <v>649.76</v>
      </c>
    </row>
    <row r="4432" spans="1:6">
      <c r="A4432" s="54">
        <v>69260</v>
      </c>
      <c r="B4432" s="54" t="s">
        <v>122</v>
      </c>
      <c r="C4432" s="54">
        <v>2017</v>
      </c>
      <c r="D4432" s="54" t="s">
        <v>139</v>
      </c>
      <c r="E4432" s="54" t="s">
        <v>142</v>
      </c>
      <c r="F4432" s="55">
        <v>1324.59</v>
      </c>
    </row>
    <row r="4433" spans="1:6">
      <c r="A4433" s="54">
        <v>69261</v>
      </c>
      <c r="B4433" s="54" t="s">
        <v>122</v>
      </c>
      <c r="C4433" s="54">
        <v>2017</v>
      </c>
      <c r="D4433" s="54" t="s">
        <v>140</v>
      </c>
      <c r="E4433" s="54" t="s">
        <v>142</v>
      </c>
      <c r="F4433" s="55">
        <v>5223.88</v>
      </c>
    </row>
    <row r="4434" spans="1:6">
      <c r="A4434" s="54">
        <v>69265</v>
      </c>
      <c r="B4434" s="54" t="s">
        <v>122</v>
      </c>
      <c r="C4434" s="54">
        <v>2017</v>
      </c>
      <c r="D4434" s="54" t="s">
        <v>141</v>
      </c>
      <c r="E4434" s="54" t="s">
        <v>142</v>
      </c>
      <c r="F4434" s="55">
        <v>16557.599999999999</v>
      </c>
    </row>
    <row r="4435" spans="1:6">
      <c r="A4435" s="54">
        <v>69277</v>
      </c>
      <c r="B4435" s="54" t="s">
        <v>122</v>
      </c>
      <c r="C4435" s="54">
        <v>2016</v>
      </c>
      <c r="D4435" s="54" t="s">
        <v>131</v>
      </c>
      <c r="E4435" s="54" t="s">
        <v>142</v>
      </c>
      <c r="F4435" s="55">
        <v>11135.41682</v>
      </c>
    </row>
    <row r="4436" spans="1:6">
      <c r="A4436" s="54">
        <v>69286</v>
      </c>
      <c r="B4436" s="54" t="s">
        <v>122</v>
      </c>
      <c r="C4436" s="54">
        <v>2016</v>
      </c>
      <c r="D4436" s="54" t="s">
        <v>132</v>
      </c>
      <c r="E4436" s="54" t="s">
        <v>142</v>
      </c>
      <c r="F4436" s="55">
        <v>2595.1451950000001</v>
      </c>
    </row>
    <row r="4437" spans="1:6">
      <c r="A4437" s="54">
        <v>69288</v>
      </c>
      <c r="B4437" s="54" t="s">
        <v>122</v>
      </c>
      <c r="C4437" s="54">
        <v>2016</v>
      </c>
      <c r="D4437" s="54" t="s">
        <v>133</v>
      </c>
      <c r="E4437" s="54" t="s">
        <v>142</v>
      </c>
      <c r="F4437" s="55">
        <v>12372.060869999999</v>
      </c>
    </row>
    <row r="4438" spans="1:6">
      <c r="A4438" s="54">
        <v>69289</v>
      </c>
      <c r="B4438" s="54" t="s">
        <v>122</v>
      </c>
      <c r="C4438" s="54">
        <v>2016</v>
      </c>
      <c r="D4438" s="54" t="s">
        <v>134</v>
      </c>
      <c r="E4438" s="54" t="s">
        <v>142</v>
      </c>
      <c r="F4438" s="55"/>
    </row>
    <row r="4439" spans="1:6">
      <c r="A4439" s="54">
        <v>69290</v>
      </c>
      <c r="B4439" s="54" t="s">
        <v>122</v>
      </c>
      <c r="C4439" s="54">
        <v>2016</v>
      </c>
      <c r="D4439" s="54" t="s">
        <v>135</v>
      </c>
      <c r="E4439" s="54" t="s">
        <v>142</v>
      </c>
      <c r="F4439" s="55">
        <v>5881.2318910000004</v>
      </c>
    </row>
    <row r="4440" spans="1:6">
      <c r="A4440" s="54">
        <v>69292</v>
      </c>
      <c r="B4440" s="54" t="s">
        <v>122</v>
      </c>
      <c r="C4440" s="54">
        <v>2016</v>
      </c>
      <c r="D4440" s="54" t="s">
        <v>136</v>
      </c>
      <c r="E4440" s="54" t="s">
        <v>142</v>
      </c>
      <c r="F4440" s="55">
        <v>55.54</v>
      </c>
    </row>
    <row r="4441" spans="1:6">
      <c r="A4441" s="54">
        <v>69293</v>
      </c>
      <c r="B4441" s="54" t="s">
        <v>122</v>
      </c>
      <c r="C4441" s="54">
        <v>2016</v>
      </c>
      <c r="D4441" s="54" t="s">
        <v>137</v>
      </c>
      <c r="E4441" s="54" t="s">
        <v>142</v>
      </c>
      <c r="F4441" s="55">
        <v>93.100980469999996</v>
      </c>
    </row>
    <row r="4442" spans="1:6">
      <c r="A4442" s="54">
        <v>69294</v>
      </c>
      <c r="B4442" s="54" t="s">
        <v>122</v>
      </c>
      <c r="C4442" s="54">
        <v>2016</v>
      </c>
      <c r="D4442" s="54" t="s">
        <v>138</v>
      </c>
      <c r="E4442" s="54" t="s">
        <v>142</v>
      </c>
      <c r="F4442" s="55">
        <v>527.69799999999998</v>
      </c>
    </row>
    <row r="4443" spans="1:6">
      <c r="A4443" s="54">
        <v>69295</v>
      </c>
      <c r="B4443" s="54" t="s">
        <v>122</v>
      </c>
      <c r="C4443" s="54">
        <v>2016</v>
      </c>
      <c r="D4443" s="54" t="s">
        <v>139</v>
      </c>
      <c r="E4443" s="54" t="s">
        <v>142</v>
      </c>
      <c r="F4443" s="55">
        <v>1012.4</v>
      </c>
    </row>
    <row r="4444" spans="1:6">
      <c r="A4444" s="54">
        <v>69296</v>
      </c>
      <c r="B4444" s="54" t="s">
        <v>122</v>
      </c>
      <c r="C4444" s="54">
        <v>2016</v>
      </c>
      <c r="D4444" s="54" t="s">
        <v>140</v>
      </c>
      <c r="E4444" s="54" t="s">
        <v>142</v>
      </c>
      <c r="F4444" s="55">
        <v>4802.09</v>
      </c>
    </row>
    <row r="4445" spans="1:6">
      <c r="A4445" s="54">
        <v>69300</v>
      </c>
      <c r="B4445" s="54" t="s">
        <v>122</v>
      </c>
      <c r="C4445" s="54">
        <v>2016</v>
      </c>
      <c r="D4445" s="54" t="s">
        <v>141</v>
      </c>
      <c r="E4445" s="54" t="s">
        <v>142</v>
      </c>
      <c r="F4445" s="55">
        <v>13730.56201</v>
      </c>
    </row>
    <row r="4446" spans="1:6">
      <c r="A4446" s="54">
        <v>69312</v>
      </c>
      <c r="B4446" s="54" t="s">
        <v>122</v>
      </c>
      <c r="C4446" s="54">
        <v>2015</v>
      </c>
      <c r="D4446" s="54" t="s">
        <v>131</v>
      </c>
      <c r="E4446" s="54" t="s">
        <v>142</v>
      </c>
      <c r="F4446" s="55">
        <v>9439.1</v>
      </c>
    </row>
    <row r="4447" spans="1:6">
      <c r="A4447" s="54">
        <v>69321</v>
      </c>
      <c r="B4447" s="54" t="s">
        <v>122</v>
      </c>
      <c r="C4447" s="54">
        <v>2015</v>
      </c>
      <c r="D4447" s="54" t="s">
        <v>132</v>
      </c>
      <c r="E4447" s="54" t="s">
        <v>142</v>
      </c>
      <c r="F4447" s="55">
        <v>2288.7600000000002</v>
      </c>
    </row>
    <row r="4448" spans="1:6">
      <c r="A4448" s="54">
        <v>69323</v>
      </c>
      <c r="B4448" s="54" t="s">
        <v>122</v>
      </c>
      <c r="C4448" s="54">
        <v>2015</v>
      </c>
      <c r="D4448" s="54" t="s">
        <v>133</v>
      </c>
      <c r="E4448" s="54" t="s">
        <v>142</v>
      </c>
      <c r="F4448" s="55">
        <v>10385.709999999999</v>
      </c>
    </row>
    <row r="4449" spans="1:6">
      <c r="A4449" s="54">
        <v>69324</v>
      </c>
      <c r="B4449" s="54" t="s">
        <v>122</v>
      </c>
      <c r="C4449" s="54">
        <v>2015</v>
      </c>
      <c r="D4449" s="54" t="s">
        <v>134</v>
      </c>
      <c r="E4449" s="54" t="s">
        <v>142</v>
      </c>
      <c r="F4449" s="55"/>
    </row>
    <row r="4450" spans="1:6">
      <c r="A4450" s="54">
        <v>69325</v>
      </c>
      <c r="B4450" s="54" t="s">
        <v>122</v>
      </c>
      <c r="C4450" s="54">
        <v>2015</v>
      </c>
      <c r="D4450" s="54" t="s">
        <v>135</v>
      </c>
      <c r="E4450" s="54" t="s">
        <v>142</v>
      </c>
      <c r="F4450" s="55">
        <v>5397.46</v>
      </c>
    </row>
    <row r="4451" spans="1:6">
      <c r="A4451" s="54">
        <v>69327</v>
      </c>
      <c r="B4451" s="54" t="s">
        <v>122</v>
      </c>
      <c r="C4451" s="54">
        <v>2015</v>
      </c>
      <c r="D4451" s="54" t="s">
        <v>136</v>
      </c>
      <c r="E4451" s="54" t="s">
        <v>142</v>
      </c>
      <c r="F4451" s="55">
        <v>46.76</v>
      </c>
    </row>
    <row r="4452" spans="1:6">
      <c r="A4452" s="54">
        <v>69328</v>
      </c>
      <c r="B4452" s="54" t="s">
        <v>122</v>
      </c>
      <c r="C4452" s="54">
        <v>2015</v>
      </c>
      <c r="D4452" s="54" t="s">
        <v>137</v>
      </c>
      <c r="E4452" s="54" t="s">
        <v>142</v>
      </c>
      <c r="F4452" s="55">
        <v>54.91</v>
      </c>
    </row>
    <row r="4453" spans="1:6">
      <c r="A4453" s="54">
        <v>69329</v>
      </c>
      <c r="B4453" s="54" t="s">
        <v>122</v>
      </c>
      <c r="C4453" s="54">
        <v>2015</v>
      </c>
      <c r="D4453" s="54" t="s">
        <v>138</v>
      </c>
      <c r="E4453" s="54" t="s">
        <v>142</v>
      </c>
      <c r="F4453" s="55">
        <v>274.27999999999997</v>
      </c>
    </row>
    <row r="4454" spans="1:6">
      <c r="A4454" s="54">
        <v>69330</v>
      </c>
      <c r="B4454" s="54" t="s">
        <v>122</v>
      </c>
      <c r="C4454" s="54">
        <v>2015</v>
      </c>
      <c r="D4454" s="54" t="s">
        <v>139</v>
      </c>
      <c r="E4454" s="54" t="s">
        <v>142</v>
      </c>
      <c r="F4454" s="55">
        <v>712.4</v>
      </c>
    </row>
    <row r="4455" spans="1:6">
      <c r="A4455" s="54">
        <v>69331</v>
      </c>
      <c r="B4455" s="54" t="s">
        <v>122</v>
      </c>
      <c r="C4455" s="54">
        <v>2015</v>
      </c>
      <c r="D4455" s="54" t="s">
        <v>140</v>
      </c>
      <c r="E4455" s="54" t="s">
        <v>142</v>
      </c>
      <c r="F4455" s="55">
        <v>3899.9</v>
      </c>
    </row>
    <row r="4456" spans="1:6">
      <c r="A4456" s="54">
        <v>69335</v>
      </c>
      <c r="B4456" s="54" t="s">
        <v>122</v>
      </c>
      <c r="C4456" s="54">
        <v>2015</v>
      </c>
      <c r="D4456" s="54" t="s">
        <v>141</v>
      </c>
      <c r="E4456" s="54" t="s">
        <v>142</v>
      </c>
      <c r="F4456" s="55">
        <v>11727.86</v>
      </c>
    </row>
    <row r="4457" spans="1:6">
      <c r="A4457" s="54">
        <v>69347</v>
      </c>
      <c r="B4457" s="54" t="s">
        <v>122</v>
      </c>
      <c r="C4457" s="54">
        <v>2014</v>
      </c>
      <c r="D4457" s="54" t="s">
        <v>131</v>
      </c>
      <c r="E4457" s="54" t="s">
        <v>142</v>
      </c>
      <c r="F4457" s="55">
        <v>8113.6385570000002</v>
      </c>
    </row>
    <row r="4458" spans="1:6">
      <c r="A4458" s="54">
        <v>69356</v>
      </c>
      <c r="B4458" s="54" t="s">
        <v>122</v>
      </c>
      <c r="C4458" s="54">
        <v>2014</v>
      </c>
      <c r="D4458" s="54" t="s">
        <v>132</v>
      </c>
      <c r="E4458" s="54" t="s">
        <v>142</v>
      </c>
      <c r="F4458" s="55">
        <v>2160.8834529999999</v>
      </c>
    </row>
    <row r="4459" spans="1:6">
      <c r="A4459" s="54">
        <v>69358</v>
      </c>
      <c r="B4459" s="54" t="s">
        <v>122</v>
      </c>
      <c r="C4459" s="54">
        <v>2014</v>
      </c>
      <c r="D4459" s="54" t="s">
        <v>133</v>
      </c>
      <c r="E4459" s="54" t="s">
        <v>142</v>
      </c>
      <c r="F4459" s="55">
        <v>9129.6222099999995</v>
      </c>
    </row>
    <row r="4460" spans="1:6">
      <c r="A4460" s="54">
        <v>69359</v>
      </c>
      <c r="B4460" s="54" t="s">
        <v>122</v>
      </c>
      <c r="C4460" s="54">
        <v>2014</v>
      </c>
      <c r="D4460" s="54" t="s">
        <v>134</v>
      </c>
      <c r="E4460" s="54" t="s">
        <v>142</v>
      </c>
      <c r="F4460" s="55"/>
    </row>
    <row r="4461" spans="1:6">
      <c r="A4461" s="54">
        <v>69360</v>
      </c>
      <c r="B4461" s="54" t="s">
        <v>122</v>
      </c>
      <c r="C4461" s="54">
        <v>2014</v>
      </c>
      <c r="D4461" s="54" t="s">
        <v>135</v>
      </c>
      <c r="E4461" s="54" t="s">
        <v>142</v>
      </c>
      <c r="F4461" s="55">
        <v>4506.6614</v>
      </c>
    </row>
    <row r="4462" spans="1:6">
      <c r="A4462" s="54">
        <v>69362</v>
      </c>
      <c r="B4462" s="54" t="s">
        <v>122</v>
      </c>
      <c r="C4462" s="54">
        <v>2014</v>
      </c>
      <c r="D4462" s="54" t="s">
        <v>136</v>
      </c>
      <c r="E4462" s="54" t="s">
        <v>142</v>
      </c>
      <c r="F4462" s="55">
        <v>50.56</v>
      </c>
    </row>
    <row r="4463" spans="1:6">
      <c r="A4463" s="54">
        <v>69363</v>
      </c>
      <c r="B4463" s="54" t="s">
        <v>122</v>
      </c>
      <c r="C4463" s="54">
        <v>2014</v>
      </c>
      <c r="D4463" s="54" t="s">
        <v>137</v>
      </c>
      <c r="E4463" s="54" t="s">
        <v>142</v>
      </c>
      <c r="F4463" s="55">
        <v>42.06</v>
      </c>
    </row>
    <row r="4464" spans="1:6">
      <c r="A4464" s="54">
        <v>69364</v>
      </c>
      <c r="B4464" s="54" t="s">
        <v>122</v>
      </c>
      <c r="C4464" s="54">
        <v>2014</v>
      </c>
      <c r="D4464" s="54" t="s">
        <v>138</v>
      </c>
      <c r="E4464" s="54" t="s">
        <v>142</v>
      </c>
      <c r="F4464" s="55">
        <v>248.22</v>
      </c>
    </row>
    <row r="4465" spans="1:6">
      <c r="A4465" s="54">
        <v>69365</v>
      </c>
      <c r="B4465" s="54" t="s">
        <v>122</v>
      </c>
      <c r="C4465" s="54">
        <v>2014</v>
      </c>
      <c r="D4465" s="54" t="s">
        <v>139</v>
      </c>
      <c r="E4465" s="54" t="s">
        <v>142</v>
      </c>
      <c r="F4465" s="55">
        <v>655.68</v>
      </c>
    </row>
    <row r="4466" spans="1:6">
      <c r="A4466" s="54">
        <v>69366</v>
      </c>
      <c r="B4466" s="54" t="s">
        <v>122</v>
      </c>
      <c r="C4466" s="54">
        <v>2014</v>
      </c>
      <c r="D4466" s="54" t="s">
        <v>140</v>
      </c>
      <c r="E4466" s="54" t="s">
        <v>142</v>
      </c>
      <c r="F4466" s="55">
        <v>3626.4408100000001</v>
      </c>
    </row>
    <row r="4467" spans="1:6">
      <c r="A4467" s="54">
        <v>69370</v>
      </c>
      <c r="B4467" s="54" t="s">
        <v>122</v>
      </c>
      <c r="C4467" s="54">
        <v>2014</v>
      </c>
      <c r="D4467" s="54" t="s">
        <v>141</v>
      </c>
      <c r="E4467" s="54" t="s">
        <v>142</v>
      </c>
      <c r="F4467" s="55">
        <v>10274.522010000001</v>
      </c>
    </row>
    <row r="4468" spans="1:6">
      <c r="A4468" s="54">
        <v>69382</v>
      </c>
      <c r="B4468" s="54" t="s">
        <v>122</v>
      </c>
      <c r="C4468" s="54">
        <v>2013</v>
      </c>
      <c r="D4468" s="54" t="s">
        <v>131</v>
      </c>
      <c r="E4468" s="54" t="s">
        <v>142</v>
      </c>
      <c r="F4468" s="55">
        <v>7380.8679089999996</v>
      </c>
    </row>
    <row r="4469" spans="1:6">
      <c r="A4469" s="54">
        <v>69391</v>
      </c>
      <c r="B4469" s="54" t="s">
        <v>122</v>
      </c>
      <c r="C4469" s="54">
        <v>2013</v>
      </c>
      <c r="D4469" s="54" t="s">
        <v>132</v>
      </c>
      <c r="E4469" s="54" t="s">
        <v>142</v>
      </c>
      <c r="F4469" s="55">
        <v>1941.1582269999999</v>
      </c>
    </row>
    <row r="4470" spans="1:6">
      <c r="A4470" s="54">
        <v>69393</v>
      </c>
      <c r="B4470" s="54" t="s">
        <v>122</v>
      </c>
      <c r="C4470" s="54">
        <v>2013</v>
      </c>
      <c r="D4470" s="54" t="s">
        <v>133</v>
      </c>
      <c r="E4470" s="54" t="s">
        <v>142</v>
      </c>
      <c r="F4470" s="55">
        <v>8240.2800360000001</v>
      </c>
    </row>
    <row r="4471" spans="1:6">
      <c r="A4471" s="54">
        <v>69394</v>
      </c>
      <c r="B4471" s="54" t="s">
        <v>122</v>
      </c>
      <c r="C4471" s="54">
        <v>2013</v>
      </c>
      <c r="D4471" s="54" t="s">
        <v>134</v>
      </c>
      <c r="E4471" s="54" t="s">
        <v>142</v>
      </c>
      <c r="F4471" s="55"/>
    </row>
    <row r="4472" spans="1:6">
      <c r="A4472" s="54">
        <v>69395</v>
      </c>
      <c r="B4472" s="54" t="s">
        <v>122</v>
      </c>
      <c r="C4472" s="54">
        <v>2013</v>
      </c>
      <c r="D4472" s="54" t="s">
        <v>135</v>
      </c>
      <c r="E4472" s="54" t="s">
        <v>142</v>
      </c>
      <c r="F4472" s="55">
        <v>4206.360036</v>
      </c>
    </row>
    <row r="4473" spans="1:6">
      <c r="A4473" s="54">
        <v>69397</v>
      </c>
      <c r="B4473" s="54" t="s">
        <v>122</v>
      </c>
      <c r="C4473" s="54">
        <v>2013</v>
      </c>
      <c r="D4473" s="54" t="s">
        <v>136</v>
      </c>
      <c r="E4473" s="54" t="s">
        <v>142</v>
      </c>
      <c r="F4473" s="55">
        <v>40.22</v>
      </c>
    </row>
    <row r="4474" spans="1:6">
      <c r="A4474" s="54">
        <v>69398</v>
      </c>
      <c r="B4474" s="54" t="s">
        <v>122</v>
      </c>
      <c r="C4474" s="54">
        <v>2013</v>
      </c>
      <c r="D4474" s="54" t="s">
        <v>137</v>
      </c>
      <c r="E4474" s="54" t="s">
        <v>142</v>
      </c>
      <c r="F4474" s="55">
        <v>40.18</v>
      </c>
    </row>
    <row r="4475" spans="1:6">
      <c r="A4475" s="54">
        <v>69399</v>
      </c>
      <c r="B4475" s="54" t="s">
        <v>122</v>
      </c>
      <c r="C4475" s="54">
        <v>2013</v>
      </c>
      <c r="D4475" s="54" t="s">
        <v>138</v>
      </c>
      <c r="E4475" s="54" t="s">
        <v>142</v>
      </c>
      <c r="F4475" s="55">
        <v>128.34</v>
      </c>
    </row>
    <row r="4476" spans="1:6">
      <c r="A4476" s="54">
        <v>69400</v>
      </c>
      <c r="B4476" s="54" t="s">
        <v>122</v>
      </c>
      <c r="C4476" s="54">
        <v>2013</v>
      </c>
      <c r="D4476" s="54" t="s">
        <v>139</v>
      </c>
      <c r="E4476" s="54" t="s">
        <v>142</v>
      </c>
      <c r="F4476" s="55">
        <v>375.92</v>
      </c>
    </row>
    <row r="4477" spans="1:6">
      <c r="A4477" s="54">
        <v>69401</v>
      </c>
      <c r="B4477" s="54" t="s">
        <v>122</v>
      </c>
      <c r="C4477" s="54">
        <v>2013</v>
      </c>
      <c r="D4477" s="54" t="s">
        <v>140</v>
      </c>
      <c r="E4477" s="54" t="s">
        <v>142</v>
      </c>
      <c r="F4477" s="55">
        <v>3449.26</v>
      </c>
    </row>
    <row r="4478" spans="1:6">
      <c r="A4478" s="54">
        <v>69405</v>
      </c>
      <c r="B4478" s="54" t="s">
        <v>122</v>
      </c>
      <c r="C4478" s="54">
        <v>2013</v>
      </c>
      <c r="D4478" s="54" t="s">
        <v>141</v>
      </c>
      <c r="E4478" s="54" t="s">
        <v>142</v>
      </c>
      <c r="F4478" s="55">
        <v>9322.0261360000004</v>
      </c>
    </row>
    <row r="4479" spans="1:6">
      <c r="A4479" s="54">
        <v>69417</v>
      </c>
      <c r="B4479" s="54" t="s">
        <v>122</v>
      </c>
      <c r="C4479" s="54">
        <v>2012</v>
      </c>
      <c r="D4479" s="54" t="s">
        <v>131</v>
      </c>
      <c r="E4479" s="54" t="s">
        <v>142</v>
      </c>
      <c r="F4479" s="55">
        <v>6996.99</v>
      </c>
    </row>
    <row r="4480" spans="1:6">
      <c r="A4480" s="54">
        <v>69426</v>
      </c>
      <c r="B4480" s="54" t="s">
        <v>122</v>
      </c>
      <c r="C4480" s="54">
        <v>2012</v>
      </c>
      <c r="D4480" s="54" t="s">
        <v>132</v>
      </c>
      <c r="E4480" s="54" t="s">
        <v>142</v>
      </c>
      <c r="F4480" s="55">
        <v>1647.32</v>
      </c>
    </row>
    <row r="4481" spans="1:6">
      <c r="A4481" s="54">
        <v>69428</v>
      </c>
      <c r="B4481" s="54" t="s">
        <v>122</v>
      </c>
      <c r="C4481" s="54">
        <v>2012</v>
      </c>
      <c r="D4481" s="54" t="s">
        <v>133</v>
      </c>
      <c r="E4481" s="54" t="s">
        <v>142</v>
      </c>
      <c r="F4481" s="55">
        <v>7767.36</v>
      </c>
    </row>
    <row r="4482" spans="1:6">
      <c r="A4482" s="54">
        <v>69429</v>
      </c>
      <c r="B4482" s="54" t="s">
        <v>122</v>
      </c>
      <c r="C4482" s="54">
        <v>2012</v>
      </c>
      <c r="D4482" s="54" t="s">
        <v>134</v>
      </c>
      <c r="E4482" s="54" t="s">
        <v>142</v>
      </c>
      <c r="F4482" s="55"/>
    </row>
    <row r="4483" spans="1:6">
      <c r="A4483" s="54">
        <v>69430</v>
      </c>
      <c r="B4483" s="54" t="s">
        <v>122</v>
      </c>
      <c r="C4483" s="54">
        <v>2012</v>
      </c>
      <c r="D4483" s="54" t="s">
        <v>135</v>
      </c>
      <c r="E4483" s="54" t="s">
        <v>142</v>
      </c>
      <c r="F4483" s="55">
        <v>3979.08</v>
      </c>
    </row>
    <row r="4484" spans="1:6">
      <c r="A4484" s="54">
        <v>69432</v>
      </c>
      <c r="B4484" s="54" t="s">
        <v>122</v>
      </c>
      <c r="C4484" s="54">
        <v>2012</v>
      </c>
      <c r="D4484" s="54" t="s">
        <v>136</v>
      </c>
      <c r="E4484" s="54" t="s">
        <v>142</v>
      </c>
      <c r="F4484" s="55"/>
    </row>
    <row r="4485" spans="1:6">
      <c r="A4485" s="54">
        <v>69433</v>
      </c>
      <c r="B4485" s="54" t="s">
        <v>122</v>
      </c>
      <c r="C4485" s="54">
        <v>2012</v>
      </c>
      <c r="D4485" s="54" t="s">
        <v>137</v>
      </c>
      <c r="E4485" s="54" t="s">
        <v>142</v>
      </c>
      <c r="F4485" s="55">
        <v>0.18</v>
      </c>
    </row>
    <row r="4486" spans="1:6">
      <c r="A4486" s="54">
        <v>69434</v>
      </c>
      <c r="B4486" s="54" t="s">
        <v>122</v>
      </c>
      <c r="C4486" s="54">
        <v>2012</v>
      </c>
      <c r="D4486" s="54" t="s">
        <v>138</v>
      </c>
      <c r="E4486" s="54" t="s">
        <v>142</v>
      </c>
      <c r="F4486" s="55">
        <v>113.4</v>
      </c>
    </row>
    <row r="4487" spans="1:6">
      <c r="A4487" s="54">
        <v>69435</v>
      </c>
      <c r="B4487" s="54" t="s">
        <v>122</v>
      </c>
      <c r="C4487" s="54">
        <v>2012</v>
      </c>
      <c r="D4487" s="54" t="s">
        <v>139</v>
      </c>
      <c r="E4487" s="54" t="s">
        <v>142</v>
      </c>
      <c r="F4487" s="55">
        <v>352.7</v>
      </c>
    </row>
    <row r="4488" spans="1:6">
      <c r="A4488" s="54">
        <v>69436</v>
      </c>
      <c r="B4488" s="54" t="s">
        <v>122</v>
      </c>
      <c r="C4488" s="54">
        <v>2012</v>
      </c>
      <c r="D4488" s="54" t="s">
        <v>140</v>
      </c>
      <c r="E4488" s="54" t="s">
        <v>142</v>
      </c>
      <c r="F4488" s="55">
        <v>3322</v>
      </c>
    </row>
    <row r="4489" spans="1:6">
      <c r="A4489" s="54">
        <v>69440</v>
      </c>
      <c r="B4489" s="54" t="s">
        <v>122</v>
      </c>
      <c r="C4489" s="54">
        <v>2012</v>
      </c>
      <c r="D4489" s="54" t="s">
        <v>141</v>
      </c>
      <c r="E4489" s="54" t="s">
        <v>142</v>
      </c>
      <c r="F4489" s="55">
        <v>8417.4</v>
      </c>
    </row>
    <row r="4490" spans="1:6">
      <c r="A4490" s="54">
        <v>69452</v>
      </c>
      <c r="B4490" s="54" t="s">
        <v>122</v>
      </c>
      <c r="C4490" s="54">
        <v>2011</v>
      </c>
      <c r="D4490" s="54" t="s">
        <v>131</v>
      </c>
      <c r="E4490" s="54" t="s">
        <v>142</v>
      </c>
      <c r="F4490" s="55">
        <v>6157.4562589999996</v>
      </c>
    </row>
    <row r="4491" spans="1:6">
      <c r="A4491" s="54">
        <v>69461</v>
      </c>
      <c r="B4491" s="54" t="s">
        <v>122</v>
      </c>
      <c r="C4491" s="54">
        <v>2011</v>
      </c>
      <c r="D4491" s="54" t="s">
        <v>132</v>
      </c>
      <c r="E4491" s="54" t="s">
        <v>142</v>
      </c>
      <c r="F4491" s="55"/>
    </row>
    <row r="4492" spans="1:6">
      <c r="A4492" s="54">
        <v>69463</v>
      </c>
      <c r="B4492" s="54" t="s">
        <v>122</v>
      </c>
      <c r="C4492" s="54">
        <v>2011</v>
      </c>
      <c r="D4492" s="54" t="s">
        <v>133</v>
      </c>
      <c r="E4492" s="54" t="s">
        <v>142</v>
      </c>
      <c r="F4492" s="55">
        <v>5676.126542</v>
      </c>
    </row>
    <row r="4493" spans="1:6">
      <c r="A4493" s="54">
        <v>69464</v>
      </c>
      <c r="B4493" s="54" t="s">
        <v>122</v>
      </c>
      <c r="C4493" s="54">
        <v>2011</v>
      </c>
      <c r="D4493" s="54" t="s">
        <v>134</v>
      </c>
      <c r="E4493" s="54" t="s">
        <v>142</v>
      </c>
      <c r="F4493" s="55"/>
    </row>
    <row r="4494" spans="1:6">
      <c r="A4494" s="54">
        <v>69465</v>
      </c>
      <c r="B4494" s="54" t="s">
        <v>122</v>
      </c>
      <c r="C4494" s="54">
        <v>2011</v>
      </c>
      <c r="D4494" s="54" t="s">
        <v>135</v>
      </c>
      <c r="E4494" s="54" t="s">
        <v>142</v>
      </c>
      <c r="F4494" s="55">
        <v>2571.0565419999998</v>
      </c>
    </row>
    <row r="4495" spans="1:6">
      <c r="A4495" s="54">
        <v>69467</v>
      </c>
      <c r="B4495" s="54" t="s">
        <v>122</v>
      </c>
      <c r="C4495" s="54">
        <v>2011</v>
      </c>
      <c r="D4495" s="54" t="s">
        <v>136</v>
      </c>
      <c r="E4495" s="54" t="s">
        <v>142</v>
      </c>
      <c r="F4495" s="55"/>
    </row>
    <row r="4496" spans="1:6">
      <c r="A4496" s="54">
        <v>69468</v>
      </c>
      <c r="B4496" s="54" t="s">
        <v>122</v>
      </c>
      <c r="C4496" s="54">
        <v>2011</v>
      </c>
      <c r="D4496" s="54" t="s">
        <v>137</v>
      </c>
      <c r="E4496" s="54" t="s">
        <v>142</v>
      </c>
      <c r="F4496" s="55">
        <v>0.17</v>
      </c>
    </row>
    <row r="4497" spans="1:6">
      <c r="A4497" s="54">
        <v>69469</v>
      </c>
      <c r="B4497" s="54" t="s">
        <v>122</v>
      </c>
      <c r="C4497" s="54">
        <v>2011</v>
      </c>
      <c r="D4497" s="54" t="s">
        <v>138</v>
      </c>
      <c r="E4497" s="54" t="s">
        <v>142</v>
      </c>
      <c r="F4497" s="55">
        <v>97.3</v>
      </c>
    </row>
    <row r="4498" spans="1:6">
      <c r="A4498" s="54">
        <v>69470</v>
      </c>
      <c r="B4498" s="54" t="s">
        <v>122</v>
      </c>
      <c r="C4498" s="54">
        <v>2011</v>
      </c>
      <c r="D4498" s="54" t="s">
        <v>139</v>
      </c>
      <c r="E4498" s="54" t="s">
        <v>142</v>
      </c>
      <c r="F4498" s="55">
        <v>307.60000000000002</v>
      </c>
    </row>
    <row r="4499" spans="1:6">
      <c r="A4499" s="54">
        <v>69471</v>
      </c>
      <c r="B4499" s="54" t="s">
        <v>122</v>
      </c>
      <c r="C4499" s="54">
        <v>2011</v>
      </c>
      <c r="D4499" s="54" t="s">
        <v>140</v>
      </c>
      <c r="E4499" s="54" t="s">
        <v>142</v>
      </c>
      <c r="F4499" s="55">
        <v>2700</v>
      </c>
    </row>
    <row r="4500" spans="1:6">
      <c r="A4500" s="54">
        <v>69475</v>
      </c>
      <c r="B4500" s="54" t="s">
        <v>122</v>
      </c>
      <c r="C4500" s="54">
        <v>2011</v>
      </c>
      <c r="D4500" s="54" t="s">
        <v>141</v>
      </c>
      <c r="E4500" s="54" t="s">
        <v>142</v>
      </c>
      <c r="F4500" s="55">
        <v>5963.6093220000002</v>
      </c>
    </row>
    <row r="4501" spans="1:6">
      <c r="A4501" s="54">
        <v>69487</v>
      </c>
      <c r="B4501" s="54" t="s">
        <v>122</v>
      </c>
      <c r="C4501" s="54">
        <v>2010</v>
      </c>
      <c r="D4501" s="54" t="s">
        <v>131</v>
      </c>
      <c r="E4501" s="54" t="s">
        <v>142</v>
      </c>
      <c r="F4501" s="55">
        <v>5303.4898720000001</v>
      </c>
    </row>
    <row r="4502" spans="1:6">
      <c r="A4502" s="54">
        <v>69496</v>
      </c>
      <c r="B4502" s="54" t="s">
        <v>122</v>
      </c>
      <c r="C4502" s="54">
        <v>2010</v>
      </c>
      <c r="D4502" s="54" t="s">
        <v>132</v>
      </c>
      <c r="E4502" s="54" t="s">
        <v>142</v>
      </c>
      <c r="F4502" s="55">
        <v>440.02093000000002</v>
      </c>
    </row>
    <row r="4503" spans="1:6">
      <c r="A4503" s="54">
        <v>69498</v>
      </c>
      <c r="B4503" s="54" t="s">
        <v>122</v>
      </c>
      <c r="C4503" s="54">
        <v>2010</v>
      </c>
      <c r="D4503" s="54" t="s">
        <v>133</v>
      </c>
      <c r="E4503" s="54" t="s">
        <v>142</v>
      </c>
      <c r="F4503" s="55">
        <v>5118.3112160000001</v>
      </c>
    </row>
    <row r="4504" spans="1:6">
      <c r="A4504" s="54">
        <v>69499</v>
      </c>
      <c r="B4504" s="54" t="s">
        <v>122</v>
      </c>
      <c r="C4504" s="54">
        <v>2010</v>
      </c>
      <c r="D4504" s="54" t="s">
        <v>134</v>
      </c>
      <c r="E4504" s="54" t="s">
        <v>142</v>
      </c>
      <c r="F4504" s="55"/>
    </row>
    <row r="4505" spans="1:6">
      <c r="A4505" s="54">
        <v>69500</v>
      </c>
      <c r="B4505" s="54" t="s">
        <v>122</v>
      </c>
      <c r="C4505" s="54">
        <v>2010</v>
      </c>
      <c r="D4505" s="54" t="s">
        <v>135</v>
      </c>
      <c r="E4505" s="54" t="s">
        <v>142</v>
      </c>
      <c r="F4505" s="55">
        <v>2352.6</v>
      </c>
    </row>
    <row r="4506" spans="1:6">
      <c r="A4506" s="54">
        <v>69502</v>
      </c>
      <c r="B4506" s="54" t="s">
        <v>122</v>
      </c>
      <c r="C4506" s="54">
        <v>2010</v>
      </c>
      <c r="D4506" s="54" t="s">
        <v>136</v>
      </c>
      <c r="E4506" s="54" t="s">
        <v>142</v>
      </c>
      <c r="F4506" s="55"/>
    </row>
    <row r="4507" spans="1:6">
      <c r="A4507" s="54">
        <v>69503</v>
      </c>
      <c r="B4507" s="54" t="s">
        <v>122</v>
      </c>
      <c r="C4507" s="54">
        <v>2010</v>
      </c>
      <c r="D4507" s="54" t="s">
        <v>137</v>
      </c>
      <c r="E4507" s="54" t="s">
        <v>142</v>
      </c>
      <c r="F4507" s="55">
        <v>0.15121599999999999</v>
      </c>
    </row>
    <row r="4508" spans="1:6">
      <c r="A4508" s="54">
        <v>69504</v>
      </c>
      <c r="B4508" s="54" t="s">
        <v>122</v>
      </c>
      <c r="C4508" s="54">
        <v>2010</v>
      </c>
      <c r="D4508" s="54" t="s">
        <v>138</v>
      </c>
      <c r="E4508" s="54" t="s">
        <v>142</v>
      </c>
      <c r="F4508" s="55">
        <v>88</v>
      </c>
    </row>
    <row r="4509" spans="1:6">
      <c r="A4509" s="54">
        <v>69505</v>
      </c>
      <c r="B4509" s="54" t="s">
        <v>122</v>
      </c>
      <c r="C4509" s="54">
        <v>2010</v>
      </c>
      <c r="D4509" s="54" t="s">
        <v>139</v>
      </c>
      <c r="E4509" s="54" t="s">
        <v>142</v>
      </c>
      <c r="F4509" s="55">
        <v>277.56</v>
      </c>
    </row>
    <row r="4510" spans="1:6">
      <c r="A4510" s="54">
        <v>69506</v>
      </c>
      <c r="B4510" s="54" t="s">
        <v>122</v>
      </c>
      <c r="C4510" s="54">
        <v>2010</v>
      </c>
      <c r="D4510" s="54" t="s">
        <v>140</v>
      </c>
      <c r="E4510" s="54" t="s">
        <v>142</v>
      </c>
      <c r="F4510" s="55">
        <v>2400</v>
      </c>
    </row>
    <row r="4511" spans="1:6">
      <c r="A4511" s="54">
        <v>69510</v>
      </c>
      <c r="B4511" s="54" t="s">
        <v>122</v>
      </c>
      <c r="C4511" s="54">
        <v>2010</v>
      </c>
      <c r="D4511" s="54" t="s">
        <v>141</v>
      </c>
      <c r="E4511" s="54" t="s">
        <v>142</v>
      </c>
      <c r="F4511" s="55">
        <v>5506.1085160000002</v>
      </c>
    </row>
    <row r="4512" spans="1:6">
      <c r="A4512" s="54">
        <v>69522</v>
      </c>
      <c r="B4512" s="54" t="s">
        <v>122</v>
      </c>
      <c r="C4512" s="54">
        <v>2009</v>
      </c>
      <c r="D4512" s="54" t="s">
        <v>131</v>
      </c>
      <c r="E4512" s="54" t="s">
        <v>142</v>
      </c>
      <c r="F4512" s="55">
        <v>4150.75</v>
      </c>
    </row>
    <row r="4513" spans="1:6">
      <c r="A4513" s="54">
        <v>69531</v>
      </c>
      <c r="B4513" s="54" t="s">
        <v>122</v>
      </c>
      <c r="C4513" s="54">
        <v>2009</v>
      </c>
      <c r="D4513" s="54" t="s">
        <v>132</v>
      </c>
      <c r="E4513" s="54" t="s">
        <v>142</v>
      </c>
      <c r="F4513" s="55"/>
    </row>
    <row r="4514" spans="1:6">
      <c r="A4514" s="54">
        <v>69533</v>
      </c>
      <c r="B4514" s="54" t="s">
        <v>122</v>
      </c>
      <c r="C4514" s="54">
        <v>2009</v>
      </c>
      <c r="D4514" s="54" t="s">
        <v>133</v>
      </c>
      <c r="E4514" s="54" t="s">
        <v>142</v>
      </c>
      <c r="F4514" s="55">
        <v>3843.51</v>
      </c>
    </row>
    <row r="4515" spans="1:6">
      <c r="A4515" s="54">
        <v>69534</v>
      </c>
      <c r="B4515" s="54" t="s">
        <v>122</v>
      </c>
      <c r="C4515" s="54">
        <v>2009</v>
      </c>
      <c r="D4515" s="54" t="s">
        <v>134</v>
      </c>
      <c r="E4515" s="54" t="s">
        <v>142</v>
      </c>
      <c r="F4515" s="55"/>
    </row>
    <row r="4516" spans="1:6">
      <c r="A4516" s="54">
        <v>69535</v>
      </c>
      <c r="B4516" s="54" t="s">
        <v>122</v>
      </c>
      <c r="C4516" s="54">
        <v>2009</v>
      </c>
      <c r="D4516" s="54" t="s">
        <v>135</v>
      </c>
      <c r="E4516" s="54" t="s">
        <v>142</v>
      </c>
      <c r="F4516" s="55">
        <v>1709.51</v>
      </c>
    </row>
    <row r="4517" spans="1:6">
      <c r="A4517" s="54">
        <v>69537</v>
      </c>
      <c r="B4517" s="54" t="s">
        <v>122</v>
      </c>
      <c r="C4517" s="54">
        <v>2009</v>
      </c>
      <c r="D4517" s="54" t="s">
        <v>136</v>
      </c>
      <c r="E4517" s="54" t="s">
        <v>142</v>
      </c>
      <c r="F4517" s="55"/>
    </row>
    <row r="4518" spans="1:6">
      <c r="A4518" s="54">
        <v>69538</v>
      </c>
      <c r="B4518" s="54" t="s">
        <v>122</v>
      </c>
      <c r="C4518" s="54">
        <v>2009</v>
      </c>
      <c r="D4518" s="54" t="s">
        <v>137</v>
      </c>
      <c r="E4518" s="54" t="s">
        <v>142</v>
      </c>
      <c r="F4518" s="55"/>
    </row>
    <row r="4519" spans="1:6">
      <c r="A4519" s="54">
        <v>69539</v>
      </c>
      <c r="B4519" s="54" t="s">
        <v>122</v>
      </c>
      <c r="C4519" s="54">
        <v>2009</v>
      </c>
      <c r="D4519" s="54" t="s">
        <v>138</v>
      </c>
      <c r="E4519" s="54" t="s">
        <v>142</v>
      </c>
      <c r="F4519" s="55">
        <v>82</v>
      </c>
    </row>
    <row r="4520" spans="1:6">
      <c r="A4520" s="54">
        <v>69540</v>
      </c>
      <c r="B4520" s="54" t="s">
        <v>122</v>
      </c>
      <c r="C4520" s="54">
        <v>2009</v>
      </c>
      <c r="D4520" s="54" t="s">
        <v>139</v>
      </c>
      <c r="E4520" s="54" t="s">
        <v>142</v>
      </c>
      <c r="F4520" s="55">
        <v>252</v>
      </c>
    </row>
    <row r="4521" spans="1:6">
      <c r="A4521" s="54">
        <v>69541</v>
      </c>
      <c r="B4521" s="54" t="s">
        <v>122</v>
      </c>
      <c r="C4521" s="54">
        <v>2009</v>
      </c>
      <c r="D4521" s="54" t="s">
        <v>140</v>
      </c>
      <c r="E4521" s="54" t="s">
        <v>142</v>
      </c>
      <c r="F4521" s="55">
        <v>1800</v>
      </c>
    </row>
    <row r="4522" spans="1:6">
      <c r="A4522" s="54">
        <v>69545</v>
      </c>
      <c r="B4522" s="54" t="s">
        <v>122</v>
      </c>
      <c r="C4522" s="54">
        <v>2009</v>
      </c>
      <c r="D4522" s="54" t="s">
        <v>141</v>
      </c>
      <c r="E4522" s="54" t="s">
        <v>142</v>
      </c>
      <c r="F4522" s="55">
        <v>4150.17</v>
      </c>
    </row>
    <row r="4523" spans="1:6">
      <c r="A4523" s="54">
        <v>69557</v>
      </c>
      <c r="B4523" s="54" t="s">
        <v>122</v>
      </c>
      <c r="C4523" s="54">
        <v>2008</v>
      </c>
      <c r="D4523" s="54" t="s">
        <v>131</v>
      </c>
      <c r="E4523" s="54" t="s">
        <v>142</v>
      </c>
      <c r="F4523" s="55">
        <v>3689.35</v>
      </c>
    </row>
    <row r="4524" spans="1:6">
      <c r="A4524" s="54">
        <v>69566</v>
      </c>
      <c r="B4524" s="54" t="s">
        <v>122</v>
      </c>
      <c r="C4524" s="54">
        <v>2008</v>
      </c>
      <c r="D4524" s="54" t="s">
        <v>132</v>
      </c>
      <c r="E4524" s="54" t="s">
        <v>142</v>
      </c>
      <c r="F4524" s="55"/>
    </row>
    <row r="4525" spans="1:6">
      <c r="A4525" s="54">
        <v>69568</v>
      </c>
      <c r="B4525" s="54" t="s">
        <v>122</v>
      </c>
      <c r="C4525" s="54">
        <v>2008</v>
      </c>
      <c r="D4525" s="54" t="s">
        <v>133</v>
      </c>
      <c r="E4525" s="54" t="s">
        <v>142</v>
      </c>
      <c r="F4525" s="55">
        <v>3124.13</v>
      </c>
    </row>
    <row r="4526" spans="1:6">
      <c r="A4526" s="54">
        <v>69569</v>
      </c>
      <c r="B4526" s="54" t="s">
        <v>122</v>
      </c>
      <c r="C4526" s="54">
        <v>2008</v>
      </c>
      <c r="D4526" s="54" t="s">
        <v>134</v>
      </c>
      <c r="E4526" s="54" t="s">
        <v>142</v>
      </c>
      <c r="F4526" s="55"/>
    </row>
    <row r="4527" spans="1:6">
      <c r="A4527" s="54">
        <v>69570</v>
      </c>
      <c r="B4527" s="54" t="s">
        <v>122</v>
      </c>
      <c r="C4527" s="54">
        <v>2008</v>
      </c>
      <c r="D4527" s="54" t="s">
        <v>135</v>
      </c>
      <c r="E4527" s="54" t="s">
        <v>142</v>
      </c>
      <c r="F4527" s="55">
        <v>1524.13</v>
      </c>
    </row>
    <row r="4528" spans="1:6">
      <c r="A4528" s="54">
        <v>69572</v>
      </c>
      <c r="B4528" s="54" t="s">
        <v>122</v>
      </c>
      <c r="C4528" s="54">
        <v>2008</v>
      </c>
      <c r="D4528" s="54" t="s">
        <v>136</v>
      </c>
      <c r="E4528" s="54" t="s">
        <v>142</v>
      </c>
      <c r="F4528" s="55"/>
    </row>
    <row r="4529" spans="1:6">
      <c r="A4529" s="54">
        <v>69573</v>
      </c>
      <c r="B4529" s="54" t="s">
        <v>122</v>
      </c>
      <c r="C4529" s="54">
        <v>2008</v>
      </c>
      <c r="D4529" s="54" t="s">
        <v>137</v>
      </c>
      <c r="E4529" s="54" t="s">
        <v>142</v>
      </c>
      <c r="F4529" s="55"/>
    </row>
    <row r="4530" spans="1:6">
      <c r="A4530" s="54">
        <v>69574</v>
      </c>
      <c r="B4530" s="54" t="s">
        <v>122</v>
      </c>
      <c r="C4530" s="54">
        <v>2008</v>
      </c>
      <c r="D4530" s="54" t="s">
        <v>138</v>
      </c>
      <c r="E4530" s="54" t="s">
        <v>142</v>
      </c>
      <c r="F4530" s="55"/>
    </row>
    <row r="4531" spans="1:6">
      <c r="A4531" s="54">
        <v>69575</v>
      </c>
      <c r="B4531" s="54" t="s">
        <v>122</v>
      </c>
      <c r="C4531" s="54">
        <v>2008</v>
      </c>
      <c r="D4531" s="54" t="s">
        <v>139</v>
      </c>
      <c r="E4531" s="54" t="s">
        <v>142</v>
      </c>
      <c r="F4531" s="55"/>
    </row>
    <row r="4532" spans="1:6">
      <c r="A4532" s="54">
        <v>69576</v>
      </c>
      <c r="B4532" s="54" t="s">
        <v>122</v>
      </c>
      <c r="C4532" s="54">
        <v>2008</v>
      </c>
      <c r="D4532" s="54" t="s">
        <v>140</v>
      </c>
      <c r="E4532" s="54" t="s">
        <v>142</v>
      </c>
      <c r="F4532" s="55">
        <v>1600</v>
      </c>
    </row>
    <row r="4533" spans="1:6">
      <c r="A4533" s="54">
        <v>69580</v>
      </c>
      <c r="B4533" s="54" t="s">
        <v>122</v>
      </c>
      <c r="C4533" s="54">
        <v>2008</v>
      </c>
      <c r="D4533" s="54" t="s">
        <v>141</v>
      </c>
      <c r="E4533" s="54" t="s">
        <v>142</v>
      </c>
      <c r="F4533" s="55">
        <v>3124.13</v>
      </c>
    </row>
    <row r="4534" spans="1:6">
      <c r="A4534" s="54">
        <v>69592</v>
      </c>
      <c r="B4534" s="54" t="s">
        <v>122</v>
      </c>
      <c r="C4534" s="54">
        <v>2007</v>
      </c>
      <c r="D4534" s="54" t="s">
        <v>131</v>
      </c>
      <c r="E4534" s="54" t="s">
        <v>142</v>
      </c>
      <c r="F4534" s="55">
        <v>3580</v>
      </c>
    </row>
    <row r="4535" spans="1:6">
      <c r="A4535" s="54">
        <v>69601</v>
      </c>
      <c r="B4535" s="54" t="s">
        <v>122</v>
      </c>
      <c r="C4535" s="54">
        <v>2007</v>
      </c>
      <c r="D4535" s="54" t="s">
        <v>132</v>
      </c>
      <c r="E4535" s="54" t="s">
        <v>142</v>
      </c>
      <c r="F4535" s="55"/>
    </row>
    <row r="4536" spans="1:6">
      <c r="A4536" s="54">
        <v>69603</v>
      </c>
      <c r="B4536" s="54" t="s">
        <v>122</v>
      </c>
      <c r="C4536" s="54">
        <v>2007</v>
      </c>
      <c r="D4536" s="54" t="s">
        <v>133</v>
      </c>
      <c r="E4536" s="54" t="s">
        <v>142</v>
      </c>
      <c r="F4536" s="55">
        <v>3229.66</v>
      </c>
    </row>
    <row r="4537" spans="1:6">
      <c r="A4537" s="54">
        <v>69604</v>
      </c>
      <c r="B4537" s="54" t="s">
        <v>122</v>
      </c>
      <c r="C4537" s="54">
        <v>2007</v>
      </c>
      <c r="D4537" s="54" t="s">
        <v>134</v>
      </c>
      <c r="E4537" s="54" t="s">
        <v>142</v>
      </c>
      <c r="F4537" s="55"/>
    </row>
    <row r="4538" spans="1:6">
      <c r="A4538" s="54">
        <v>69605</v>
      </c>
      <c r="B4538" s="54" t="s">
        <v>122</v>
      </c>
      <c r="C4538" s="54">
        <v>2007</v>
      </c>
      <c r="D4538" s="54" t="s">
        <v>135</v>
      </c>
      <c r="E4538" s="54" t="s">
        <v>142</v>
      </c>
      <c r="F4538" s="55">
        <v>1509.66</v>
      </c>
    </row>
    <row r="4539" spans="1:6">
      <c r="A4539" s="54">
        <v>69607</v>
      </c>
      <c r="B4539" s="54" t="s">
        <v>122</v>
      </c>
      <c r="C4539" s="54">
        <v>2007</v>
      </c>
      <c r="D4539" s="54" t="s">
        <v>136</v>
      </c>
      <c r="E4539" s="54" t="s">
        <v>142</v>
      </c>
      <c r="F4539" s="55">
        <v>65</v>
      </c>
    </row>
    <row r="4540" spans="1:6">
      <c r="A4540" s="54">
        <v>69608</v>
      </c>
      <c r="B4540" s="54" t="s">
        <v>122</v>
      </c>
      <c r="C4540" s="54">
        <v>2007</v>
      </c>
      <c r="D4540" s="54" t="s">
        <v>137</v>
      </c>
      <c r="E4540" s="54" t="s">
        <v>142</v>
      </c>
      <c r="F4540" s="55"/>
    </row>
    <row r="4541" spans="1:6">
      <c r="A4541" s="54">
        <v>69609</v>
      </c>
      <c r="B4541" s="54" t="s">
        <v>122</v>
      </c>
      <c r="C4541" s="54">
        <v>2007</v>
      </c>
      <c r="D4541" s="54" t="s">
        <v>138</v>
      </c>
      <c r="E4541" s="54" t="s">
        <v>142</v>
      </c>
      <c r="F4541" s="55"/>
    </row>
    <row r="4542" spans="1:6">
      <c r="A4542" s="54">
        <v>69610</v>
      </c>
      <c r="B4542" s="54" t="s">
        <v>122</v>
      </c>
      <c r="C4542" s="54">
        <v>2007</v>
      </c>
      <c r="D4542" s="54" t="s">
        <v>139</v>
      </c>
      <c r="E4542" s="54" t="s">
        <v>142</v>
      </c>
      <c r="F4542" s="55">
        <v>75</v>
      </c>
    </row>
    <row r="4543" spans="1:6">
      <c r="A4543" s="54">
        <v>69611</v>
      </c>
      <c r="B4543" s="54" t="s">
        <v>122</v>
      </c>
      <c r="C4543" s="54">
        <v>2007</v>
      </c>
      <c r="D4543" s="54" t="s">
        <v>140</v>
      </c>
      <c r="E4543" s="54" t="s">
        <v>142</v>
      </c>
      <c r="F4543" s="55">
        <v>1580</v>
      </c>
    </row>
    <row r="4544" spans="1:6">
      <c r="A4544" s="54">
        <v>69615</v>
      </c>
      <c r="B4544" s="54" t="s">
        <v>122</v>
      </c>
      <c r="C4544" s="54">
        <v>2007</v>
      </c>
      <c r="D4544" s="54" t="s">
        <v>141</v>
      </c>
      <c r="E4544" s="54" t="s">
        <v>142</v>
      </c>
      <c r="F4544" s="55">
        <v>3229.66</v>
      </c>
    </row>
    <row r="4545" spans="1:6">
      <c r="A4545" s="54">
        <v>69627</v>
      </c>
      <c r="B4545" s="54" t="s">
        <v>122</v>
      </c>
      <c r="C4545" s="54">
        <v>2006</v>
      </c>
      <c r="D4545" s="54" t="s">
        <v>131</v>
      </c>
      <c r="E4545" s="54" t="s">
        <v>142</v>
      </c>
      <c r="F4545" s="55">
        <v>3000</v>
      </c>
    </row>
    <row r="4546" spans="1:6">
      <c r="A4546" s="54">
        <v>69636</v>
      </c>
      <c r="B4546" s="54" t="s">
        <v>122</v>
      </c>
      <c r="C4546" s="54">
        <v>2006</v>
      </c>
      <c r="D4546" s="54" t="s">
        <v>132</v>
      </c>
      <c r="E4546" s="54" t="s">
        <v>142</v>
      </c>
      <c r="F4546" s="55"/>
    </row>
    <row r="4547" spans="1:6">
      <c r="A4547" s="54">
        <v>69638</v>
      </c>
      <c r="B4547" s="54" t="s">
        <v>122</v>
      </c>
      <c r="C4547" s="54">
        <v>2006</v>
      </c>
      <c r="D4547" s="54" t="s">
        <v>133</v>
      </c>
      <c r="E4547" s="54" t="s">
        <v>142</v>
      </c>
      <c r="F4547" s="55">
        <v>2558</v>
      </c>
    </row>
    <row r="4548" spans="1:6">
      <c r="A4548" s="54">
        <v>69639</v>
      </c>
      <c r="B4548" s="54" t="s">
        <v>122</v>
      </c>
      <c r="C4548" s="54">
        <v>2006</v>
      </c>
      <c r="D4548" s="54" t="s">
        <v>134</v>
      </c>
      <c r="E4548" s="54" t="s">
        <v>142</v>
      </c>
      <c r="F4548" s="55"/>
    </row>
    <row r="4549" spans="1:6">
      <c r="A4549" s="54">
        <v>69640</v>
      </c>
      <c r="B4549" s="54" t="s">
        <v>122</v>
      </c>
      <c r="C4549" s="54">
        <v>2006</v>
      </c>
      <c r="D4549" s="54" t="s">
        <v>135</v>
      </c>
      <c r="E4549" s="54" t="s">
        <v>142</v>
      </c>
      <c r="F4549" s="55">
        <v>1180</v>
      </c>
    </row>
    <row r="4550" spans="1:6">
      <c r="A4550" s="54">
        <v>69642</v>
      </c>
      <c r="B4550" s="54" t="s">
        <v>122</v>
      </c>
      <c r="C4550" s="54">
        <v>2006</v>
      </c>
      <c r="D4550" s="54" t="s">
        <v>136</v>
      </c>
      <c r="E4550" s="54" t="s">
        <v>142</v>
      </c>
      <c r="F4550" s="55"/>
    </row>
    <row r="4551" spans="1:6">
      <c r="A4551" s="54">
        <v>69643</v>
      </c>
      <c r="B4551" s="54" t="s">
        <v>122</v>
      </c>
      <c r="C4551" s="54">
        <v>2006</v>
      </c>
      <c r="D4551" s="54" t="s">
        <v>137</v>
      </c>
      <c r="E4551" s="54" t="s">
        <v>142</v>
      </c>
      <c r="F4551" s="55">
        <v>30</v>
      </c>
    </row>
    <row r="4552" spans="1:6">
      <c r="A4552" s="54">
        <v>69644</v>
      </c>
      <c r="B4552" s="54" t="s">
        <v>122</v>
      </c>
      <c r="C4552" s="54">
        <v>2006</v>
      </c>
      <c r="D4552" s="54" t="s">
        <v>138</v>
      </c>
      <c r="E4552" s="54" t="s">
        <v>142</v>
      </c>
      <c r="F4552" s="55">
        <v>78</v>
      </c>
    </row>
    <row r="4553" spans="1:6">
      <c r="A4553" s="54">
        <v>69645</v>
      </c>
      <c r="B4553" s="54" t="s">
        <v>122</v>
      </c>
      <c r="C4553" s="54">
        <v>2006</v>
      </c>
      <c r="D4553" s="54" t="s">
        <v>139</v>
      </c>
      <c r="E4553" s="54" t="s">
        <v>142</v>
      </c>
      <c r="F4553" s="55">
        <v>70</v>
      </c>
    </row>
    <row r="4554" spans="1:6">
      <c r="A4554" s="54">
        <v>69646</v>
      </c>
      <c r="B4554" s="54" t="s">
        <v>122</v>
      </c>
      <c r="C4554" s="54">
        <v>2006</v>
      </c>
      <c r="D4554" s="54" t="s">
        <v>140</v>
      </c>
      <c r="E4554" s="54" t="s">
        <v>142</v>
      </c>
      <c r="F4554" s="55">
        <v>1200</v>
      </c>
    </row>
    <row r="4555" spans="1:6">
      <c r="A4555" s="54">
        <v>69650</v>
      </c>
      <c r="B4555" s="54" t="s">
        <v>122</v>
      </c>
      <c r="C4555" s="54">
        <v>2006</v>
      </c>
      <c r="D4555" s="54" t="s">
        <v>141</v>
      </c>
      <c r="E4555" s="54" t="s">
        <v>142</v>
      </c>
      <c r="F4555" s="55">
        <v>2558</v>
      </c>
    </row>
    <row r="4556" spans="1:6">
      <c r="A4556" s="54">
        <v>69662</v>
      </c>
      <c r="B4556" s="54" t="s">
        <v>122</v>
      </c>
      <c r="C4556" s="54">
        <v>2005</v>
      </c>
      <c r="D4556" s="54" t="s">
        <v>131</v>
      </c>
      <c r="E4556" s="54" t="s">
        <v>142</v>
      </c>
      <c r="F4556" s="55">
        <v>2462.98</v>
      </c>
    </row>
    <row r="4557" spans="1:6">
      <c r="A4557" s="54">
        <v>69671</v>
      </c>
      <c r="B4557" s="54" t="s">
        <v>122</v>
      </c>
      <c r="C4557" s="54">
        <v>2005</v>
      </c>
      <c r="D4557" s="54" t="s">
        <v>132</v>
      </c>
      <c r="E4557" s="54" t="s">
        <v>142</v>
      </c>
      <c r="F4557" s="55"/>
    </row>
    <row r="4558" spans="1:6">
      <c r="A4558" s="54">
        <v>69673</v>
      </c>
      <c r="B4558" s="54" t="s">
        <v>122</v>
      </c>
      <c r="C4558" s="54">
        <v>2005</v>
      </c>
      <c r="D4558" s="54" t="s">
        <v>133</v>
      </c>
      <c r="E4558" s="54" t="s">
        <v>142</v>
      </c>
      <c r="F4558" s="55">
        <v>2160.87</v>
      </c>
    </row>
    <row r="4559" spans="1:6">
      <c r="A4559" s="54">
        <v>69674</v>
      </c>
      <c r="B4559" s="54" t="s">
        <v>122</v>
      </c>
      <c r="C4559" s="54">
        <v>2005</v>
      </c>
      <c r="D4559" s="54" t="s">
        <v>134</v>
      </c>
      <c r="E4559" s="54" t="s">
        <v>142</v>
      </c>
      <c r="F4559" s="55"/>
    </row>
    <row r="4560" spans="1:6">
      <c r="A4560" s="54">
        <v>69675</v>
      </c>
      <c r="B4560" s="54" t="s">
        <v>122</v>
      </c>
      <c r="C4560" s="54">
        <v>2005</v>
      </c>
      <c r="D4560" s="54" t="s">
        <v>135</v>
      </c>
      <c r="E4560" s="54" t="s">
        <v>142</v>
      </c>
      <c r="F4560" s="55">
        <v>879.05</v>
      </c>
    </row>
    <row r="4561" spans="1:6">
      <c r="A4561" s="54">
        <v>69677</v>
      </c>
      <c r="B4561" s="54" t="s">
        <v>122</v>
      </c>
      <c r="C4561" s="54">
        <v>2005</v>
      </c>
      <c r="D4561" s="54" t="s">
        <v>136</v>
      </c>
      <c r="E4561" s="54" t="s">
        <v>142</v>
      </c>
      <c r="F4561" s="55"/>
    </row>
    <row r="4562" spans="1:6">
      <c r="A4562" s="54">
        <v>69678</v>
      </c>
      <c r="B4562" s="54" t="s">
        <v>122</v>
      </c>
      <c r="C4562" s="54">
        <v>2005</v>
      </c>
      <c r="D4562" s="54" t="s">
        <v>137</v>
      </c>
      <c r="E4562" s="54" t="s">
        <v>142</v>
      </c>
      <c r="F4562" s="55">
        <v>32.82</v>
      </c>
    </row>
    <row r="4563" spans="1:6">
      <c r="A4563" s="54">
        <v>69679</v>
      </c>
      <c r="B4563" s="54" t="s">
        <v>122</v>
      </c>
      <c r="C4563" s="54">
        <v>2005</v>
      </c>
      <c r="D4563" s="54" t="s">
        <v>138</v>
      </c>
      <c r="E4563" s="54" t="s">
        <v>142</v>
      </c>
      <c r="F4563" s="55">
        <v>74</v>
      </c>
    </row>
    <row r="4564" spans="1:6">
      <c r="A4564" s="54">
        <v>69680</v>
      </c>
      <c r="B4564" s="54" t="s">
        <v>122</v>
      </c>
      <c r="C4564" s="54">
        <v>2005</v>
      </c>
      <c r="D4564" s="54" t="s">
        <v>139</v>
      </c>
      <c r="E4564" s="54" t="s">
        <v>142</v>
      </c>
      <c r="F4564" s="55">
        <v>68</v>
      </c>
    </row>
    <row r="4565" spans="1:6">
      <c r="A4565" s="54">
        <v>69681</v>
      </c>
      <c r="B4565" s="54" t="s">
        <v>122</v>
      </c>
      <c r="C4565" s="54">
        <v>2005</v>
      </c>
      <c r="D4565" s="54" t="s">
        <v>140</v>
      </c>
      <c r="E4565" s="54" t="s">
        <v>142</v>
      </c>
      <c r="F4565" s="55">
        <v>1107</v>
      </c>
    </row>
    <row r="4566" spans="1:6">
      <c r="A4566" s="54">
        <v>69685</v>
      </c>
      <c r="B4566" s="54" t="s">
        <v>122</v>
      </c>
      <c r="C4566" s="54">
        <v>2005</v>
      </c>
      <c r="D4566" s="54" t="s">
        <v>141</v>
      </c>
      <c r="E4566" s="54" t="s">
        <v>142</v>
      </c>
      <c r="F4566" s="55">
        <v>2160.87</v>
      </c>
    </row>
    <row r="4567" spans="1:6">
      <c r="A4567" s="54">
        <v>69697</v>
      </c>
      <c r="B4567" s="54" t="s">
        <v>104</v>
      </c>
      <c r="C4567" s="54">
        <v>2020</v>
      </c>
      <c r="D4567" s="54" t="s">
        <v>131</v>
      </c>
      <c r="E4567" s="54" t="s">
        <v>142</v>
      </c>
      <c r="F4567" s="55">
        <v>6683.27</v>
      </c>
    </row>
    <row r="4568" spans="1:6">
      <c r="A4568" s="54">
        <v>69706</v>
      </c>
      <c r="B4568" s="54" t="s">
        <v>104</v>
      </c>
      <c r="C4568" s="54">
        <v>2020</v>
      </c>
      <c r="D4568" s="54" t="s">
        <v>132</v>
      </c>
      <c r="E4568" s="54" t="s">
        <v>142</v>
      </c>
      <c r="F4568" s="55">
        <v>4080.87</v>
      </c>
    </row>
    <row r="4569" spans="1:6">
      <c r="A4569" s="54">
        <v>69708</v>
      </c>
      <c r="B4569" s="54" t="s">
        <v>104</v>
      </c>
      <c r="C4569" s="54">
        <v>2020</v>
      </c>
      <c r="D4569" s="54" t="s">
        <v>133</v>
      </c>
      <c r="E4569" s="54" t="s">
        <v>142</v>
      </c>
      <c r="F4569" s="55">
        <v>9612.32</v>
      </c>
    </row>
    <row r="4570" spans="1:6">
      <c r="A4570" s="54">
        <v>69709</v>
      </c>
      <c r="B4570" s="54" t="s">
        <v>104</v>
      </c>
      <c r="C4570" s="54">
        <v>2020</v>
      </c>
      <c r="D4570" s="54" t="s">
        <v>134</v>
      </c>
      <c r="E4570" s="54" t="s">
        <v>142</v>
      </c>
      <c r="F4570" s="55">
        <v>40.39</v>
      </c>
    </row>
    <row r="4571" spans="1:6">
      <c r="A4571" s="54">
        <v>69710</v>
      </c>
      <c r="B4571" s="54" t="s">
        <v>104</v>
      </c>
      <c r="C4571" s="54">
        <v>2020</v>
      </c>
      <c r="D4571" s="54" t="s">
        <v>135</v>
      </c>
      <c r="E4571" s="54" t="s">
        <v>142</v>
      </c>
      <c r="F4571" s="55">
        <v>9449.5400000000009</v>
      </c>
    </row>
    <row r="4572" spans="1:6">
      <c r="A4572" s="54">
        <v>69712</v>
      </c>
      <c r="B4572" s="54" t="s">
        <v>104</v>
      </c>
      <c r="C4572" s="54">
        <v>2020</v>
      </c>
      <c r="D4572" s="54" t="s">
        <v>136</v>
      </c>
      <c r="E4572" s="54" t="s">
        <v>142</v>
      </c>
      <c r="F4572" s="55">
        <v>6.46</v>
      </c>
    </row>
    <row r="4573" spans="1:6">
      <c r="A4573" s="54">
        <v>69713</v>
      </c>
      <c r="B4573" s="54" t="s">
        <v>104</v>
      </c>
      <c r="C4573" s="54">
        <v>2020</v>
      </c>
      <c r="D4573" s="54" t="s">
        <v>137</v>
      </c>
      <c r="E4573" s="54" t="s">
        <v>142</v>
      </c>
      <c r="F4573" s="55">
        <v>1.24</v>
      </c>
    </row>
    <row r="4574" spans="1:6">
      <c r="A4574" s="54">
        <v>69714</v>
      </c>
      <c r="B4574" s="54" t="s">
        <v>104</v>
      </c>
      <c r="C4574" s="54">
        <v>2020</v>
      </c>
      <c r="D4574" s="54" t="s">
        <v>138</v>
      </c>
      <c r="E4574" s="54" t="s">
        <v>142</v>
      </c>
      <c r="F4574" s="55">
        <v>14.27</v>
      </c>
    </row>
    <row r="4575" spans="1:6">
      <c r="A4575" s="54">
        <v>69715</v>
      </c>
      <c r="B4575" s="54" t="s">
        <v>104</v>
      </c>
      <c r="C4575" s="54">
        <v>2020</v>
      </c>
      <c r="D4575" s="54" t="s">
        <v>139</v>
      </c>
      <c r="E4575" s="54" t="s">
        <v>142</v>
      </c>
      <c r="F4575" s="55">
        <v>30.94</v>
      </c>
    </row>
    <row r="4576" spans="1:6">
      <c r="A4576" s="54">
        <v>69716</v>
      </c>
      <c r="B4576" s="54" t="s">
        <v>104</v>
      </c>
      <c r="C4576" s="54">
        <v>2020</v>
      </c>
      <c r="D4576" s="54" t="s">
        <v>140</v>
      </c>
      <c r="E4576" s="54" t="s">
        <v>142</v>
      </c>
      <c r="F4576" s="55">
        <v>69.48</v>
      </c>
    </row>
    <row r="4577" spans="1:6">
      <c r="A4577" s="54">
        <v>69720</v>
      </c>
      <c r="B4577" s="54" t="s">
        <v>104</v>
      </c>
      <c r="C4577" s="54">
        <v>2020</v>
      </c>
      <c r="D4577" s="54" t="s">
        <v>141</v>
      </c>
      <c r="E4577" s="54" t="s">
        <v>142</v>
      </c>
      <c r="F4577" s="55">
        <v>10764.14</v>
      </c>
    </row>
    <row r="4578" spans="1:6">
      <c r="A4578" s="54">
        <v>69732</v>
      </c>
      <c r="B4578" s="54" t="s">
        <v>104</v>
      </c>
      <c r="C4578" s="54">
        <v>2019</v>
      </c>
      <c r="D4578" s="54" t="s">
        <v>131</v>
      </c>
      <c r="E4578" s="54" t="s">
        <v>142</v>
      </c>
      <c r="F4578" s="55">
        <v>6762.38</v>
      </c>
    </row>
    <row r="4579" spans="1:6">
      <c r="A4579" s="54">
        <v>69741</v>
      </c>
      <c r="B4579" s="54" t="s">
        <v>104</v>
      </c>
      <c r="C4579" s="54">
        <v>2019</v>
      </c>
      <c r="D4579" s="54" t="s">
        <v>132</v>
      </c>
      <c r="E4579" s="54" t="s">
        <v>142</v>
      </c>
      <c r="F4579" s="55">
        <v>3986.69</v>
      </c>
    </row>
    <row r="4580" spans="1:6">
      <c r="A4580" s="54">
        <v>69743</v>
      </c>
      <c r="B4580" s="54" t="s">
        <v>104</v>
      </c>
      <c r="C4580" s="54">
        <v>2019</v>
      </c>
      <c r="D4580" s="54" t="s">
        <v>133</v>
      </c>
      <c r="E4580" s="54" t="s">
        <v>142</v>
      </c>
      <c r="F4580" s="55">
        <v>9599.7000000000007</v>
      </c>
    </row>
    <row r="4581" spans="1:6">
      <c r="A4581" s="54">
        <v>69744</v>
      </c>
      <c r="B4581" s="54" t="s">
        <v>104</v>
      </c>
      <c r="C4581" s="54">
        <v>2019</v>
      </c>
      <c r="D4581" s="54" t="s">
        <v>134</v>
      </c>
      <c r="E4581" s="54" t="s">
        <v>142</v>
      </c>
      <c r="F4581" s="55"/>
    </row>
    <row r="4582" spans="1:6">
      <c r="A4582" s="54">
        <v>69745</v>
      </c>
      <c r="B4582" s="54" t="s">
        <v>104</v>
      </c>
      <c r="C4582" s="54">
        <v>2019</v>
      </c>
      <c r="D4582" s="54" t="s">
        <v>135</v>
      </c>
      <c r="E4582" s="54" t="s">
        <v>142</v>
      </c>
      <c r="F4582" s="55">
        <v>9544.06</v>
      </c>
    </row>
    <row r="4583" spans="1:6">
      <c r="A4583" s="54">
        <v>69747</v>
      </c>
      <c r="B4583" s="54" t="s">
        <v>104</v>
      </c>
      <c r="C4583" s="54">
        <v>2019</v>
      </c>
      <c r="D4583" s="54" t="s">
        <v>136</v>
      </c>
      <c r="E4583" s="54" t="s">
        <v>142</v>
      </c>
      <c r="F4583" s="55">
        <v>5.4</v>
      </c>
    </row>
    <row r="4584" spans="1:6">
      <c r="A4584" s="54">
        <v>69748</v>
      </c>
      <c r="B4584" s="54" t="s">
        <v>104</v>
      </c>
      <c r="C4584" s="54">
        <v>2019</v>
      </c>
      <c r="D4584" s="54" t="s">
        <v>137</v>
      </c>
      <c r="E4584" s="54" t="s">
        <v>142</v>
      </c>
      <c r="F4584" s="55">
        <v>1.49</v>
      </c>
    </row>
    <row r="4585" spans="1:6">
      <c r="A4585" s="54">
        <v>69749</v>
      </c>
      <c r="B4585" s="54" t="s">
        <v>104</v>
      </c>
      <c r="C4585" s="54">
        <v>2019</v>
      </c>
      <c r="D4585" s="54" t="s">
        <v>138</v>
      </c>
      <c r="E4585" s="54" t="s">
        <v>142</v>
      </c>
      <c r="F4585" s="55">
        <v>11.82</v>
      </c>
    </row>
    <row r="4586" spans="1:6">
      <c r="A4586" s="54">
        <v>69750</v>
      </c>
      <c r="B4586" s="54" t="s">
        <v>104</v>
      </c>
      <c r="C4586" s="54">
        <v>2019</v>
      </c>
      <c r="D4586" s="54" t="s">
        <v>139</v>
      </c>
      <c r="E4586" s="54" t="s">
        <v>142</v>
      </c>
      <c r="F4586" s="55">
        <v>36.93</v>
      </c>
    </row>
    <row r="4587" spans="1:6">
      <c r="A4587" s="54">
        <v>69751</v>
      </c>
      <c r="B4587" s="54" t="s">
        <v>104</v>
      </c>
      <c r="C4587" s="54">
        <v>2019</v>
      </c>
      <c r="D4587" s="54" t="s">
        <v>140</v>
      </c>
      <c r="E4587" s="54" t="s">
        <v>142</v>
      </c>
      <c r="F4587" s="55"/>
    </row>
    <row r="4588" spans="1:6">
      <c r="A4588" s="54">
        <v>69755</v>
      </c>
      <c r="B4588" s="54" t="s">
        <v>104</v>
      </c>
      <c r="C4588" s="54">
        <v>2019</v>
      </c>
      <c r="D4588" s="54" t="s">
        <v>141</v>
      </c>
      <c r="E4588" s="54" t="s">
        <v>142</v>
      </c>
      <c r="F4588" s="55">
        <v>10751.52</v>
      </c>
    </row>
    <row r="4589" spans="1:6">
      <c r="A4589" s="54">
        <v>69767</v>
      </c>
      <c r="B4589" s="54" t="s">
        <v>104</v>
      </c>
      <c r="C4589" s="54">
        <v>2018</v>
      </c>
      <c r="D4589" s="54" t="s">
        <v>131</v>
      </c>
      <c r="E4589" s="54" t="s">
        <v>142</v>
      </c>
      <c r="F4589" s="55">
        <v>6303.86</v>
      </c>
    </row>
    <row r="4590" spans="1:6">
      <c r="A4590" s="54">
        <v>69776</v>
      </c>
      <c r="B4590" s="54" t="s">
        <v>104</v>
      </c>
      <c r="C4590" s="54">
        <v>2018</v>
      </c>
      <c r="D4590" s="54" t="s">
        <v>132</v>
      </c>
      <c r="E4590" s="54" t="s">
        <v>142</v>
      </c>
      <c r="F4590" s="55">
        <v>3986.69</v>
      </c>
    </row>
    <row r="4591" spans="1:6">
      <c r="A4591" s="54">
        <v>69778</v>
      </c>
      <c r="B4591" s="54" t="s">
        <v>104</v>
      </c>
      <c r="C4591" s="54">
        <v>2018</v>
      </c>
      <c r="D4591" s="54" t="s">
        <v>133</v>
      </c>
      <c r="E4591" s="54" t="s">
        <v>142</v>
      </c>
      <c r="F4591" s="55">
        <v>9189.2199999999993</v>
      </c>
    </row>
    <row r="4592" spans="1:6">
      <c r="A4592" s="54">
        <v>69779</v>
      </c>
      <c r="B4592" s="54" t="s">
        <v>104</v>
      </c>
      <c r="C4592" s="54">
        <v>2018</v>
      </c>
      <c r="D4592" s="54" t="s">
        <v>134</v>
      </c>
      <c r="E4592" s="54" t="s">
        <v>142</v>
      </c>
      <c r="F4592" s="55"/>
    </row>
    <row r="4593" spans="1:6">
      <c r="A4593" s="54">
        <v>69780</v>
      </c>
      <c r="B4593" s="54" t="s">
        <v>104</v>
      </c>
      <c r="C4593" s="54">
        <v>2018</v>
      </c>
      <c r="D4593" s="54" t="s">
        <v>135</v>
      </c>
      <c r="E4593" s="54" t="s">
        <v>142</v>
      </c>
      <c r="F4593" s="55">
        <v>9075.6</v>
      </c>
    </row>
    <row r="4594" spans="1:6">
      <c r="A4594" s="54">
        <v>69782</v>
      </c>
      <c r="B4594" s="54" t="s">
        <v>104</v>
      </c>
      <c r="C4594" s="54">
        <v>2018</v>
      </c>
      <c r="D4594" s="54" t="s">
        <v>136</v>
      </c>
      <c r="E4594" s="54" t="s">
        <v>142</v>
      </c>
      <c r="F4594" s="55">
        <v>3.62</v>
      </c>
    </row>
    <row r="4595" spans="1:6">
      <c r="A4595" s="54">
        <v>69783</v>
      </c>
      <c r="B4595" s="54" t="s">
        <v>104</v>
      </c>
      <c r="C4595" s="54">
        <v>2018</v>
      </c>
      <c r="D4595" s="54" t="s">
        <v>137</v>
      </c>
      <c r="E4595" s="54" t="s">
        <v>142</v>
      </c>
      <c r="F4595" s="55">
        <v>3.93</v>
      </c>
    </row>
    <row r="4596" spans="1:6">
      <c r="A4596" s="54">
        <v>69784</v>
      </c>
      <c r="B4596" s="54" t="s">
        <v>104</v>
      </c>
      <c r="C4596" s="54">
        <v>2018</v>
      </c>
      <c r="D4596" s="54" t="s">
        <v>138</v>
      </c>
      <c r="E4596" s="54" t="s">
        <v>142</v>
      </c>
      <c r="F4596" s="55">
        <v>23.25</v>
      </c>
    </row>
    <row r="4597" spans="1:6">
      <c r="A4597" s="54">
        <v>69785</v>
      </c>
      <c r="B4597" s="54" t="s">
        <v>104</v>
      </c>
      <c r="C4597" s="54">
        <v>2018</v>
      </c>
      <c r="D4597" s="54" t="s">
        <v>139</v>
      </c>
      <c r="E4597" s="54" t="s">
        <v>142</v>
      </c>
      <c r="F4597" s="55">
        <v>82.82</v>
      </c>
    </row>
    <row r="4598" spans="1:6">
      <c r="A4598" s="54">
        <v>69786</v>
      </c>
      <c r="B4598" s="54" t="s">
        <v>104</v>
      </c>
      <c r="C4598" s="54">
        <v>2018</v>
      </c>
      <c r="D4598" s="54" t="s">
        <v>140</v>
      </c>
      <c r="E4598" s="54" t="s">
        <v>142</v>
      </c>
      <c r="F4598" s="55"/>
    </row>
    <row r="4599" spans="1:6">
      <c r="A4599" s="54">
        <v>69790</v>
      </c>
      <c r="B4599" s="54" t="s">
        <v>104</v>
      </c>
      <c r="C4599" s="54">
        <v>2018</v>
      </c>
      <c r="D4599" s="54" t="s">
        <v>141</v>
      </c>
      <c r="E4599" s="54" t="s">
        <v>142</v>
      </c>
      <c r="F4599" s="55">
        <v>10290.56</v>
      </c>
    </row>
    <row r="4600" spans="1:6">
      <c r="A4600" s="54">
        <v>69802</v>
      </c>
      <c r="B4600" s="54" t="s">
        <v>104</v>
      </c>
      <c r="C4600" s="54">
        <v>2017</v>
      </c>
      <c r="D4600" s="54" t="s">
        <v>131</v>
      </c>
      <c r="E4600" s="54" t="s">
        <v>142</v>
      </c>
      <c r="F4600" s="55">
        <v>6833.75</v>
      </c>
    </row>
    <row r="4601" spans="1:6">
      <c r="A4601" s="54">
        <v>69811</v>
      </c>
      <c r="B4601" s="54" t="s">
        <v>104</v>
      </c>
      <c r="C4601" s="54">
        <v>2017</v>
      </c>
      <c r="D4601" s="54" t="s">
        <v>132</v>
      </c>
      <c r="E4601" s="54" t="s">
        <v>142</v>
      </c>
      <c r="F4601" s="55">
        <v>3913.83</v>
      </c>
    </row>
    <row r="4602" spans="1:6">
      <c r="A4602" s="54">
        <v>69813</v>
      </c>
      <c r="B4602" s="54" t="s">
        <v>104</v>
      </c>
      <c r="C4602" s="54">
        <v>2017</v>
      </c>
      <c r="D4602" s="54" t="s">
        <v>133</v>
      </c>
      <c r="E4602" s="54" t="s">
        <v>142</v>
      </c>
      <c r="F4602" s="55">
        <v>9834.33</v>
      </c>
    </row>
    <row r="4603" spans="1:6">
      <c r="A4603" s="54">
        <v>69814</v>
      </c>
      <c r="B4603" s="54" t="s">
        <v>104</v>
      </c>
      <c r="C4603" s="54">
        <v>2017</v>
      </c>
      <c r="D4603" s="54" t="s">
        <v>134</v>
      </c>
      <c r="E4603" s="54" t="s">
        <v>142</v>
      </c>
      <c r="F4603" s="55">
        <v>12.43</v>
      </c>
    </row>
    <row r="4604" spans="1:6">
      <c r="A4604" s="54">
        <v>69815</v>
      </c>
      <c r="B4604" s="54" t="s">
        <v>104</v>
      </c>
      <c r="C4604" s="54">
        <v>2017</v>
      </c>
      <c r="D4604" s="54" t="s">
        <v>135</v>
      </c>
      <c r="E4604" s="54" t="s">
        <v>142</v>
      </c>
      <c r="F4604" s="55">
        <v>9730.99</v>
      </c>
    </row>
    <row r="4605" spans="1:6">
      <c r="A4605" s="54">
        <v>69817</v>
      </c>
      <c r="B4605" s="54" t="s">
        <v>104</v>
      </c>
      <c r="C4605" s="54">
        <v>2017</v>
      </c>
      <c r="D4605" s="54" t="s">
        <v>136</v>
      </c>
      <c r="E4605" s="54" t="s">
        <v>142</v>
      </c>
      <c r="F4605" s="55">
        <v>3.44</v>
      </c>
    </row>
    <row r="4606" spans="1:6">
      <c r="A4606" s="54">
        <v>69818</v>
      </c>
      <c r="B4606" s="54" t="s">
        <v>104</v>
      </c>
      <c r="C4606" s="54">
        <v>2017</v>
      </c>
      <c r="D4606" s="54" t="s">
        <v>137</v>
      </c>
      <c r="E4606" s="54" t="s">
        <v>142</v>
      </c>
      <c r="F4606" s="55">
        <v>3.86</v>
      </c>
    </row>
    <row r="4607" spans="1:6">
      <c r="A4607" s="54">
        <v>69819</v>
      </c>
      <c r="B4607" s="54" t="s">
        <v>104</v>
      </c>
      <c r="C4607" s="54">
        <v>2017</v>
      </c>
      <c r="D4607" s="54" t="s">
        <v>138</v>
      </c>
      <c r="E4607" s="54" t="s">
        <v>142</v>
      </c>
      <c r="F4607" s="55">
        <v>24.92</v>
      </c>
    </row>
    <row r="4608" spans="1:6">
      <c r="A4608" s="54">
        <v>69820</v>
      </c>
      <c r="B4608" s="54" t="s">
        <v>104</v>
      </c>
      <c r="C4608" s="54">
        <v>2017</v>
      </c>
      <c r="D4608" s="54" t="s">
        <v>139</v>
      </c>
      <c r="E4608" s="54" t="s">
        <v>142</v>
      </c>
      <c r="F4608" s="55">
        <v>58.69</v>
      </c>
    </row>
    <row r="4609" spans="1:6">
      <c r="A4609" s="54">
        <v>69821</v>
      </c>
      <c r="B4609" s="54" t="s">
        <v>104</v>
      </c>
      <c r="C4609" s="54">
        <v>2017</v>
      </c>
      <c r="D4609" s="54" t="s">
        <v>140</v>
      </c>
      <c r="E4609" s="54" t="s">
        <v>142</v>
      </c>
      <c r="F4609" s="55"/>
    </row>
    <row r="4610" spans="1:6">
      <c r="A4610" s="54">
        <v>69825</v>
      </c>
      <c r="B4610" s="54" t="s">
        <v>104</v>
      </c>
      <c r="C4610" s="54">
        <v>2017</v>
      </c>
      <c r="D4610" s="54" t="s">
        <v>141</v>
      </c>
      <c r="E4610" s="54" t="s">
        <v>142</v>
      </c>
      <c r="F4610" s="55">
        <v>10747.73</v>
      </c>
    </row>
    <row r="4611" spans="1:6">
      <c r="A4611" s="54">
        <v>69837</v>
      </c>
      <c r="B4611" s="54" t="s">
        <v>104</v>
      </c>
      <c r="C4611" s="54">
        <v>2016</v>
      </c>
      <c r="D4611" s="54" t="s">
        <v>131</v>
      </c>
      <c r="E4611" s="54" t="s">
        <v>142</v>
      </c>
      <c r="F4611" s="55">
        <v>7046.39</v>
      </c>
    </row>
    <row r="4612" spans="1:6">
      <c r="A4612" s="54">
        <v>69846</v>
      </c>
      <c r="B4612" s="54" t="s">
        <v>104</v>
      </c>
      <c r="C4612" s="54">
        <v>2016</v>
      </c>
      <c r="D4612" s="54" t="s">
        <v>132</v>
      </c>
      <c r="E4612" s="54" t="s">
        <v>142</v>
      </c>
      <c r="F4612" s="55">
        <v>4006.5</v>
      </c>
    </row>
    <row r="4613" spans="1:6">
      <c r="A4613" s="54">
        <v>69848</v>
      </c>
      <c r="B4613" s="54" t="s">
        <v>104</v>
      </c>
      <c r="C4613" s="54">
        <v>2016</v>
      </c>
      <c r="D4613" s="54" t="s">
        <v>133</v>
      </c>
      <c r="E4613" s="54" t="s">
        <v>142</v>
      </c>
      <c r="F4613" s="55">
        <v>10159.64</v>
      </c>
    </row>
    <row r="4614" spans="1:6">
      <c r="A4614" s="54">
        <v>69849</v>
      </c>
      <c r="B4614" s="54" t="s">
        <v>104</v>
      </c>
      <c r="C4614" s="54">
        <v>2016</v>
      </c>
      <c r="D4614" s="54" t="s">
        <v>134</v>
      </c>
      <c r="E4614" s="54" t="s">
        <v>142</v>
      </c>
      <c r="F4614" s="55">
        <v>12.79</v>
      </c>
    </row>
    <row r="4615" spans="1:6">
      <c r="A4615" s="54">
        <v>69850</v>
      </c>
      <c r="B4615" s="54" t="s">
        <v>104</v>
      </c>
      <c r="C4615" s="54">
        <v>2016</v>
      </c>
      <c r="D4615" s="54" t="s">
        <v>135</v>
      </c>
      <c r="E4615" s="54" t="s">
        <v>142</v>
      </c>
      <c r="F4615" s="55">
        <v>9962.5</v>
      </c>
    </row>
    <row r="4616" spans="1:6">
      <c r="A4616" s="54">
        <v>69852</v>
      </c>
      <c r="B4616" s="54" t="s">
        <v>104</v>
      </c>
      <c r="C4616" s="54">
        <v>2016</v>
      </c>
      <c r="D4616" s="54" t="s">
        <v>136</v>
      </c>
      <c r="E4616" s="54" t="s">
        <v>142</v>
      </c>
      <c r="F4616" s="55">
        <v>17.86</v>
      </c>
    </row>
    <row r="4617" spans="1:6">
      <c r="A4617" s="54">
        <v>69853</v>
      </c>
      <c r="B4617" s="54" t="s">
        <v>104</v>
      </c>
      <c r="C4617" s="54">
        <v>2016</v>
      </c>
      <c r="D4617" s="54" t="s">
        <v>137</v>
      </c>
      <c r="E4617" s="54" t="s">
        <v>142</v>
      </c>
      <c r="F4617" s="55">
        <v>25</v>
      </c>
    </row>
    <row r="4618" spans="1:6">
      <c r="A4618" s="54">
        <v>69854</v>
      </c>
      <c r="B4618" s="54" t="s">
        <v>104</v>
      </c>
      <c r="C4618" s="54">
        <v>2016</v>
      </c>
      <c r="D4618" s="54" t="s">
        <v>138</v>
      </c>
      <c r="E4618" s="54" t="s">
        <v>142</v>
      </c>
      <c r="F4618" s="55">
        <v>16.87</v>
      </c>
    </row>
    <row r="4619" spans="1:6">
      <c r="A4619" s="54">
        <v>69855</v>
      </c>
      <c r="B4619" s="54" t="s">
        <v>104</v>
      </c>
      <c r="C4619" s="54">
        <v>2016</v>
      </c>
      <c r="D4619" s="54" t="s">
        <v>139</v>
      </c>
      <c r="E4619" s="54" t="s">
        <v>142</v>
      </c>
      <c r="F4619" s="55">
        <v>124.62</v>
      </c>
    </row>
    <row r="4620" spans="1:6">
      <c r="A4620" s="54">
        <v>69856</v>
      </c>
      <c r="B4620" s="54" t="s">
        <v>104</v>
      </c>
      <c r="C4620" s="54">
        <v>2016</v>
      </c>
      <c r="D4620" s="54" t="s">
        <v>140</v>
      </c>
      <c r="E4620" s="54" t="s">
        <v>142</v>
      </c>
      <c r="F4620" s="55"/>
    </row>
    <row r="4621" spans="1:6">
      <c r="A4621" s="54">
        <v>69860</v>
      </c>
      <c r="B4621" s="54" t="s">
        <v>104</v>
      </c>
      <c r="C4621" s="54">
        <v>2016</v>
      </c>
      <c r="D4621" s="54" t="s">
        <v>141</v>
      </c>
      <c r="E4621" s="54" t="s">
        <v>142</v>
      </c>
      <c r="F4621" s="55">
        <v>11049.56</v>
      </c>
    </row>
    <row r="4622" spans="1:6">
      <c r="A4622" s="54">
        <v>69872</v>
      </c>
      <c r="B4622" s="54" t="s">
        <v>104</v>
      </c>
      <c r="C4622" s="54">
        <v>2015</v>
      </c>
      <c r="D4622" s="54" t="s">
        <v>131</v>
      </c>
      <c r="E4622" s="54" t="s">
        <v>142</v>
      </c>
      <c r="F4622" s="55">
        <v>6908.33</v>
      </c>
    </row>
    <row r="4623" spans="1:6">
      <c r="A4623" s="54">
        <v>69881</v>
      </c>
      <c r="B4623" s="54" t="s">
        <v>104</v>
      </c>
      <c r="C4623" s="54">
        <v>2015</v>
      </c>
      <c r="D4623" s="54" t="s">
        <v>132</v>
      </c>
      <c r="E4623" s="54" t="s">
        <v>142</v>
      </c>
      <c r="F4623" s="55">
        <v>4395.28</v>
      </c>
    </row>
    <row r="4624" spans="1:6">
      <c r="A4624" s="54">
        <v>69883</v>
      </c>
      <c r="B4624" s="54" t="s">
        <v>104</v>
      </c>
      <c r="C4624" s="54">
        <v>2015</v>
      </c>
      <c r="D4624" s="54" t="s">
        <v>133</v>
      </c>
      <c r="E4624" s="54" t="s">
        <v>142</v>
      </c>
      <c r="F4624" s="55">
        <v>10439.19</v>
      </c>
    </row>
    <row r="4625" spans="1:6">
      <c r="A4625" s="54">
        <v>69884</v>
      </c>
      <c r="B4625" s="54" t="s">
        <v>104</v>
      </c>
      <c r="C4625" s="54">
        <v>2015</v>
      </c>
      <c r="D4625" s="54" t="s">
        <v>134</v>
      </c>
      <c r="E4625" s="54" t="s">
        <v>142</v>
      </c>
      <c r="F4625" s="55"/>
    </row>
    <row r="4626" spans="1:6">
      <c r="A4626" s="54">
        <v>69885</v>
      </c>
      <c r="B4626" s="54" t="s">
        <v>104</v>
      </c>
      <c r="C4626" s="54">
        <v>2015</v>
      </c>
      <c r="D4626" s="54" t="s">
        <v>135</v>
      </c>
      <c r="E4626" s="54" t="s">
        <v>142</v>
      </c>
      <c r="F4626" s="55">
        <v>10248.84</v>
      </c>
    </row>
    <row r="4627" spans="1:6">
      <c r="A4627" s="54">
        <v>69887</v>
      </c>
      <c r="B4627" s="54" t="s">
        <v>104</v>
      </c>
      <c r="C4627" s="54">
        <v>2015</v>
      </c>
      <c r="D4627" s="54" t="s">
        <v>136</v>
      </c>
      <c r="E4627" s="54" t="s">
        <v>142</v>
      </c>
      <c r="F4627" s="55">
        <v>17.86</v>
      </c>
    </row>
    <row r="4628" spans="1:6">
      <c r="A4628" s="54">
        <v>69888</v>
      </c>
      <c r="B4628" s="54" t="s">
        <v>104</v>
      </c>
      <c r="C4628" s="54">
        <v>2015</v>
      </c>
      <c r="D4628" s="54" t="s">
        <v>137</v>
      </c>
      <c r="E4628" s="54" t="s">
        <v>142</v>
      </c>
      <c r="F4628" s="55">
        <v>55.65</v>
      </c>
    </row>
    <row r="4629" spans="1:6">
      <c r="A4629" s="54">
        <v>69889</v>
      </c>
      <c r="B4629" s="54" t="s">
        <v>104</v>
      </c>
      <c r="C4629" s="54">
        <v>2015</v>
      </c>
      <c r="D4629" s="54" t="s">
        <v>138</v>
      </c>
      <c r="E4629" s="54" t="s">
        <v>142</v>
      </c>
      <c r="F4629" s="55">
        <v>32.56</v>
      </c>
    </row>
    <row r="4630" spans="1:6">
      <c r="A4630" s="54">
        <v>69890</v>
      </c>
      <c r="B4630" s="54" t="s">
        <v>104</v>
      </c>
      <c r="C4630" s="54">
        <v>2015</v>
      </c>
      <c r="D4630" s="54" t="s">
        <v>139</v>
      </c>
      <c r="E4630" s="54" t="s">
        <v>142</v>
      </c>
      <c r="F4630" s="55">
        <v>83.95</v>
      </c>
    </row>
    <row r="4631" spans="1:6">
      <c r="A4631" s="54">
        <v>69891</v>
      </c>
      <c r="B4631" s="54" t="s">
        <v>104</v>
      </c>
      <c r="C4631" s="54">
        <v>2015</v>
      </c>
      <c r="D4631" s="54" t="s">
        <v>140</v>
      </c>
      <c r="E4631" s="54" t="s">
        <v>142</v>
      </c>
      <c r="F4631" s="55">
        <v>0.33</v>
      </c>
    </row>
    <row r="4632" spans="1:6">
      <c r="A4632" s="54">
        <v>69895</v>
      </c>
      <c r="B4632" s="54" t="s">
        <v>104</v>
      </c>
      <c r="C4632" s="54">
        <v>2015</v>
      </c>
      <c r="D4632" s="54" t="s">
        <v>141</v>
      </c>
      <c r="E4632" s="54" t="s">
        <v>142</v>
      </c>
      <c r="F4632" s="55">
        <v>11303.61</v>
      </c>
    </row>
    <row r="4633" spans="1:6">
      <c r="A4633" s="54">
        <v>69907</v>
      </c>
      <c r="B4633" s="54" t="s">
        <v>104</v>
      </c>
      <c r="C4633" s="54">
        <v>2014</v>
      </c>
      <c r="D4633" s="54" t="s">
        <v>131</v>
      </c>
      <c r="E4633" s="54" t="s">
        <v>142</v>
      </c>
      <c r="F4633" s="55">
        <v>6674.9857000000002</v>
      </c>
    </row>
    <row r="4634" spans="1:6">
      <c r="A4634" s="54">
        <v>69916</v>
      </c>
      <c r="B4634" s="54" t="s">
        <v>104</v>
      </c>
      <c r="C4634" s="54">
        <v>2014</v>
      </c>
      <c r="D4634" s="54" t="s">
        <v>132</v>
      </c>
      <c r="E4634" s="54" t="s">
        <v>142</v>
      </c>
      <c r="F4634" s="55">
        <v>4337.87</v>
      </c>
    </row>
    <row r="4635" spans="1:6">
      <c r="A4635" s="54">
        <v>69918</v>
      </c>
      <c r="B4635" s="54" t="s">
        <v>104</v>
      </c>
      <c r="C4635" s="54">
        <v>2014</v>
      </c>
      <c r="D4635" s="54" t="s">
        <v>133</v>
      </c>
      <c r="E4635" s="54" t="s">
        <v>142</v>
      </c>
      <c r="F4635" s="55">
        <v>10199.54451</v>
      </c>
    </row>
    <row r="4636" spans="1:6">
      <c r="A4636" s="54">
        <v>69919</v>
      </c>
      <c r="B4636" s="54" t="s">
        <v>104</v>
      </c>
      <c r="C4636" s="54">
        <v>2014</v>
      </c>
      <c r="D4636" s="54" t="s">
        <v>134</v>
      </c>
      <c r="E4636" s="54" t="s">
        <v>142</v>
      </c>
      <c r="F4636" s="55"/>
    </row>
    <row r="4637" spans="1:6">
      <c r="A4637" s="54">
        <v>69920</v>
      </c>
      <c r="B4637" s="54" t="s">
        <v>104</v>
      </c>
      <c r="C4637" s="54">
        <v>2014</v>
      </c>
      <c r="D4637" s="54" t="s">
        <v>135</v>
      </c>
      <c r="E4637" s="54" t="s">
        <v>142</v>
      </c>
      <c r="F4637" s="55">
        <v>10045.0771</v>
      </c>
    </row>
    <row r="4638" spans="1:6">
      <c r="A4638" s="54">
        <v>69922</v>
      </c>
      <c r="B4638" s="54" t="s">
        <v>104</v>
      </c>
      <c r="C4638" s="54">
        <v>2014</v>
      </c>
      <c r="D4638" s="54" t="s">
        <v>136</v>
      </c>
      <c r="E4638" s="54" t="s">
        <v>142</v>
      </c>
      <c r="F4638" s="55">
        <v>15.64</v>
      </c>
    </row>
    <row r="4639" spans="1:6">
      <c r="A4639" s="54">
        <v>69923</v>
      </c>
      <c r="B4639" s="54" t="s">
        <v>104</v>
      </c>
      <c r="C4639" s="54">
        <v>2014</v>
      </c>
      <c r="D4639" s="54" t="s">
        <v>137</v>
      </c>
      <c r="E4639" s="54" t="s">
        <v>142</v>
      </c>
      <c r="F4639" s="55">
        <v>60.135717759999999</v>
      </c>
    </row>
    <row r="4640" spans="1:6">
      <c r="A4640" s="54">
        <v>69924</v>
      </c>
      <c r="B4640" s="54" t="s">
        <v>104</v>
      </c>
      <c r="C4640" s="54">
        <v>2014</v>
      </c>
      <c r="D4640" s="54" t="s">
        <v>138</v>
      </c>
      <c r="E4640" s="54" t="s">
        <v>142</v>
      </c>
      <c r="F4640" s="55">
        <v>33.192320000000002</v>
      </c>
    </row>
    <row r="4641" spans="1:6">
      <c r="A4641" s="54">
        <v>69925</v>
      </c>
      <c r="B4641" s="54" t="s">
        <v>104</v>
      </c>
      <c r="C4641" s="54">
        <v>2014</v>
      </c>
      <c r="D4641" s="54" t="s">
        <v>139</v>
      </c>
      <c r="E4641" s="54" t="s">
        <v>142</v>
      </c>
      <c r="F4641" s="55">
        <v>45.322875000000003</v>
      </c>
    </row>
    <row r="4642" spans="1:6">
      <c r="A4642" s="54">
        <v>69926</v>
      </c>
      <c r="B4642" s="54" t="s">
        <v>104</v>
      </c>
      <c r="C4642" s="54">
        <v>2014</v>
      </c>
      <c r="D4642" s="54" t="s">
        <v>140</v>
      </c>
      <c r="E4642" s="54" t="s">
        <v>142</v>
      </c>
      <c r="F4642" s="55">
        <v>0.17649999999999999</v>
      </c>
    </row>
    <row r="4643" spans="1:6">
      <c r="A4643" s="54">
        <v>69930</v>
      </c>
      <c r="B4643" s="54" t="s">
        <v>104</v>
      </c>
      <c r="C4643" s="54">
        <v>2014</v>
      </c>
      <c r="D4643" s="54" t="s">
        <v>141</v>
      </c>
      <c r="E4643" s="54" t="s">
        <v>142</v>
      </c>
      <c r="F4643" s="55">
        <v>11012.85821</v>
      </c>
    </row>
    <row r="4644" spans="1:6">
      <c r="A4644" s="54">
        <v>69942</v>
      </c>
      <c r="B4644" s="54" t="s">
        <v>104</v>
      </c>
      <c r="C4644" s="54">
        <v>2013</v>
      </c>
      <c r="D4644" s="54" t="s">
        <v>131</v>
      </c>
      <c r="E4644" s="54" t="s">
        <v>142</v>
      </c>
      <c r="F4644" s="55">
        <v>6980.93</v>
      </c>
    </row>
    <row r="4645" spans="1:6">
      <c r="A4645" s="54">
        <v>69951</v>
      </c>
      <c r="B4645" s="54" t="s">
        <v>104</v>
      </c>
      <c r="C4645" s="54">
        <v>2013</v>
      </c>
      <c r="D4645" s="54" t="s">
        <v>132</v>
      </c>
      <c r="E4645" s="54" t="s">
        <v>142</v>
      </c>
      <c r="F4645" s="55">
        <v>4271.57</v>
      </c>
    </row>
    <row r="4646" spans="1:6">
      <c r="A4646" s="54">
        <v>69953</v>
      </c>
      <c r="B4646" s="54" t="s">
        <v>104</v>
      </c>
      <c r="C4646" s="54">
        <v>2013</v>
      </c>
      <c r="D4646" s="54" t="s">
        <v>133</v>
      </c>
      <c r="E4646" s="54" t="s">
        <v>142</v>
      </c>
      <c r="F4646" s="55">
        <v>11244.980799999999</v>
      </c>
    </row>
    <row r="4647" spans="1:6">
      <c r="A4647" s="54">
        <v>69954</v>
      </c>
      <c r="B4647" s="54" t="s">
        <v>104</v>
      </c>
      <c r="C4647" s="54">
        <v>2013</v>
      </c>
      <c r="D4647" s="54" t="s">
        <v>134</v>
      </c>
      <c r="E4647" s="54" t="s">
        <v>142</v>
      </c>
      <c r="F4647" s="55"/>
    </row>
    <row r="4648" spans="1:6">
      <c r="A4648" s="54">
        <v>69955</v>
      </c>
      <c r="B4648" s="54" t="s">
        <v>104</v>
      </c>
      <c r="C4648" s="54">
        <v>2013</v>
      </c>
      <c r="D4648" s="54" t="s">
        <v>135</v>
      </c>
      <c r="E4648" s="54" t="s">
        <v>142</v>
      </c>
      <c r="F4648" s="55">
        <v>11078.56</v>
      </c>
    </row>
    <row r="4649" spans="1:6">
      <c r="A4649" s="54">
        <v>69957</v>
      </c>
      <c r="B4649" s="54" t="s">
        <v>104</v>
      </c>
      <c r="C4649" s="54">
        <v>2013</v>
      </c>
      <c r="D4649" s="54" t="s">
        <v>136</v>
      </c>
      <c r="E4649" s="54" t="s">
        <v>142</v>
      </c>
      <c r="F4649" s="55">
        <v>19.55</v>
      </c>
    </row>
    <row r="4650" spans="1:6">
      <c r="A4650" s="54">
        <v>69958</v>
      </c>
      <c r="B4650" s="54" t="s">
        <v>104</v>
      </c>
      <c r="C4650" s="54">
        <v>2013</v>
      </c>
      <c r="D4650" s="54" t="s">
        <v>137</v>
      </c>
      <c r="E4650" s="54" t="s">
        <v>142</v>
      </c>
      <c r="F4650" s="55">
        <v>59.74</v>
      </c>
    </row>
    <row r="4651" spans="1:6">
      <c r="A4651" s="54">
        <v>69959</v>
      </c>
      <c r="B4651" s="54" t="s">
        <v>104</v>
      </c>
      <c r="C4651" s="54">
        <v>2013</v>
      </c>
      <c r="D4651" s="54" t="s">
        <v>138</v>
      </c>
      <c r="E4651" s="54" t="s">
        <v>142</v>
      </c>
      <c r="F4651" s="55">
        <v>38.24</v>
      </c>
    </row>
    <row r="4652" spans="1:6">
      <c r="A4652" s="54">
        <v>69960</v>
      </c>
      <c r="B4652" s="54" t="s">
        <v>104</v>
      </c>
      <c r="C4652" s="54">
        <v>2013</v>
      </c>
      <c r="D4652" s="54" t="s">
        <v>139</v>
      </c>
      <c r="E4652" s="54" t="s">
        <v>142</v>
      </c>
      <c r="F4652" s="55">
        <v>48.75</v>
      </c>
    </row>
    <row r="4653" spans="1:6">
      <c r="A4653" s="54">
        <v>69961</v>
      </c>
      <c r="B4653" s="54" t="s">
        <v>104</v>
      </c>
      <c r="C4653" s="54">
        <v>2013</v>
      </c>
      <c r="D4653" s="54" t="s">
        <v>140</v>
      </c>
      <c r="E4653" s="54" t="s">
        <v>142</v>
      </c>
      <c r="F4653" s="55">
        <v>0.14080000000000001</v>
      </c>
    </row>
    <row r="4654" spans="1:6">
      <c r="A4654" s="54">
        <v>69965</v>
      </c>
      <c r="B4654" s="54" t="s">
        <v>104</v>
      </c>
      <c r="C4654" s="54">
        <v>2013</v>
      </c>
      <c r="D4654" s="54" t="s">
        <v>141</v>
      </c>
      <c r="E4654" s="54" t="s">
        <v>142</v>
      </c>
      <c r="F4654" s="55">
        <v>11252.499900000001</v>
      </c>
    </row>
    <row r="4655" spans="1:6">
      <c r="A4655" s="54">
        <v>69977</v>
      </c>
      <c r="B4655" s="54" t="s">
        <v>104</v>
      </c>
      <c r="C4655" s="54">
        <v>2012</v>
      </c>
      <c r="D4655" s="54" t="s">
        <v>131</v>
      </c>
      <c r="E4655" s="54" t="s">
        <v>142</v>
      </c>
      <c r="F4655" s="55">
        <v>7295.16</v>
      </c>
    </row>
    <row r="4656" spans="1:6">
      <c r="A4656" s="54">
        <v>69986</v>
      </c>
      <c r="B4656" s="54" t="s">
        <v>104</v>
      </c>
      <c r="C4656" s="54">
        <v>2012</v>
      </c>
      <c r="D4656" s="54" t="s">
        <v>132</v>
      </c>
      <c r="E4656" s="54" t="s">
        <v>142</v>
      </c>
      <c r="F4656" s="55">
        <v>405.72</v>
      </c>
    </row>
    <row r="4657" spans="1:6">
      <c r="A4657" s="54">
        <v>69988</v>
      </c>
      <c r="B4657" s="54" t="s">
        <v>104</v>
      </c>
      <c r="C4657" s="54">
        <v>2012</v>
      </c>
      <c r="D4657" s="54" t="s">
        <v>133</v>
      </c>
      <c r="E4657" s="54" t="s">
        <v>142</v>
      </c>
      <c r="F4657" s="55">
        <v>7661.82</v>
      </c>
    </row>
    <row r="4658" spans="1:6">
      <c r="A4658" s="54">
        <v>69989</v>
      </c>
      <c r="B4658" s="54" t="s">
        <v>104</v>
      </c>
      <c r="C4658" s="54">
        <v>2012</v>
      </c>
      <c r="D4658" s="54" t="s">
        <v>134</v>
      </c>
      <c r="E4658" s="54" t="s">
        <v>142</v>
      </c>
      <c r="F4658" s="55"/>
    </row>
    <row r="4659" spans="1:6">
      <c r="A4659" s="54">
        <v>69990</v>
      </c>
      <c r="B4659" s="54" t="s">
        <v>104</v>
      </c>
      <c r="C4659" s="54">
        <v>2012</v>
      </c>
      <c r="D4659" s="54" t="s">
        <v>135</v>
      </c>
      <c r="E4659" s="54" t="s">
        <v>142</v>
      </c>
      <c r="F4659" s="55">
        <v>7471.54</v>
      </c>
    </row>
    <row r="4660" spans="1:6">
      <c r="A4660" s="54">
        <v>69992</v>
      </c>
      <c r="B4660" s="54" t="s">
        <v>104</v>
      </c>
      <c r="C4660" s="54">
        <v>2012</v>
      </c>
      <c r="D4660" s="54" t="s">
        <v>136</v>
      </c>
      <c r="E4660" s="54" t="s">
        <v>142</v>
      </c>
      <c r="F4660" s="55">
        <v>21.12</v>
      </c>
    </row>
    <row r="4661" spans="1:6">
      <c r="A4661" s="54">
        <v>69993</v>
      </c>
      <c r="B4661" s="54" t="s">
        <v>104</v>
      </c>
      <c r="C4661" s="54">
        <v>2012</v>
      </c>
      <c r="D4661" s="54" t="s">
        <v>137</v>
      </c>
      <c r="E4661" s="54" t="s">
        <v>142</v>
      </c>
      <c r="F4661" s="55">
        <v>65.69</v>
      </c>
    </row>
    <row r="4662" spans="1:6">
      <c r="A4662" s="54">
        <v>69994</v>
      </c>
      <c r="B4662" s="54" t="s">
        <v>104</v>
      </c>
      <c r="C4662" s="54">
        <v>2012</v>
      </c>
      <c r="D4662" s="54" t="s">
        <v>138</v>
      </c>
      <c r="E4662" s="54" t="s">
        <v>142</v>
      </c>
      <c r="F4662" s="55">
        <v>43.21</v>
      </c>
    </row>
    <row r="4663" spans="1:6">
      <c r="A4663" s="54">
        <v>69995</v>
      </c>
      <c r="B4663" s="54" t="s">
        <v>104</v>
      </c>
      <c r="C4663" s="54">
        <v>2012</v>
      </c>
      <c r="D4663" s="54" t="s">
        <v>139</v>
      </c>
      <c r="E4663" s="54" t="s">
        <v>142</v>
      </c>
      <c r="F4663" s="55">
        <v>60.26</v>
      </c>
    </row>
    <row r="4664" spans="1:6">
      <c r="A4664" s="54">
        <v>69996</v>
      </c>
      <c r="B4664" s="54" t="s">
        <v>104</v>
      </c>
      <c r="C4664" s="54">
        <v>2012</v>
      </c>
      <c r="D4664" s="54" t="s">
        <v>140</v>
      </c>
      <c r="E4664" s="54" t="s">
        <v>142</v>
      </c>
      <c r="F4664" s="55"/>
    </row>
    <row r="4665" spans="1:6">
      <c r="A4665" s="54">
        <v>70000</v>
      </c>
      <c r="B4665" s="54" t="s">
        <v>104</v>
      </c>
      <c r="C4665" s="54">
        <v>2012</v>
      </c>
      <c r="D4665" s="54" t="s">
        <v>141</v>
      </c>
      <c r="E4665" s="54" t="s">
        <v>142</v>
      </c>
      <c r="F4665" s="55">
        <v>7700.88</v>
      </c>
    </row>
    <row r="4666" spans="1:6">
      <c r="A4666" s="54">
        <v>70012</v>
      </c>
      <c r="B4666" s="54" t="s">
        <v>104</v>
      </c>
      <c r="C4666" s="54">
        <v>2011</v>
      </c>
      <c r="D4666" s="54" t="s">
        <v>131</v>
      </c>
      <c r="E4666" s="54" t="s">
        <v>142</v>
      </c>
      <c r="F4666" s="55">
        <v>7375.14</v>
      </c>
    </row>
    <row r="4667" spans="1:6">
      <c r="A4667" s="54">
        <v>70021</v>
      </c>
      <c r="B4667" s="54" t="s">
        <v>104</v>
      </c>
      <c r="C4667" s="54">
        <v>2011</v>
      </c>
      <c r="D4667" s="54" t="s">
        <v>132</v>
      </c>
      <c r="E4667" s="54" t="s">
        <v>142</v>
      </c>
      <c r="F4667" s="55">
        <v>339.16</v>
      </c>
    </row>
    <row r="4668" spans="1:6">
      <c r="A4668" s="54">
        <v>70023</v>
      </c>
      <c r="B4668" s="54" t="s">
        <v>104</v>
      </c>
      <c r="C4668" s="54">
        <v>2011</v>
      </c>
      <c r="D4668" s="54" t="s">
        <v>133</v>
      </c>
      <c r="E4668" s="54" t="s">
        <v>142</v>
      </c>
      <c r="F4668" s="55">
        <v>7665.2932760000003</v>
      </c>
    </row>
    <row r="4669" spans="1:6">
      <c r="A4669" s="54">
        <v>70024</v>
      </c>
      <c r="B4669" s="54" t="s">
        <v>104</v>
      </c>
      <c r="C4669" s="54">
        <v>2011</v>
      </c>
      <c r="D4669" s="54" t="s">
        <v>134</v>
      </c>
      <c r="E4669" s="54" t="s">
        <v>142</v>
      </c>
      <c r="F4669" s="55"/>
    </row>
    <row r="4670" spans="1:6">
      <c r="A4670" s="54">
        <v>70025</v>
      </c>
      <c r="B4670" s="54" t="s">
        <v>104</v>
      </c>
      <c r="C4670" s="54">
        <v>2011</v>
      </c>
      <c r="D4670" s="54" t="s">
        <v>135</v>
      </c>
      <c r="E4670" s="54" t="s">
        <v>142</v>
      </c>
      <c r="F4670" s="55">
        <v>7454.3310160000001</v>
      </c>
    </row>
    <row r="4671" spans="1:6">
      <c r="A4671" s="54">
        <v>70027</v>
      </c>
      <c r="B4671" s="54" t="s">
        <v>104</v>
      </c>
      <c r="C4671" s="54">
        <v>2011</v>
      </c>
      <c r="D4671" s="54" t="s">
        <v>136</v>
      </c>
      <c r="E4671" s="54" t="s">
        <v>142</v>
      </c>
      <c r="F4671" s="55">
        <v>3.7289599999999998</v>
      </c>
    </row>
    <row r="4672" spans="1:6">
      <c r="A4672" s="54">
        <v>70028</v>
      </c>
      <c r="B4672" s="54" t="s">
        <v>104</v>
      </c>
      <c r="C4672" s="54">
        <v>2011</v>
      </c>
      <c r="D4672" s="54" t="s">
        <v>137</v>
      </c>
      <c r="E4672" s="54" t="s">
        <v>142</v>
      </c>
      <c r="F4672" s="55">
        <v>69.69</v>
      </c>
    </row>
    <row r="4673" spans="1:6">
      <c r="A4673" s="54">
        <v>70029</v>
      </c>
      <c r="B4673" s="54" t="s">
        <v>104</v>
      </c>
      <c r="C4673" s="54">
        <v>2011</v>
      </c>
      <c r="D4673" s="54" t="s">
        <v>138</v>
      </c>
      <c r="E4673" s="54" t="s">
        <v>142</v>
      </c>
      <c r="F4673" s="55">
        <v>48.07</v>
      </c>
    </row>
    <row r="4674" spans="1:6">
      <c r="A4674" s="54">
        <v>70030</v>
      </c>
      <c r="B4674" s="54" t="s">
        <v>104</v>
      </c>
      <c r="C4674" s="54">
        <v>2011</v>
      </c>
      <c r="D4674" s="54" t="s">
        <v>139</v>
      </c>
      <c r="E4674" s="54" t="s">
        <v>142</v>
      </c>
      <c r="F4674" s="55">
        <v>69.11</v>
      </c>
    </row>
    <row r="4675" spans="1:6">
      <c r="A4675" s="54">
        <v>70031</v>
      </c>
      <c r="B4675" s="54" t="s">
        <v>104</v>
      </c>
      <c r="C4675" s="54">
        <v>2011</v>
      </c>
      <c r="D4675" s="54" t="s">
        <v>140</v>
      </c>
      <c r="E4675" s="54" t="s">
        <v>142</v>
      </c>
      <c r="F4675" s="55">
        <v>20.363299999999999</v>
      </c>
    </row>
    <row r="4676" spans="1:6">
      <c r="A4676" s="54">
        <v>70035</v>
      </c>
      <c r="B4676" s="54" t="s">
        <v>104</v>
      </c>
      <c r="C4676" s="54">
        <v>2011</v>
      </c>
      <c r="D4676" s="54" t="s">
        <v>141</v>
      </c>
      <c r="E4676" s="54" t="s">
        <v>142</v>
      </c>
      <c r="F4676" s="55">
        <v>7714.2976520000002</v>
      </c>
    </row>
    <row r="4677" spans="1:6">
      <c r="A4677" s="54">
        <v>70047</v>
      </c>
      <c r="B4677" s="54" t="s">
        <v>104</v>
      </c>
      <c r="C4677" s="54">
        <v>2010</v>
      </c>
      <c r="D4677" s="54" t="s">
        <v>131</v>
      </c>
      <c r="E4677" s="54" t="s">
        <v>142</v>
      </c>
      <c r="F4677" s="55">
        <v>7017.8123439999999</v>
      </c>
    </row>
    <row r="4678" spans="1:6">
      <c r="A4678" s="54">
        <v>70056</v>
      </c>
      <c r="B4678" s="54" t="s">
        <v>104</v>
      </c>
      <c r="C4678" s="54">
        <v>2010</v>
      </c>
      <c r="D4678" s="54" t="s">
        <v>132</v>
      </c>
      <c r="E4678" s="54" t="s">
        <v>142</v>
      </c>
      <c r="F4678" s="55">
        <v>210.66</v>
      </c>
    </row>
    <row r="4679" spans="1:6">
      <c r="A4679" s="54">
        <v>70058</v>
      </c>
      <c r="B4679" s="54" t="s">
        <v>104</v>
      </c>
      <c r="C4679" s="54">
        <v>2010</v>
      </c>
      <c r="D4679" s="54" t="s">
        <v>133</v>
      </c>
      <c r="E4679" s="54" t="s">
        <v>142</v>
      </c>
      <c r="F4679" s="55">
        <v>7176.8761999999997</v>
      </c>
    </row>
    <row r="4680" spans="1:6">
      <c r="A4680" s="54">
        <v>70059</v>
      </c>
      <c r="B4680" s="54" t="s">
        <v>104</v>
      </c>
      <c r="C4680" s="54">
        <v>2010</v>
      </c>
      <c r="D4680" s="54" t="s">
        <v>134</v>
      </c>
      <c r="E4680" s="54" t="s">
        <v>142</v>
      </c>
      <c r="F4680" s="55"/>
    </row>
    <row r="4681" spans="1:6">
      <c r="A4681" s="54">
        <v>70060</v>
      </c>
      <c r="B4681" s="54" t="s">
        <v>104</v>
      </c>
      <c r="C4681" s="54">
        <v>2010</v>
      </c>
      <c r="D4681" s="54" t="s">
        <v>135</v>
      </c>
      <c r="E4681" s="54" t="s">
        <v>142</v>
      </c>
      <c r="F4681" s="55">
        <v>6942.52</v>
      </c>
    </row>
    <row r="4682" spans="1:6">
      <c r="A4682" s="54">
        <v>70062</v>
      </c>
      <c r="B4682" s="54" t="s">
        <v>104</v>
      </c>
      <c r="C4682" s="54">
        <v>2010</v>
      </c>
      <c r="D4682" s="54" t="s">
        <v>136</v>
      </c>
      <c r="E4682" s="54" t="s">
        <v>142</v>
      </c>
      <c r="F4682" s="55">
        <v>2.71</v>
      </c>
    </row>
    <row r="4683" spans="1:6">
      <c r="A4683" s="54">
        <v>70063</v>
      </c>
      <c r="B4683" s="54" t="s">
        <v>104</v>
      </c>
      <c r="C4683" s="54">
        <v>2010</v>
      </c>
      <c r="D4683" s="54" t="s">
        <v>137</v>
      </c>
      <c r="E4683" s="54" t="s">
        <v>142</v>
      </c>
      <c r="F4683" s="55">
        <v>86.558099999999996</v>
      </c>
    </row>
    <row r="4684" spans="1:6">
      <c r="A4684" s="54">
        <v>70064</v>
      </c>
      <c r="B4684" s="54" t="s">
        <v>104</v>
      </c>
      <c r="C4684" s="54">
        <v>2010</v>
      </c>
      <c r="D4684" s="54" t="s">
        <v>138</v>
      </c>
      <c r="E4684" s="54" t="s">
        <v>142</v>
      </c>
      <c r="F4684" s="55">
        <v>50.5274</v>
      </c>
    </row>
    <row r="4685" spans="1:6">
      <c r="A4685" s="54">
        <v>70065</v>
      </c>
      <c r="B4685" s="54" t="s">
        <v>104</v>
      </c>
      <c r="C4685" s="54">
        <v>2010</v>
      </c>
      <c r="D4685" s="54" t="s">
        <v>139</v>
      </c>
      <c r="E4685" s="54" t="s">
        <v>142</v>
      </c>
      <c r="F4685" s="55">
        <v>88.849400000000003</v>
      </c>
    </row>
    <row r="4686" spans="1:6">
      <c r="A4686" s="54">
        <v>70066</v>
      </c>
      <c r="B4686" s="54" t="s">
        <v>104</v>
      </c>
      <c r="C4686" s="54">
        <v>2010</v>
      </c>
      <c r="D4686" s="54" t="s">
        <v>140</v>
      </c>
      <c r="E4686" s="54" t="s">
        <v>142</v>
      </c>
      <c r="F4686" s="55">
        <v>5.7112999999999996</v>
      </c>
    </row>
    <row r="4687" spans="1:6">
      <c r="A4687" s="54">
        <v>70070</v>
      </c>
      <c r="B4687" s="54" t="s">
        <v>104</v>
      </c>
      <c r="C4687" s="54">
        <v>2010</v>
      </c>
      <c r="D4687" s="54" t="s">
        <v>141</v>
      </c>
      <c r="E4687" s="54" t="s">
        <v>142</v>
      </c>
      <c r="F4687" s="55">
        <v>7228.4674599999998</v>
      </c>
    </row>
    <row r="4688" spans="1:6">
      <c r="A4688" s="54">
        <v>70082</v>
      </c>
      <c r="B4688" s="54" t="s">
        <v>104</v>
      </c>
      <c r="C4688" s="54">
        <v>2009</v>
      </c>
      <c r="D4688" s="54" t="s">
        <v>131</v>
      </c>
      <c r="E4688" s="54" t="s">
        <v>142</v>
      </c>
      <c r="F4688" s="55">
        <v>6313.08</v>
      </c>
    </row>
    <row r="4689" spans="1:6">
      <c r="A4689" s="54">
        <v>70091</v>
      </c>
      <c r="B4689" s="54" t="s">
        <v>104</v>
      </c>
      <c r="C4689" s="54">
        <v>2009</v>
      </c>
      <c r="D4689" s="54" t="s">
        <v>132</v>
      </c>
      <c r="E4689" s="54" t="s">
        <v>142</v>
      </c>
      <c r="F4689" s="55">
        <v>140.62</v>
      </c>
    </row>
    <row r="4690" spans="1:6">
      <c r="A4690" s="54">
        <v>70093</v>
      </c>
      <c r="B4690" s="54" t="s">
        <v>104</v>
      </c>
      <c r="C4690" s="54">
        <v>2009</v>
      </c>
      <c r="D4690" s="54" t="s">
        <v>133</v>
      </c>
      <c r="E4690" s="54" t="s">
        <v>142</v>
      </c>
      <c r="F4690" s="55">
        <v>6401.86</v>
      </c>
    </row>
    <row r="4691" spans="1:6">
      <c r="A4691" s="54">
        <v>70094</v>
      </c>
      <c r="B4691" s="54" t="s">
        <v>104</v>
      </c>
      <c r="C4691" s="54">
        <v>2009</v>
      </c>
      <c r="D4691" s="54" t="s">
        <v>134</v>
      </c>
      <c r="E4691" s="54" t="s">
        <v>142</v>
      </c>
      <c r="F4691" s="55"/>
    </row>
    <row r="4692" spans="1:6">
      <c r="A4692" s="54">
        <v>70095</v>
      </c>
      <c r="B4692" s="54" t="s">
        <v>104</v>
      </c>
      <c r="C4692" s="54">
        <v>2009</v>
      </c>
      <c r="D4692" s="54" t="s">
        <v>135</v>
      </c>
      <c r="E4692" s="54" t="s">
        <v>142</v>
      </c>
      <c r="F4692" s="55">
        <v>6166.6</v>
      </c>
    </row>
    <row r="4693" spans="1:6">
      <c r="A4693" s="54">
        <v>70097</v>
      </c>
      <c r="B4693" s="54" t="s">
        <v>104</v>
      </c>
      <c r="C4693" s="54">
        <v>2009</v>
      </c>
      <c r="D4693" s="54" t="s">
        <v>136</v>
      </c>
      <c r="E4693" s="54" t="s">
        <v>142</v>
      </c>
      <c r="F4693" s="55">
        <v>3.62</v>
      </c>
    </row>
    <row r="4694" spans="1:6">
      <c r="A4694" s="54">
        <v>70098</v>
      </c>
      <c r="B4694" s="54" t="s">
        <v>104</v>
      </c>
      <c r="C4694" s="54">
        <v>2009</v>
      </c>
      <c r="D4694" s="54" t="s">
        <v>137</v>
      </c>
      <c r="E4694" s="54" t="s">
        <v>142</v>
      </c>
      <c r="F4694" s="55">
        <v>79.33</v>
      </c>
    </row>
    <row r="4695" spans="1:6">
      <c r="A4695" s="54">
        <v>70099</v>
      </c>
      <c r="B4695" s="54" t="s">
        <v>104</v>
      </c>
      <c r="C4695" s="54">
        <v>2009</v>
      </c>
      <c r="D4695" s="54" t="s">
        <v>138</v>
      </c>
      <c r="E4695" s="54" t="s">
        <v>142</v>
      </c>
      <c r="F4695" s="55">
        <v>53.81</v>
      </c>
    </row>
    <row r="4696" spans="1:6">
      <c r="A4696" s="54">
        <v>70100</v>
      </c>
      <c r="B4696" s="54" t="s">
        <v>104</v>
      </c>
      <c r="C4696" s="54">
        <v>2009</v>
      </c>
      <c r="D4696" s="54" t="s">
        <v>139</v>
      </c>
      <c r="E4696" s="54" t="s">
        <v>142</v>
      </c>
      <c r="F4696" s="55">
        <v>92.76</v>
      </c>
    </row>
    <row r="4697" spans="1:6">
      <c r="A4697" s="54">
        <v>70101</v>
      </c>
      <c r="B4697" s="54" t="s">
        <v>104</v>
      </c>
      <c r="C4697" s="54">
        <v>2009</v>
      </c>
      <c r="D4697" s="54" t="s">
        <v>140</v>
      </c>
      <c r="E4697" s="54" t="s">
        <v>142</v>
      </c>
      <c r="F4697" s="55">
        <v>5.74</v>
      </c>
    </row>
    <row r="4698" spans="1:6">
      <c r="A4698" s="54">
        <v>70105</v>
      </c>
      <c r="B4698" s="54" t="s">
        <v>104</v>
      </c>
      <c r="C4698" s="54">
        <v>2009</v>
      </c>
      <c r="D4698" s="54" t="s">
        <v>141</v>
      </c>
      <c r="E4698" s="54" t="s">
        <v>142</v>
      </c>
      <c r="F4698" s="55">
        <v>6453.7</v>
      </c>
    </row>
    <row r="4699" spans="1:6">
      <c r="A4699" s="54">
        <v>70117</v>
      </c>
      <c r="B4699" s="54" t="s">
        <v>104</v>
      </c>
      <c r="C4699" s="54">
        <v>2008</v>
      </c>
      <c r="D4699" s="54" t="s">
        <v>131</v>
      </c>
      <c r="E4699" s="54" t="s">
        <v>142</v>
      </c>
      <c r="F4699" s="55">
        <v>6556.1</v>
      </c>
    </row>
    <row r="4700" spans="1:6">
      <c r="A4700" s="54">
        <v>70126</v>
      </c>
      <c r="B4700" s="54" t="s">
        <v>104</v>
      </c>
      <c r="C4700" s="54">
        <v>2008</v>
      </c>
      <c r="D4700" s="54" t="s">
        <v>132</v>
      </c>
      <c r="E4700" s="54" t="s">
        <v>142</v>
      </c>
      <c r="F4700" s="55">
        <v>257</v>
      </c>
    </row>
    <row r="4701" spans="1:6">
      <c r="A4701" s="54">
        <v>70128</v>
      </c>
      <c r="B4701" s="54" t="s">
        <v>104</v>
      </c>
      <c r="C4701" s="54">
        <v>2008</v>
      </c>
      <c r="D4701" s="54" t="s">
        <v>133</v>
      </c>
      <c r="E4701" s="54" t="s">
        <v>142</v>
      </c>
      <c r="F4701" s="55">
        <v>6764.62</v>
      </c>
    </row>
    <row r="4702" spans="1:6">
      <c r="A4702" s="54">
        <v>70129</v>
      </c>
      <c r="B4702" s="54" t="s">
        <v>104</v>
      </c>
      <c r="C4702" s="54">
        <v>2008</v>
      </c>
      <c r="D4702" s="54" t="s">
        <v>134</v>
      </c>
      <c r="E4702" s="54" t="s">
        <v>142</v>
      </c>
      <c r="F4702" s="55"/>
    </row>
    <row r="4703" spans="1:6">
      <c r="A4703" s="54">
        <v>70130</v>
      </c>
      <c r="B4703" s="54" t="s">
        <v>104</v>
      </c>
      <c r="C4703" s="54">
        <v>2008</v>
      </c>
      <c r="D4703" s="54" t="s">
        <v>135</v>
      </c>
      <c r="E4703" s="54" t="s">
        <v>142</v>
      </c>
      <c r="F4703" s="55">
        <v>6557.64</v>
      </c>
    </row>
    <row r="4704" spans="1:6">
      <c r="A4704" s="54">
        <v>70132</v>
      </c>
      <c r="B4704" s="54" t="s">
        <v>104</v>
      </c>
      <c r="C4704" s="54">
        <v>2008</v>
      </c>
      <c r="D4704" s="54" t="s">
        <v>136</v>
      </c>
      <c r="E4704" s="54" t="s">
        <v>142</v>
      </c>
      <c r="F4704" s="55">
        <v>20.05</v>
      </c>
    </row>
    <row r="4705" spans="1:6">
      <c r="A4705" s="54">
        <v>70133</v>
      </c>
      <c r="B4705" s="54" t="s">
        <v>104</v>
      </c>
      <c r="C4705" s="54">
        <v>2008</v>
      </c>
      <c r="D4705" s="54" t="s">
        <v>137</v>
      </c>
      <c r="E4705" s="54" t="s">
        <v>142</v>
      </c>
      <c r="F4705" s="55">
        <v>22.33</v>
      </c>
    </row>
    <row r="4706" spans="1:6">
      <c r="A4706" s="54">
        <v>70134</v>
      </c>
      <c r="B4706" s="54" t="s">
        <v>104</v>
      </c>
      <c r="C4706" s="54">
        <v>2008</v>
      </c>
      <c r="D4706" s="54" t="s">
        <v>138</v>
      </c>
      <c r="E4706" s="54" t="s">
        <v>142</v>
      </c>
      <c r="F4706" s="55">
        <v>55.33</v>
      </c>
    </row>
    <row r="4707" spans="1:6">
      <c r="A4707" s="54">
        <v>70135</v>
      </c>
      <c r="B4707" s="54" t="s">
        <v>104</v>
      </c>
      <c r="C4707" s="54">
        <v>2008</v>
      </c>
      <c r="D4707" s="54" t="s">
        <v>139</v>
      </c>
      <c r="E4707" s="54" t="s">
        <v>142</v>
      </c>
      <c r="F4707" s="55">
        <v>92.74</v>
      </c>
    </row>
    <row r="4708" spans="1:6">
      <c r="A4708" s="54">
        <v>70136</v>
      </c>
      <c r="B4708" s="54" t="s">
        <v>104</v>
      </c>
      <c r="C4708" s="54">
        <v>2008</v>
      </c>
      <c r="D4708" s="54" t="s">
        <v>140</v>
      </c>
      <c r="E4708" s="54" t="s">
        <v>142</v>
      </c>
      <c r="F4708" s="55">
        <v>16.53</v>
      </c>
    </row>
    <row r="4709" spans="1:6">
      <c r="A4709" s="54">
        <v>70140</v>
      </c>
      <c r="B4709" s="54" t="s">
        <v>104</v>
      </c>
      <c r="C4709" s="54">
        <v>2008</v>
      </c>
      <c r="D4709" s="54" t="s">
        <v>141</v>
      </c>
      <c r="E4709" s="54" t="s">
        <v>142</v>
      </c>
      <c r="F4709" s="55">
        <v>6813.0964960000001</v>
      </c>
    </row>
    <row r="4710" spans="1:6">
      <c r="A4710" s="54">
        <v>70152</v>
      </c>
      <c r="B4710" s="54" t="s">
        <v>104</v>
      </c>
      <c r="C4710" s="54">
        <v>2007</v>
      </c>
      <c r="D4710" s="54" t="s">
        <v>131</v>
      </c>
      <c r="E4710" s="54" t="s">
        <v>142</v>
      </c>
      <c r="F4710" s="55">
        <v>6519.09</v>
      </c>
    </row>
    <row r="4711" spans="1:6">
      <c r="A4711" s="54">
        <v>70161</v>
      </c>
      <c r="B4711" s="54" t="s">
        <v>104</v>
      </c>
      <c r="C4711" s="54">
        <v>2007</v>
      </c>
      <c r="D4711" s="54" t="s">
        <v>132</v>
      </c>
      <c r="E4711" s="54" t="s">
        <v>142</v>
      </c>
      <c r="F4711" s="55">
        <v>255</v>
      </c>
    </row>
    <row r="4712" spans="1:6">
      <c r="A4712" s="54">
        <v>70163</v>
      </c>
      <c r="B4712" s="54" t="s">
        <v>104</v>
      </c>
      <c r="C4712" s="54">
        <v>2007</v>
      </c>
      <c r="D4712" s="54" t="s">
        <v>133</v>
      </c>
      <c r="E4712" s="54" t="s">
        <v>142</v>
      </c>
      <c r="F4712" s="55">
        <v>6485.43</v>
      </c>
    </row>
    <row r="4713" spans="1:6">
      <c r="A4713" s="54">
        <v>70164</v>
      </c>
      <c r="B4713" s="54" t="s">
        <v>104</v>
      </c>
      <c r="C4713" s="54">
        <v>2007</v>
      </c>
      <c r="D4713" s="54" t="s">
        <v>134</v>
      </c>
      <c r="E4713" s="54" t="s">
        <v>142</v>
      </c>
      <c r="F4713" s="55"/>
    </row>
    <row r="4714" spans="1:6">
      <c r="A4714" s="54">
        <v>70165</v>
      </c>
      <c r="B4714" s="54" t="s">
        <v>104</v>
      </c>
      <c r="C4714" s="54">
        <v>2007</v>
      </c>
      <c r="D4714" s="54" t="s">
        <v>135</v>
      </c>
      <c r="E4714" s="54" t="s">
        <v>142</v>
      </c>
      <c r="F4714" s="55">
        <v>6286.7</v>
      </c>
    </row>
    <row r="4715" spans="1:6">
      <c r="A4715" s="54">
        <v>70167</v>
      </c>
      <c r="B4715" s="54" t="s">
        <v>104</v>
      </c>
      <c r="C4715" s="54">
        <v>2007</v>
      </c>
      <c r="D4715" s="54" t="s">
        <v>136</v>
      </c>
      <c r="E4715" s="54" t="s">
        <v>142</v>
      </c>
      <c r="F4715" s="55">
        <v>18.559999999999999</v>
      </c>
    </row>
    <row r="4716" spans="1:6">
      <c r="A4716" s="54">
        <v>70168</v>
      </c>
      <c r="B4716" s="54" t="s">
        <v>104</v>
      </c>
      <c r="C4716" s="54">
        <v>2007</v>
      </c>
      <c r="D4716" s="54" t="s">
        <v>137</v>
      </c>
      <c r="E4716" s="54" t="s">
        <v>142</v>
      </c>
      <c r="F4716" s="55">
        <v>22.15</v>
      </c>
    </row>
    <row r="4717" spans="1:6">
      <c r="A4717" s="54">
        <v>70169</v>
      </c>
      <c r="B4717" s="54" t="s">
        <v>104</v>
      </c>
      <c r="C4717" s="54">
        <v>2007</v>
      </c>
      <c r="D4717" s="54" t="s">
        <v>138</v>
      </c>
      <c r="E4717" s="54" t="s">
        <v>142</v>
      </c>
      <c r="F4717" s="55">
        <v>54.81</v>
      </c>
    </row>
    <row r="4718" spans="1:6">
      <c r="A4718" s="54">
        <v>70170</v>
      </c>
      <c r="B4718" s="54" t="s">
        <v>104</v>
      </c>
      <c r="C4718" s="54">
        <v>2007</v>
      </c>
      <c r="D4718" s="54" t="s">
        <v>139</v>
      </c>
      <c r="E4718" s="54" t="s">
        <v>142</v>
      </c>
      <c r="F4718" s="55">
        <v>86.76</v>
      </c>
    </row>
    <row r="4719" spans="1:6">
      <c r="A4719" s="54">
        <v>70171</v>
      </c>
      <c r="B4719" s="54" t="s">
        <v>104</v>
      </c>
      <c r="C4719" s="54">
        <v>2007</v>
      </c>
      <c r="D4719" s="54" t="s">
        <v>140</v>
      </c>
      <c r="E4719" s="54" t="s">
        <v>142</v>
      </c>
      <c r="F4719" s="55">
        <v>16.45</v>
      </c>
    </row>
    <row r="4720" spans="1:6">
      <c r="A4720" s="54">
        <v>70175</v>
      </c>
      <c r="B4720" s="54" t="s">
        <v>104</v>
      </c>
      <c r="C4720" s="54">
        <v>2007</v>
      </c>
      <c r="D4720" s="54" t="s">
        <v>141</v>
      </c>
      <c r="E4720" s="54" t="s">
        <v>142</v>
      </c>
      <c r="F4720" s="55">
        <v>6774.55</v>
      </c>
    </row>
    <row r="4721" spans="1:6">
      <c r="A4721" s="54">
        <v>70187</v>
      </c>
      <c r="B4721" s="54" t="s">
        <v>104</v>
      </c>
      <c r="C4721" s="54">
        <v>2006</v>
      </c>
      <c r="D4721" s="54" t="s">
        <v>131</v>
      </c>
      <c r="E4721" s="54" t="s">
        <v>142</v>
      </c>
      <c r="F4721" s="55">
        <v>6196.5</v>
      </c>
    </row>
    <row r="4722" spans="1:6">
      <c r="A4722" s="54">
        <v>70196</v>
      </c>
      <c r="B4722" s="54" t="s">
        <v>104</v>
      </c>
      <c r="C4722" s="54">
        <v>2006</v>
      </c>
      <c r="D4722" s="54" t="s">
        <v>132</v>
      </c>
      <c r="E4722" s="54" t="s">
        <v>142</v>
      </c>
      <c r="F4722" s="55">
        <v>100</v>
      </c>
    </row>
    <row r="4723" spans="1:6">
      <c r="A4723" s="54">
        <v>70198</v>
      </c>
      <c r="B4723" s="54" t="s">
        <v>104</v>
      </c>
      <c r="C4723" s="54">
        <v>2006</v>
      </c>
      <c r="D4723" s="54" t="s">
        <v>133</v>
      </c>
      <c r="E4723" s="54" t="s">
        <v>142</v>
      </c>
      <c r="F4723" s="55">
        <v>5980.1569289999998</v>
      </c>
    </row>
    <row r="4724" spans="1:6">
      <c r="A4724" s="54">
        <v>70199</v>
      </c>
      <c r="B4724" s="54" t="s">
        <v>104</v>
      </c>
      <c r="C4724" s="54">
        <v>2006</v>
      </c>
      <c r="D4724" s="54" t="s">
        <v>134</v>
      </c>
      <c r="E4724" s="54" t="s">
        <v>142</v>
      </c>
      <c r="F4724" s="55"/>
    </row>
    <row r="4725" spans="1:6">
      <c r="A4725" s="54">
        <v>70200</v>
      </c>
      <c r="B4725" s="54" t="s">
        <v>104</v>
      </c>
      <c r="C4725" s="54">
        <v>2006</v>
      </c>
      <c r="D4725" s="54" t="s">
        <v>135</v>
      </c>
      <c r="E4725" s="54" t="s">
        <v>142</v>
      </c>
      <c r="F4725" s="55">
        <v>5716.6569289999998</v>
      </c>
    </row>
    <row r="4726" spans="1:6">
      <c r="A4726" s="54">
        <v>70202</v>
      </c>
      <c r="B4726" s="54" t="s">
        <v>104</v>
      </c>
      <c r="C4726" s="54">
        <v>2006</v>
      </c>
      <c r="D4726" s="54" t="s">
        <v>136</v>
      </c>
      <c r="E4726" s="54" t="s">
        <v>142</v>
      </c>
      <c r="F4726" s="55">
        <v>18.63</v>
      </c>
    </row>
    <row r="4727" spans="1:6">
      <c r="A4727" s="54">
        <v>70203</v>
      </c>
      <c r="B4727" s="54" t="s">
        <v>104</v>
      </c>
      <c r="C4727" s="54">
        <v>2006</v>
      </c>
      <c r="D4727" s="54" t="s">
        <v>137</v>
      </c>
      <c r="E4727" s="54" t="s">
        <v>142</v>
      </c>
      <c r="F4727" s="55">
        <v>22.7</v>
      </c>
    </row>
    <row r="4728" spans="1:6">
      <c r="A4728" s="54">
        <v>70204</v>
      </c>
      <c r="B4728" s="54" t="s">
        <v>104</v>
      </c>
      <c r="C4728" s="54">
        <v>2006</v>
      </c>
      <c r="D4728" s="54" t="s">
        <v>138</v>
      </c>
      <c r="E4728" s="54" t="s">
        <v>142</v>
      </c>
      <c r="F4728" s="55">
        <v>42.77</v>
      </c>
    </row>
    <row r="4729" spans="1:6">
      <c r="A4729" s="54">
        <v>70205</v>
      </c>
      <c r="B4729" s="54" t="s">
        <v>104</v>
      </c>
      <c r="C4729" s="54">
        <v>2006</v>
      </c>
      <c r="D4729" s="54" t="s">
        <v>139</v>
      </c>
      <c r="E4729" s="54" t="s">
        <v>142</v>
      </c>
      <c r="F4729" s="55">
        <v>165.65</v>
      </c>
    </row>
    <row r="4730" spans="1:6">
      <c r="A4730" s="54">
        <v>70206</v>
      </c>
      <c r="B4730" s="54" t="s">
        <v>104</v>
      </c>
      <c r="C4730" s="54">
        <v>2006</v>
      </c>
      <c r="D4730" s="54" t="s">
        <v>140</v>
      </c>
      <c r="E4730" s="54" t="s">
        <v>142</v>
      </c>
      <c r="F4730" s="55">
        <v>13.75</v>
      </c>
    </row>
    <row r="4731" spans="1:6">
      <c r="A4731" s="54">
        <v>70210</v>
      </c>
      <c r="B4731" s="54" t="s">
        <v>104</v>
      </c>
      <c r="C4731" s="54">
        <v>2006</v>
      </c>
      <c r="D4731" s="54" t="s">
        <v>141</v>
      </c>
      <c r="E4731" s="54" t="s">
        <v>142</v>
      </c>
      <c r="F4731" s="55">
        <v>6300.1569289999998</v>
      </c>
    </row>
    <row r="4732" spans="1:6">
      <c r="A4732" s="54">
        <v>70222</v>
      </c>
      <c r="B4732" s="54" t="s">
        <v>104</v>
      </c>
      <c r="C4732" s="54">
        <v>2005</v>
      </c>
      <c r="D4732" s="54" t="s">
        <v>131</v>
      </c>
      <c r="E4732" s="54" t="s">
        <v>142</v>
      </c>
      <c r="F4732" s="55">
        <v>5753.42</v>
      </c>
    </row>
    <row r="4733" spans="1:6">
      <c r="A4733" s="54">
        <v>70231</v>
      </c>
      <c r="B4733" s="54" t="s">
        <v>104</v>
      </c>
      <c r="C4733" s="54">
        <v>2005</v>
      </c>
      <c r="D4733" s="54" t="s">
        <v>132</v>
      </c>
      <c r="E4733" s="54" t="s">
        <v>142</v>
      </c>
      <c r="F4733" s="55">
        <v>488.71</v>
      </c>
    </row>
    <row r="4734" spans="1:6">
      <c r="A4734" s="54">
        <v>70233</v>
      </c>
      <c r="B4734" s="54" t="s">
        <v>104</v>
      </c>
      <c r="C4734" s="54">
        <v>2005</v>
      </c>
      <c r="D4734" s="54" t="s">
        <v>133</v>
      </c>
      <c r="E4734" s="54" t="s">
        <v>142</v>
      </c>
      <c r="F4734" s="55">
        <v>5837.98</v>
      </c>
    </row>
    <row r="4735" spans="1:6">
      <c r="A4735" s="54">
        <v>70234</v>
      </c>
      <c r="B4735" s="54" t="s">
        <v>104</v>
      </c>
      <c r="C4735" s="54">
        <v>2005</v>
      </c>
      <c r="D4735" s="54" t="s">
        <v>134</v>
      </c>
      <c r="E4735" s="54" t="s">
        <v>142</v>
      </c>
      <c r="F4735" s="55"/>
    </row>
    <row r="4736" spans="1:6">
      <c r="A4736" s="54">
        <v>70235</v>
      </c>
      <c r="B4736" s="54" t="s">
        <v>104</v>
      </c>
      <c r="C4736" s="54">
        <v>2005</v>
      </c>
      <c r="D4736" s="54" t="s">
        <v>135</v>
      </c>
      <c r="E4736" s="54" t="s">
        <v>142</v>
      </c>
      <c r="F4736" s="55">
        <v>5495.31</v>
      </c>
    </row>
    <row r="4737" spans="1:6">
      <c r="A4737" s="54">
        <v>70237</v>
      </c>
      <c r="B4737" s="54" t="s">
        <v>104</v>
      </c>
      <c r="C4737" s="54">
        <v>2005</v>
      </c>
      <c r="D4737" s="54" t="s">
        <v>136</v>
      </c>
      <c r="E4737" s="54" t="s">
        <v>142</v>
      </c>
      <c r="F4737" s="55">
        <v>20.81</v>
      </c>
    </row>
    <row r="4738" spans="1:6">
      <c r="A4738" s="54">
        <v>70238</v>
      </c>
      <c r="B4738" s="54" t="s">
        <v>104</v>
      </c>
      <c r="C4738" s="54">
        <v>2005</v>
      </c>
      <c r="D4738" s="54" t="s">
        <v>137</v>
      </c>
      <c r="E4738" s="54" t="s">
        <v>142</v>
      </c>
      <c r="F4738" s="55">
        <v>17</v>
      </c>
    </row>
    <row r="4739" spans="1:6">
      <c r="A4739" s="54">
        <v>70239</v>
      </c>
      <c r="B4739" s="54" t="s">
        <v>104</v>
      </c>
      <c r="C4739" s="54">
        <v>2005</v>
      </c>
      <c r="D4739" s="54" t="s">
        <v>138</v>
      </c>
      <c r="E4739" s="54" t="s">
        <v>142</v>
      </c>
      <c r="F4739" s="55">
        <v>97.35</v>
      </c>
    </row>
    <row r="4740" spans="1:6">
      <c r="A4740" s="54">
        <v>70240</v>
      </c>
      <c r="B4740" s="54" t="s">
        <v>104</v>
      </c>
      <c r="C4740" s="54">
        <v>2005</v>
      </c>
      <c r="D4740" s="54" t="s">
        <v>139</v>
      </c>
      <c r="E4740" s="54" t="s">
        <v>142</v>
      </c>
      <c r="F4740" s="55">
        <v>66.06</v>
      </c>
    </row>
    <row r="4741" spans="1:6">
      <c r="A4741" s="54">
        <v>70241</v>
      </c>
      <c r="B4741" s="54" t="s">
        <v>104</v>
      </c>
      <c r="C4741" s="54">
        <v>2005</v>
      </c>
      <c r="D4741" s="54" t="s">
        <v>140</v>
      </c>
      <c r="E4741" s="54" t="s">
        <v>142</v>
      </c>
      <c r="F4741" s="55">
        <v>141.44999999999999</v>
      </c>
    </row>
    <row r="4742" spans="1:6">
      <c r="A4742" s="54">
        <v>70245</v>
      </c>
      <c r="B4742" s="54" t="s">
        <v>104</v>
      </c>
      <c r="C4742" s="54">
        <v>2005</v>
      </c>
      <c r="D4742" s="54" t="s">
        <v>141</v>
      </c>
      <c r="E4742" s="54" t="s">
        <v>142</v>
      </c>
      <c r="F4742" s="55">
        <v>6242.13</v>
      </c>
    </row>
    <row r="4743" spans="1:6">
      <c r="A4743" s="54">
        <v>70257</v>
      </c>
      <c r="B4743" s="54" t="s">
        <v>118</v>
      </c>
      <c r="C4743" s="54">
        <v>2020</v>
      </c>
      <c r="D4743" s="54" t="s">
        <v>131</v>
      </c>
      <c r="E4743" s="54" t="s">
        <v>142</v>
      </c>
      <c r="F4743" s="55">
        <v>7652.13</v>
      </c>
    </row>
    <row r="4744" spans="1:6">
      <c r="A4744" s="54">
        <v>70266</v>
      </c>
      <c r="B4744" s="54" t="s">
        <v>118</v>
      </c>
      <c r="C4744" s="54">
        <v>2020</v>
      </c>
      <c r="D4744" s="54" t="s">
        <v>132</v>
      </c>
      <c r="E4744" s="54" t="s">
        <v>142</v>
      </c>
      <c r="F4744" s="55">
        <v>6522.71</v>
      </c>
    </row>
    <row r="4745" spans="1:6">
      <c r="A4745" s="54">
        <v>70268</v>
      </c>
      <c r="B4745" s="54" t="s">
        <v>118</v>
      </c>
      <c r="C4745" s="54">
        <v>2020</v>
      </c>
      <c r="D4745" s="54" t="s">
        <v>133</v>
      </c>
      <c r="E4745" s="54" t="s">
        <v>142</v>
      </c>
      <c r="F4745" s="55">
        <v>10109.4</v>
      </c>
    </row>
    <row r="4746" spans="1:6">
      <c r="A4746" s="54">
        <v>70269</v>
      </c>
      <c r="B4746" s="54" t="s">
        <v>118</v>
      </c>
      <c r="C4746" s="54">
        <v>2020</v>
      </c>
      <c r="D4746" s="54" t="s">
        <v>134</v>
      </c>
      <c r="E4746" s="54" t="s">
        <v>142</v>
      </c>
      <c r="F4746" s="55"/>
    </row>
    <row r="4747" spans="1:6">
      <c r="A4747" s="54">
        <v>70270</v>
      </c>
      <c r="B4747" s="54" t="s">
        <v>118</v>
      </c>
      <c r="C4747" s="54">
        <v>2020</v>
      </c>
      <c r="D4747" s="54" t="s">
        <v>135</v>
      </c>
      <c r="E4747" s="54" t="s">
        <v>142</v>
      </c>
      <c r="F4747" s="55">
        <v>10109.4</v>
      </c>
    </row>
    <row r="4748" spans="1:6">
      <c r="A4748" s="54">
        <v>70272</v>
      </c>
      <c r="B4748" s="54" t="s">
        <v>118</v>
      </c>
      <c r="C4748" s="54">
        <v>2020</v>
      </c>
      <c r="D4748" s="54" t="s">
        <v>136</v>
      </c>
      <c r="E4748" s="54" t="s">
        <v>142</v>
      </c>
      <c r="F4748" s="55"/>
    </row>
    <row r="4749" spans="1:6">
      <c r="A4749" s="54">
        <v>70273</v>
      </c>
      <c r="B4749" s="54" t="s">
        <v>118</v>
      </c>
      <c r="C4749" s="54">
        <v>2020</v>
      </c>
      <c r="D4749" s="54" t="s">
        <v>137</v>
      </c>
      <c r="E4749" s="54" t="s">
        <v>142</v>
      </c>
      <c r="F4749" s="55"/>
    </row>
    <row r="4750" spans="1:6">
      <c r="A4750" s="54">
        <v>70274</v>
      </c>
      <c r="B4750" s="54" t="s">
        <v>118</v>
      </c>
      <c r="C4750" s="54">
        <v>2020</v>
      </c>
      <c r="D4750" s="54" t="s">
        <v>138</v>
      </c>
      <c r="E4750" s="54" t="s">
        <v>142</v>
      </c>
      <c r="F4750" s="55"/>
    </row>
    <row r="4751" spans="1:6">
      <c r="A4751" s="54">
        <v>70275</v>
      </c>
      <c r="B4751" s="54" t="s">
        <v>118</v>
      </c>
      <c r="C4751" s="54">
        <v>2020</v>
      </c>
      <c r="D4751" s="54" t="s">
        <v>139</v>
      </c>
      <c r="E4751" s="54" t="s">
        <v>142</v>
      </c>
      <c r="F4751" s="55"/>
    </row>
    <row r="4752" spans="1:6">
      <c r="A4752" s="54">
        <v>70276</v>
      </c>
      <c r="B4752" s="54" t="s">
        <v>118</v>
      </c>
      <c r="C4752" s="54">
        <v>2020</v>
      </c>
      <c r="D4752" s="54" t="s">
        <v>140</v>
      </c>
      <c r="E4752" s="54" t="s">
        <v>142</v>
      </c>
      <c r="F4752" s="55"/>
    </row>
    <row r="4753" spans="1:6">
      <c r="A4753" s="54">
        <v>70280</v>
      </c>
      <c r="B4753" s="54" t="s">
        <v>118</v>
      </c>
      <c r="C4753" s="54">
        <v>2020</v>
      </c>
      <c r="D4753" s="54" t="s">
        <v>141</v>
      </c>
      <c r="E4753" s="54" t="s">
        <v>142</v>
      </c>
      <c r="F4753" s="55">
        <v>14174.84</v>
      </c>
    </row>
    <row r="4754" spans="1:6">
      <c r="A4754" s="54">
        <v>70292</v>
      </c>
      <c r="B4754" s="54" t="s">
        <v>118</v>
      </c>
      <c r="C4754" s="54">
        <v>2019</v>
      </c>
      <c r="D4754" s="54" t="s">
        <v>131</v>
      </c>
      <c r="E4754" s="54" t="s">
        <v>142</v>
      </c>
      <c r="F4754" s="55">
        <v>5744.29</v>
      </c>
    </row>
    <row r="4755" spans="1:6">
      <c r="A4755" s="54">
        <v>70301</v>
      </c>
      <c r="B4755" s="54" t="s">
        <v>118</v>
      </c>
      <c r="C4755" s="54">
        <v>2019</v>
      </c>
      <c r="D4755" s="54" t="s">
        <v>132</v>
      </c>
      <c r="E4755" s="54" t="s">
        <v>142</v>
      </c>
      <c r="F4755" s="55">
        <v>6521.76</v>
      </c>
    </row>
    <row r="4756" spans="1:6">
      <c r="A4756" s="54">
        <v>70303</v>
      </c>
      <c r="B4756" s="54" t="s">
        <v>118</v>
      </c>
      <c r="C4756" s="54">
        <v>2019</v>
      </c>
      <c r="D4756" s="54" t="s">
        <v>133</v>
      </c>
      <c r="E4756" s="54" t="s">
        <v>142</v>
      </c>
      <c r="F4756" s="55">
        <v>8293.08</v>
      </c>
    </row>
    <row r="4757" spans="1:6">
      <c r="A4757" s="54">
        <v>70304</v>
      </c>
      <c r="B4757" s="54" t="s">
        <v>118</v>
      </c>
      <c r="C4757" s="54">
        <v>2019</v>
      </c>
      <c r="D4757" s="54" t="s">
        <v>134</v>
      </c>
      <c r="E4757" s="54" t="s">
        <v>142</v>
      </c>
      <c r="F4757" s="55"/>
    </row>
    <row r="4758" spans="1:6">
      <c r="A4758" s="54">
        <v>70305</v>
      </c>
      <c r="B4758" s="54" t="s">
        <v>118</v>
      </c>
      <c r="C4758" s="54">
        <v>2019</v>
      </c>
      <c r="D4758" s="54" t="s">
        <v>135</v>
      </c>
      <c r="E4758" s="54" t="s">
        <v>142</v>
      </c>
      <c r="F4758" s="55">
        <v>8293.08</v>
      </c>
    </row>
    <row r="4759" spans="1:6">
      <c r="A4759" s="54">
        <v>70307</v>
      </c>
      <c r="B4759" s="54" t="s">
        <v>118</v>
      </c>
      <c r="C4759" s="54">
        <v>2019</v>
      </c>
      <c r="D4759" s="54" t="s">
        <v>136</v>
      </c>
      <c r="E4759" s="54" t="s">
        <v>142</v>
      </c>
      <c r="F4759" s="55"/>
    </row>
    <row r="4760" spans="1:6">
      <c r="A4760" s="54">
        <v>70308</v>
      </c>
      <c r="B4760" s="54" t="s">
        <v>118</v>
      </c>
      <c r="C4760" s="54">
        <v>2019</v>
      </c>
      <c r="D4760" s="54" t="s">
        <v>137</v>
      </c>
      <c r="E4760" s="54" t="s">
        <v>142</v>
      </c>
      <c r="F4760" s="55"/>
    </row>
    <row r="4761" spans="1:6">
      <c r="A4761" s="54">
        <v>70309</v>
      </c>
      <c r="B4761" s="54" t="s">
        <v>118</v>
      </c>
      <c r="C4761" s="54">
        <v>2019</v>
      </c>
      <c r="D4761" s="54" t="s">
        <v>138</v>
      </c>
      <c r="E4761" s="54" t="s">
        <v>142</v>
      </c>
      <c r="F4761" s="55"/>
    </row>
    <row r="4762" spans="1:6">
      <c r="A4762" s="54">
        <v>70310</v>
      </c>
      <c r="B4762" s="54" t="s">
        <v>118</v>
      </c>
      <c r="C4762" s="54">
        <v>2019</v>
      </c>
      <c r="D4762" s="54" t="s">
        <v>139</v>
      </c>
      <c r="E4762" s="54" t="s">
        <v>142</v>
      </c>
      <c r="F4762" s="55"/>
    </row>
    <row r="4763" spans="1:6">
      <c r="A4763" s="54">
        <v>70311</v>
      </c>
      <c r="B4763" s="54" t="s">
        <v>118</v>
      </c>
      <c r="C4763" s="54">
        <v>2019</v>
      </c>
      <c r="D4763" s="54" t="s">
        <v>140</v>
      </c>
      <c r="E4763" s="54" t="s">
        <v>142</v>
      </c>
      <c r="F4763" s="55"/>
    </row>
    <row r="4764" spans="1:6">
      <c r="A4764" s="54">
        <v>70315</v>
      </c>
      <c r="B4764" s="54" t="s">
        <v>118</v>
      </c>
      <c r="C4764" s="54">
        <v>2019</v>
      </c>
      <c r="D4764" s="54" t="s">
        <v>141</v>
      </c>
      <c r="E4764" s="54" t="s">
        <v>142</v>
      </c>
      <c r="F4764" s="55">
        <v>12266.05</v>
      </c>
    </row>
    <row r="4765" spans="1:6">
      <c r="A4765" s="54">
        <v>70327</v>
      </c>
      <c r="B4765" s="54" t="s">
        <v>118</v>
      </c>
      <c r="C4765" s="54">
        <v>2018</v>
      </c>
      <c r="D4765" s="54" t="s">
        <v>131</v>
      </c>
      <c r="E4765" s="54" t="s">
        <v>142</v>
      </c>
      <c r="F4765" s="55">
        <v>4815.8100000000004</v>
      </c>
    </row>
    <row r="4766" spans="1:6">
      <c r="A4766" s="54">
        <v>70336</v>
      </c>
      <c r="B4766" s="54" t="s">
        <v>118</v>
      </c>
      <c r="C4766" s="54">
        <v>2018</v>
      </c>
      <c r="D4766" s="54" t="s">
        <v>132</v>
      </c>
      <c r="E4766" s="54" t="s">
        <v>142</v>
      </c>
      <c r="F4766" s="55">
        <v>4726.28</v>
      </c>
    </row>
    <row r="4767" spans="1:6">
      <c r="A4767" s="54">
        <v>70338</v>
      </c>
      <c r="B4767" s="54" t="s">
        <v>118</v>
      </c>
      <c r="C4767" s="54">
        <v>2018</v>
      </c>
      <c r="D4767" s="54" t="s">
        <v>133</v>
      </c>
      <c r="E4767" s="54" t="s">
        <v>142</v>
      </c>
      <c r="F4767" s="55">
        <v>5998.12</v>
      </c>
    </row>
    <row r="4768" spans="1:6">
      <c r="A4768" s="54">
        <v>70339</v>
      </c>
      <c r="B4768" s="54" t="s">
        <v>118</v>
      </c>
      <c r="C4768" s="54">
        <v>2018</v>
      </c>
      <c r="D4768" s="54" t="s">
        <v>134</v>
      </c>
      <c r="E4768" s="54" t="s">
        <v>142</v>
      </c>
      <c r="F4768" s="55"/>
    </row>
    <row r="4769" spans="1:6">
      <c r="A4769" s="54">
        <v>70340</v>
      </c>
      <c r="B4769" s="54" t="s">
        <v>118</v>
      </c>
      <c r="C4769" s="54">
        <v>2018</v>
      </c>
      <c r="D4769" s="54" t="s">
        <v>135</v>
      </c>
      <c r="E4769" s="54" t="s">
        <v>142</v>
      </c>
      <c r="F4769" s="55">
        <v>5998.12</v>
      </c>
    </row>
    <row r="4770" spans="1:6">
      <c r="A4770" s="54">
        <v>70342</v>
      </c>
      <c r="B4770" s="54" t="s">
        <v>118</v>
      </c>
      <c r="C4770" s="54">
        <v>2018</v>
      </c>
      <c r="D4770" s="54" t="s">
        <v>136</v>
      </c>
      <c r="E4770" s="54" t="s">
        <v>142</v>
      </c>
      <c r="F4770" s="55"/>
    </row>
    <row r="4771" spans="1:6">
      <c r="A4771" s="54">
        <v>70343</v>
      </c>
      <c r="B4771" s="54" t="s">
        <v>118</v>
      </c>
      <c r="C4771" s="54">
        <v>2018</v>
      </c>
      <c r="D4771" s="54" t="s">
        <v>137</v>
      </c>
      <c r="E4771" s="54" t="s">
        <v>142</v>
      </c>
      <c r="F4771" s="55"/>
    </row>
    <row r="4772" spans="1:6">
      <c r="A4772" s="54">
        <v>70344</v>
      </c>
      <c r="B4772" s="54" t="s">
        <v>118</v>
      </c>
      <c r="C4772" s="54">
        <v>2018</v>
      </c>
      <c r="D4772" s="54" t="s">
        <v>138</v>
      </c>
      <c r="E4772" s="54" t="s">
        <v>142</v>
      </c>
      <c r="F4772" s="55"/>
    </row>
    <row r="4773" spans="1:6">
      <c r="A4773" s="54">
        <v>70345</v>
      </c>
      <c r="B4773" s="54" t="s">
        <v>118</v>
      </c>
      <c r="C4773" s="54">
        <v>2018</v>
      </c>
      <c r="D4773" s="54" t="s">
        <v>139</v>
      </c>
      <c r="E4773" s="54" t="s">
        <v>142</v>
      </c>
      <c r="F4773" s="55"/>
    </row>
    <row r="4774" spans="1:6">
      <c r="A4774" s="54">
        <v>70346</v>
      </c>
      <c r="B4774" s="54" t="s">
        <v>118</v>
      </c>
      <c r="C4774" s="54">
        <v>2018</v>
      </c>
      <c r="D4774" s="54" t="s">
        <v>140</v>
      </c>
      <c r="E4774" s="54" t="s">
        <v>142</v>
      </c>
      <c r="F4774" s="55"/>
    </row>
    <row r="4775" spans="1:6">
      <c r="A4775" s="54">
        <v>70350</v>
      </c>
      <c r="B4775" s="54" t="s">
        <v>118</v>
      </c>
      <c r="C4775" s="54">
        <v>2018</v>
      </c>
      <c r="D4775" s="54" t="s">
        <v>141</v>
      </c>
      <c r="E4775" s="54" t="s">
        <v>142</v>
      </c>
      <c r="F4775" s="55">
        <v>9542.08</v>
      </c>
    </row>
    <row r="4776" spans="1:6">
      <c r="A4776" s="54">
        <v>70362</v>
      </c>
      <c r="B4776" s="54" t="s">
        <v>118</v>
      </c>
      <c r="C4776" s="54">
        <v>2017</v>
      </c>
      <c r="D4776" s="54" t="s">
        <v>131</v>
      </c>
      <c r="E4776" s="54" t="s">
        <v>142</v>
      </c>
      <c r="F4776" s="55">
        <v>4660.62</v>
      </c>
    </row>
    <row r="4777" spans="1:6">
      <c r="A4777" s="54">
        <v>70371</v>
      </c>
      <c r="B4777" s="54" t="s">
        <v>118</v>
      </c>
      <c r="C4777" s="54">
        <v>2017</v>
      </c>
      <c r="D4777" s="54" t="s">
        <v>132</v>
      </c>
      <c r="E4777" s="54" t="s">
        <v>142</v>
      </c>
      <c r="F4777" s="55"/>
    </row>
    <row r="4778" spans="1:6">
      <c r="A4778" s="54">
        <v>70373</v>
      </c>
      <c r="B4778" s="54" t="s">
        <v>118</v>
      </c>
      <c r="C4778" s="54">
        <v>2017</v>
      </c>
      <c r="D4778" s="54" t="s">
        <v>133</v>
      </c>
      <c r="E4778" s="54" t="s">
        <v>142</v>
      </c>
      <c r="F4778" s="55">
        <v>4638.7700000000004</v>
      </c>
    </row>
    <row r="4779" spans="1:6">
      <c r="A4779" s="54">
        <v>70374</v>
      </c>
      <c r="B4779" s="54" t="s">
        <v>118</v>
      </c>
      <c r="C4779" s="54">
        <v>2017</v>
      </c>
      <c r="D4779" s="54" t="s">
        <v>134</v>
      </c>
      <c r="E4779" s="54" t="s">
        <v>142</v>
      </c>
      <c r="F4779" s="55"/>
    </row>
    <row r="4780" spans="1:6">
      <c r="A4780" s="54">
        <v>70375</v>
      </c>
      <c r="B4780" s="54" t="s">
        <v>118</v>
      </c>
      <c r="C4780" s="54">
        <v>2017</v>
      </c>
      <c r="D4780" s="54" t="s">
        <v>135</v>
      </c>
      <c r="E4780" s="54" t="s">
        <v>142</v>
      </c>
      <c r="F4780" s="55">
        <v>4638.7700000000004</v>
      </c>
    </row>
    <row r="4781" spans="1:6">
      <c r="A4781" s="54">
        <v>70377</v>
      </c>
      <c r="B4781" s="54" t="s">
        <v>118</v>
      </c>
      <c r="C4781" s="54">
        <v>2017</v>
      </c>
      <c r="D4781" s="54" t="s">
        <v>136</v>
      </c>
      <c r="E4781" s="54" t="s">
        <v>142</v>
      </c>
      <c r="F4781" s="55"/>
    </row>
    <row r="4782" spans="1:6">
      <c r="A4782" s="54">
        <v>70378</v>
      </c>
      <c r="B4782" s="54" t="s">
        <v>118</v>
      </c>
      <c r="C4782" s="54">
        <v>2017</v>
      </c>
      <c r="D4782" s="54" t="s">
        <v>137</v>
      </c>
      <c r="E4782" s="54" t="s">
        <v>142</v>
      </c>
      <c r="F4782" s="55"/>
    </row>
    <row r="4783" spans="1:6">
      <c r="A4783" s="54">
        <v>70379</v>
      </c>
      <c r="B4783" s="54" t="s">
        <v>118</v>
      </c>
      <c r="C4783" s="54">
        <v>2017</v>
      </c>
      <c r="D4783" s="54" t="s">
        <v>138</v>
      </c>
      <c r="E4783" s="54" t="s">
        <v>142</v>
      </c>
      <c r="F4783" s="55"/>
    </row>
    <row r="4784" spans="1:6">
      <c r="A4784" s="54">
        <v>70380</v>
      </c>
      <c r="B4784" s="54" t="s">
        <v>118</v>
      </c>
      <c r="C4784" s="54">
        <v>2017</v>
      </c>
      <c r="D4784" s="54" t="s">
        <v>139</v>
      </c>
      <c r="E4784" s="54" t="s">
        <v>142</v>
      </c>
      <c r="F4784" s="55"/>
    </row>
    <row r="4785" spans="1:6">
      <c r="A4785" s="54">
        <v>70381</v>
      </c>
      <c r="B4785" s="54" t="s">
        <v>118</v>
      </c>
      <c r="C4785" s="54">
        <v>2017</v>
      </c>
      <c r="D4785" s="54" t="s">
        <v>140</v>
      </c>
      <c r="E4785" s="54" t="s">
        <v>142</v>
      </c>
      <c r="F4785" s="55"/>
    </row>
    <row r="4786" spans="1:6">
      <c r="A4786" s="54">
        <v>70385</v>
      </c>
      <c r="B4786" s="54" t="s">
        <v>118</v>
      </c>
      <c r="C4786" s="54">
        <v>2017</v>
      </c>
      <c r="D4786" s="54" t="s">
        <v>141</v>
      </c>
      <c r="E4786" s="54" t="s">
        <v>142</v>
      </c>
      <c r="F4786" s="55">
        <v>4660.62</v>
      </c>
    </row>
    <row r="4787" spans="1:6">
      <c r="A4787" s="54">
        <v>70397</v>
      </c>
      <c r="B4787" s="54" t="s">
        <v>118</v>
      </c>
      <c r="C4787" s="54">
        <v>2016</v>
      </c>
      <c r="D4787" s="54" t="s">
        <v>131</v>
      </c>
      <c r="E4787" s="54" t="s">
        <v>142</v>
      </c>
      <c r="F4787" s="55">
        <v>4140.88</v>
      </c>
    </row>
    <row r="4788" spans="1:6">
      <c r="A4788" s="54">
        <v>70406</v>
      </c>
      <c r="B4788" s="54" t="s">
        <v>118</v>
      </c>
      <c r="C4788" s="54">
        <v>2016</v>
      </c>
      <c r="D4788" s="54" t="s">
        <v>132</v>
      </c>
      <c r="E4788" s="54" t="s">
        <v>142</v>
      </c>
      <c r="F4788" s="55"/>
    </row>
    <row r="4789" spans="1:6">
      <c r="A4789" s="54">
        <v>70408</v>
      </c>
      <c r="B4789" s="54" t="s">
        <v>118</v>
      </c>
      <c r="C4789" s="54">
        <v>2016</v>
      </c>
      <c r="D4789" s="54" t="s">
        <v>133</v>
      </c>
      <c r="E4789" s="54" t="s">
        <v>142</v>
      </c>
      <c r="F4789" s="55">
        <v>4124.34</v>
      </c>
    </row>
    <row r="4790" spans="1:6">
      <c r="A4790" s="54">
        <v>70409</v>
      </c>
      <c r="B4790" s="54" t="s">
        <v>118</v>
      </c>
      <c r="C4790" s="54">
        <v>2016</v>
      </c>
      <c r="D4790" s="54" t="s">
        <v>134</v>
      </c>
      <c r="E4790" s="54" t="s">
        <v>142</v>
      </c>
      <c r="F4790" s="55"/>
    </row>
    <row r="4791" spans="1:6">
      <c r="A4791" s="54">
        <v>70410</v>
      </c>
      <c r="B4791" s="54" t="s">
        <v>118</v>
      </c>
      <c r="C4791" s="54">
        <v>2016</v>
      </c>
      <c r="D4791" s="54" t="s">
        <v>135</v>
      </c>
      <c r="E4791" s="54" t="s">
        <v>142</v>
      </c>
      <c r="F4791" s="55">
        <v>4124.34</v>
      </c>
    </row>
    <row r="4792" spans="1:6">
      <c r="A4792" s="54">
        <v>70412</v>
      </c>
      <c r="B4792" s="54" t="s">
        <v>118</v>
      </c>
      <c r="C4792" s="54">
        <v>2016</v>
      </c>
      <c r="D4792" s="54" t="s">
        <v>136</v>
      </c>
      <c r="E4792" s="54" t="s">
        <v>142</v>
      </c>
      <c r="F4792" s="55"/>
    </row>
    <row r="4793" spans="1:6">
      <c r="A4793" s="54">
        <v>70413</v>
      </c>
      <c r="B4793" s="54" t="s">
        <v>118</v>
      </c>
      <c r="C4793" s="54">
        <v>2016</v>
      </c>
      <c r="D4793" s="54" t="s">
        <v>137</v>
      </c>
      <c r="E4793" s="54" t="s">
        <v>142</v>
      </c>
      <c r="F4793" s="55"/>
    </row>
    <row r="4794" spans="1:6">
      <c r="A4794" s="54">
        <v>70414</v>
      </c>
      <c r="B4794" s="54" t="s">
        <v>118</v>
      </c>
      <c r="C4794" s="54">
        <v>2016</v>
      </c>
      <c r="D4794" s="54" t="s">
        <v>138</v>
      </c>
      <c r="E4794" s="54" t="s">
        <v>142</v>
      </c>
      <c r="F4794" s="55"/>
    </row>
    <row r="4795" spans="1:6">
      <c r="A4795" s="54">
        <v>70415</v>
      </c>
      <c r="B4795" s="54" t="s">
        <v>118</v>
      </c>
      <c r="C4795" s="54">
        <v>2016</v>
      </c>
      <c r="D4795" s="54" t="s">
        <v>139</v>
      </c>
      <c r="E4795" s="54" t="s">
        <v>142</v>
      </c>
      <c r="F4795" s="55"/>
    </row>
    <row r="4796" spans="1:6">
      <c r="A4796" s="54">
        <v>70416</v>
      </c>
      <c r="B4796" s="54" t="s">
        <v>118</v>
      </c>
      <c r="C4796" s="54">
        <v>2016</v>
      </c>
      <c r="D4796" s="54" t="s">
        <v>140</v>
      </c>
      <c r="E4796" s="54" t="s">
        <v>142</v>
      </c>
      <c r="F4796" s="55"/>
    </row>
    <row r="4797" spans="1:6">
      <c r="A4797" s="54">
        <v>70420</v>
      </c>
      <c r="B4797" s="54" t="s">
        <v>118</v>
      </c>
      <c r="C4797" s="54">
        <v>2016</v>
      </c>
      <c r="D4797" s="54" t="s">
        <v>141</v>
      </c>
      <c r="E4797" s="54" t="s">
        <v>142</v>
      </c>
      <c r="F4797" s="55">
        <v>4140.88</v>
      </c>
    </row>
    <row r="4798" spans="1:6">
      <c r="A4798" s="54">
        <v>70432</v>
      </c>
      <c r="B4798" s="54" t="s">
        <v>118</v>
      </c>
      <c r="C4798" s="54">
        <v>2015</v>
      </c>
      <c r="D4798" s="54" t="s">
        <v>131</v>
      </c>
      <c r="E4798" s="54" t="s">
        <v>142</v>
      </c>
      <c r="F4798" s="55">
        <v>4202.57</v>
      </c>
    </row>
    <row r="4799" spans="1:6">
      <c r="A4799" s="54">
        <v>70441</v>
      </c>
      <c r="B4799" s="54" t="s">
        <v>118</v>
      </c>
      <c r="C4799" s="54">
        <v>2015</v>
      </c>
      <c r="D4799" s="54" t="s">
        <v>132</v>
      </c>
      <c r="E4799" s="54" t="s">
        <v>142</v>
      </c>
      <c r="F4799" s="55"/>
    </row>
    <row r="4800" spans="1:6">
      <c r="A4800" s="54">
        <v>70443</v>
      </c>
      <c r="B4800" s="54" t="s">
        <v>118</v>
      </c>
      <c r="C4800" s="54">
        <v>2015</v>
      </c>
      <c r="D4800" s="54" t="s">
        <v>133</v>
      </c>
      <c r="E4800" s="54" t="s">
        <v>142</v>
      </c>
      <c r="F4800" s="55">
        <v>4187.62</v>
      </c>
    </row>
    <row r="4801" spans="1:6">
      <c r="A4801" s="54">
        <v>70444</v>
      </c>
      <c r="B4801" s="54" t="s">
        <v>118</v>
      </c>
      <c r="C4801" s="54">
        <v>2015</v>
      </c>
      <c r="D4801" s="54" t="s">
        <v>134</v>
      </c>
      <c r="E4801" s="54" t="s">
        <v>142</v>
      </c>
      <c r="F4801" s="55"/>
    </row>
    <row r="4802" spans="1:6">
      <c r="A4802" s="54">
        <v>70445</v>
      </c>
      <c r="B4802" s="54" t="s">
        <v>118</v>
      </c>
      <c r="C4802" s="54">
        <v>2015</v>
      </c>
      <c r="D4802" s="54" t="s">
        <v>135</v>
      </c>
      <c r="E4802" s="54" t="s">
        <v>142</v>
      </c>
      <c r="F4802" s="55">
        <v>4187.62</v>
      </c>
    </row>
    <row r="4803" spans="1:6">
      <c r="A4803" s="54">
        <v>70447</v>
      </c>
      <c r="B4803" s="54" t="s">
        <v>118</v>
      </c>
      <c r="C4803" s="54">
        <v>2015</v>
      </c>
      <c r="D4803" s="54" t="s">
        <v>136</v>
      </c>
      <c r="E4803" s="54" t="s">
        <v>142</v>
      </c>
      <c r="F4803" s="55"/>
    </row>
    <row r="4804" spans="1:6">
      <c r="A4804" s="54">
        <v>70448</v>
      </c>
      <c r="B4804" s="54" t="s">
        <v>118</v>
      </c>
      <c r="C4804" s="54">
        <v>2015</v>
      </c>
      <c r="D4804" s="54" t="s">
        <v>137</v>
      </c>
      <c r="E4804" s="54" t="s">
        <v>142</v>
      </c>
      <c r="F4804" s="55"/>
    </row>
    <row r="4805" spans="1:6">
      <c r="A4805" s="54">
        <v>70449</v>
      </c>
      <c r="B4805" s="54" t="s">
        <v>118</v>
      </c>
      <c r="C4805" s="54">
        <v>2015</v>
      </c>
      <c r="D4805" s="54" t="s">
        <v>138</v>
      </c>
      <c r="E4805" s="54" t="s">
        <v>142</v>
      </c>
      <c r="F4805" s="55"/>
    </row>
    <row r="4806" spans="1:6">
      <c r="A4806" s="54">
        <v>70450</v>
      </c>
      <c r="B4806" s="54" t="s">
        <v>118</v>
      </c>
      <c r="C4806" s="54">
        <v>2015</v>
      </c>
      <c r="D4806" s="54" t="s">
        <v>139</v>
      </c>
      <c r="E4806" s="54" t="s">
        <v>142</v>
      </c>
      <c r="F4806" s="55"/>
    </row>
    <row r="4807" spans="1:6">
      <c r="A4807" s="54">
        <v>70451</v>
      </c>
      <c r="B4807" s="54" t="s">
        <v>118</v>
      </c>
      <c r="C4807" s="54">
        <v>2015</v>
      </c>
      <c r="D4807" s="54" t="s">
        <v>140</v>
      </c>
      <c r="E4807" s="54" t="s">
        <v>142</v>
      </c>
      <c r="F4807" s="55"/>
    </row>
    <row r="4808" spans="1:6">
      <c r="A4808" s="54">
        <v>70455</v>
      </c>
      <c r="B4808" s="54" t="s">
        <v>118</v>
      </c>
      <c r="C4808" s="54">
        <v>2015</v>
      </c>
      <c r="D4808" s="54" t="s">
        <v>141</v>
      </c>
      <c r="E4808" s="54" t="s">
        <v>142</v>
      </c>
      <c r="F4808" s="55">
        <v>4202.57</v>
      </c>
    </row>
    <row r="4809" spans="1:6">
      <c r="A4809" s="54">
        <v>70467</v>
      </c>
      <c r="B4809" s="54" t="s">
        <v>118</v>
      </c>
      <c r="C4809" s="54">
        <v>2014</v>
      </c>
      <c r="D4809" s="54" t="s">
        <v>131</v>
      </c>
      <c r="E4809" s="54" t="s">
        <v>142</v>
      </c>
      <c r="F4809" s="55">
        <v>6213.89</v>
      </c>
    </row>
    <row r="4810" spans="1:6">
      <c r="A4810" s="54">
        <v>70476</v>
      </c>
      <c r="B4810" s="54" t="s">
        <v>118</v>
      </c>
      <c r="C4810" s="54">
        <v>2014</v>
      </c>
      <c r="D4810" s="54" t="s">
        <v>132</v>
      </c>
      <c r="E4810" s="54" t="s">
        <v>142</v>
      </c>
      <c r="F4810" s="55"/>
    </row>
    <row r="4811" spans="1:6">
      <c r="A4811" s="54">
        <v>70478</v>
      </c>
      <c r="B4811" s="54" t="s">
        <v>118</v>
      </c>
      <c r="C4811" s="54">
        <v>2014</v>
      </c>
      <c r="D4811" s="54" t="s">
        <v>133</v>
      </c>
      <c r="E4811" s="54" t="s">
        <v>142</v>
      </c>
      <c r="F4811" s="55">
        <v>6208.49</v>
      </c>
    </row>
    <row r="4812" spans="1:6">
      <c r="A4812" s="54">
        <v>70479</v>
      </c>
      <c r="B4812" s="54" t="s">
        <v>118</v>
      </c>
      <c r="C4812" s="54">
        <v>2014</v>
      </c>
      <c r="D4812" s="54" t="s">
        <v>134</v>
      </c>
      <c r="E4812" s="54" t="s">
        <v>142</v>
      </c>
      <c r="F4812" s="55"/>
    </row>
    <row r="4813" spans="1:6">
      <c r="A4813" s="54">
        <v>70480</v>
      </c>
      <c r="B4813" s="54" t="s">
        <v>118</v>
      </c>
      <c r="C4813" s="54">
        <v>2014</v>
      </c>
      <c r="D4813" s="54" t="s">
        <v>135</v>
      </c>
      <c r="E4813" s="54" t="s">
        <v>142</v>
      </c>
      <c r="F4813" s="55">
        <v>6208.49</v>
      </c>
    </row>
    <row r="4814" spans="1:6">
      <c r="A4814" s="54">
        <v>70482</v>
      </c>
      <c r="B4814" s="54" t="s">
        <v>118</v>
      </c>
      <c r="C4814" s="54">
        <v>2014</v>
      </c>
      <c r="D4814" s="54" t="s">
        <v>136</v>
      </c>
      <c r="E4814" s="54" t="s">
        <v>142</v>
      </c>
      <c r="F4814" s="55"/>
    </row>
    <row r="4815" spans="1:6">
      <c r="A4815" s="54">
        <v>70483</v>
      </c>
      <c r="B4815" s="54" t="s">
        <v>118</v>
      </c>
      <c r="C4815" s="54">
        <v>2014</v>
      </c>
      <c r="D4815" s="54" t="s">
        <v>137</v>
      </c>
      <c r="E4815" s="54" t="s">
        <v>142</v>
      </c>
      <c r="F4815" s="55"/>
    </row>
    <row r="4816" spans="1:6">
      <c r="A4816" s="54">
        <v>70484</v>
      </c>
      <c r="B4816" s="54" t="s">
        <v>118</v>
      </c>
      <c r="C4816" s="54">
        <v>2014</v>
      </c>
      <c r="D4816" s="54" t="s">
        <v>138</v>
      </c>
      <c r="E4816" s="54" t="s">
        <v>142</v>
      </c>
      <c r="F4816" s="55"/>
    </row>
    <row r="4817" spans="1:6">
      <c r="A4817" s="54">
        <v>70485</v>
      </c>
      <c r="B4817" s="54" t="s">
        <v>118</v>
      </c>
      <c r="C4817" s="54">
        <v>2014</v>
      </c>
      <c r="D4817" s="54" t="s">
        <v>139</v>
      </c>
      <c r="E4817" s="54" t="s">
        <v>142</v>
      </c>
      <c r="F4817" s="55"/>
    </row>
    <row r="4818" spans="1:6">
      <c r="A4818" s="54">
        <v>70486</v>
      </c>
      <c r="B4818" s="54" t="s">
        <v>118</v>
      </c>
      <c r="C4818" s="54">
        <v>2014</v>
      </c>
      <c r="D4818" s="54" t="s">
        <v>140</v>
      </c>
      <c r="E4818" s="54" t="s">
        <v>142</v>
      </c>
      <c r="F4818" s="55"/>
    </row>
    <row r="4819" spans="1:6">
      <c r="A4819" s="54">
        <v>70490</v>
      </c>
      <c r="B4819" s="54" t="s">
        <v>118</v>
      </c>
      <c r="C4819" s="54">
        <v>2014</v>
      </c>
      <c r="D4819" s="54" t="s">
        <v>141</v>
      </c>
      <c r="E4819" s="54" t="s">
        <v>142</v>
      </c>
      <c r="F4819" s="55">
        <v>6213.89</v>
      </c>
    </row>
    <row r="4820" spans="1:6">
      <c r="A4820" s="54">
        <v>70502</v>
      </c>
      <c r="B4820" s="54" t="s">
        <v>118</v>
      </c>
      <c r="C4820" s="54">
        <v>2013</v>
      </c>
      <c r="D4820" s="54" t="s">
        <v>131</v>
      </c>
      <c r="E4820" s="54" t="s">
        <v>142</v>
      </c>
      <c r="F4820" s="55">
        <v>3530.64</v>
      </c>
    </row>
    <row r="4821" spans="1:6">
      <c r="A4821" s="54">
        <v>70511</v>
      </c>
      <c r="B4821" s="54" t="s">
        <v>118</v>
      </c>
      <c r="C4821" s="54">
        <v>2013</v>
      </c>
      <c r="D4821" s="54" t="s">
        <v>132</v>
      </c>
      <c r="E4821" s="54" t="s">
        <v>142</v>
      </c>
      <c r="F4821" s="55"/>
    </row>
    <row r="4822" spans="1:6">
      <c r="A4822" s="54">
        <v>70513</v>
      </c>
      <c r="B4822" s="54" t="s">
        <v>118</v>
      </c>
      <c r="C4822" s="54">
        <v>2013</v>
      </c>
      <c r="D4822" s="54" t="s">
        <v>133</v>
      </c>
      <c r="E4822" s="54" t="s">
        <v>142</v>
      </c>
      <c r="F4822" s="55">
        <v>3527.84</v>
      </c>
    </row>
    <row r="4823" spans="1:6">
      <c r="A4823" s="54">
        <v>70514</v>
      </c>
      <c r="B4823" s="54" t="s">
        <v>118</v>
      </c>
      <c r="C4823" s="54">
        <v>2013</v>
      </c>
      <c r="D4823" s="54" t="s">
        <v>134</v>
      </c>
      <c r="E4823" s="54" t="s">
        <v>142</v>
      </c>
      <c r="F4823" s="55"/>
    </row>
    <row r="4824" spans="1:6">
      <c r="A4824" s="54">
        <v>70515</v>
      </c>
      <c r="B4824" s="54" t="s">
        <v>118</v>
      </c>
      <c r="C4824" s="54">
        <v>2013</v>
      </c>
      <c r="D4824" s="54" t="s">
        <v>135</v>
      </c>
      <c r="E4824" s="54" t="s">
        <v>142</v>
      </c>
      <c r="F4824" s="55">
        <v>3527.84</v>
      </c>
    </row>
    <row r="4825" spans="1:6">
      <c r="A4825" s="54">
        <v>70517</v>
      </c>
      <c r="B4825" s="54" t="s">
        <v>118</v>
      </c>
      <c r="C4825" s="54">
        <v>2013</v>
      </c>
      <c r="D4825" s="54" t="s">
        <v>136</v>
      </c>
      <c r="E4825" s="54" t="s">
        <v>142</v>
      </c>
      <c r="F4825" s="55"/>
    </row>
    <row r="4826" spans="1:6">
      <c r="A4826" s="54">
        <v>70518</v>
      </c>
      <c r="B4826" s="54" t="s">
        <v>118</v>
      </c>
      <c r="C4826" s="54">
        <v>2013</v>
      </c>
      <c r="D4826" s="54" t="s">
        <v>137</v>
      </c>
      <c r="E4826" s="54" t="s">
        <v>142</v>
      </c>
      <c r="F4826" s="55"/>
    </row>
    <row r="4827" spans="1:6">
      <c r="A4827" s="54">
        <v>70519</v>
      </c>
      <c r="B4827" s="54" t="s">
        <v>118</v>
      </c>
      <c r="C4827" s="54">
        <v>2013</v>
      </c>
      <c r="D4827" s="54" t="s">
        <v>138</v>
      </c>
      <c r="E4827" s="54" t="s">
        <v>142</v>
      </c>
      <c r="F4827" s="55"/>
    </row>
    <row r="4828" spans="1:6">
      <c r="A4828" s="54">
        <v>70520</v>
      </c>
      <c r="B4828" s="54" t="s">
        <v>118</v>
      </c>
      <c r="C4828" s="54">
        <v>2013</v>
      </c>
      <c r="D4828" s="54" t="s">
        <v>139</v>
      </c>
      <c r="E4828" s="54" t="s">
        <v>142</v>
      </c>
      <c r="F4828" s="55"/>
    </row>
    <row r="4829" spans="1:6">
      <c r="A4829" s="54">
        <v>70521</v>
      </c>
      <c r="B4829" s="54" t="s">
        <v>118</v>
      </c>
      <c r="C4829" s="54">
        <v>2013</v>
      </c>
      <c r="D4829" s="54" t="s">
        <v>140</v>
      </c>
      <c r="E4829" s="54" t="s">
        <v>142</v>
      </c>
      <c r="F4829" s="55"/>
    </row>
    <row r="4830" spans="1:6">
      <c r="A4830" s="54">
        <v>70525</v>
      </c>
      <c r="B4830" s="54" t="s">
        <v>118</v>
      </c>
      <c r="C4830" s="54">
        <v>2013</v>
      </c>
      <c r="D4830" s="54" t="s">
        <v>141</v>
      </c>
      <c r="E4830" s="54" t="s">
        <v>142</v>
      </c>
      <c r="F4830" s="55">
        <v>3530.64</v>
      </c>
    </row>
    <row r="4831" spans="1:6">
      <c r="A4831" s="54">
        <v>70537</v>
      </c>
      <c r="B4831" s="54" t="s">
        <v>118</v>
      </c>
      <c r="C4831" s="54">
        <v>2012</v>
      </c>
      <c r="D4831" s="54" t="s">
        <v>131</v>
      </c>
      <c r="E4831" s="54" t="s">
        <v>142</v>
      </c>
      <c r="F4831" s="55">
        <v>3672.75</v>
      </c>
    </row>
    <row r="4832" spans="1:6">
      <c r="A4832" s="54">
        <v>70546</v>
      </c>
      <c r="B4832" s="54" t="s">
        <v>118</v>
      </c>
      <c r="C4832" s="54">
        <v>2012</v>
      </c>
      <c r="D4832" s="54" t="s">
        <v>132</v>
      </c>
      <c r="E4832" s="54" t="s">
        <v>142</v>
      </c>
      <c r="F4832" s="55"/>
    </row>
    <row r="4833" spans="1:6">
      <c r="A4833" s="54">
        <v>70548</v>
      </c>
      <c r="B4833" s="54" t="s">
        <v>118</v>
      </c>
      <c r="C4833" s="54">
        <v>2012</v>
      </c>
      <c r="D4833" s="54" t="s">
        <v>133</v>
      </c>
      <c r="E4833" s="54" t="s">
        <v>142</v>
      </c>
      <c r="F4833" s="55">
        <v>3668.78</v>
      </c>
    </row>
    <row r="4834" spans="1:6">
      <c r="A4834" s="54">
        <v>70549</v>
      </c>
      <c r="B4834" s="54" t="s">
        <v>118</v>
      </c>
      <c r="C4834" s="54">
        <v>2012</v>
      </c>
      <c r="D4834" s="54" t="s">
        <v>134</v>
      </c>
      <c r="E4834" s="54" t="s">
        <v>142</v>
      </c>
      <c r="F4834" s="55"/>
    </row>
    <row r="4835" spans="1:6">
      <c r="A4835" s="54">
        <v>70550</v>
      </c>
      <c r="B4835" s="54" t="s">
        <v>118</v>
      </c>
      <c r="C4835" s="54">
        <v>2012</v>
      </c>
      <c r="D4835" s="54" t="s">
        <v>135</v>
      </c>
      <c r="E4835" s="54" t="s">
        <v>142</v>
      </c>
      <c r="F4835" s="55">
        <v>3668.78</v>
      </c>
    </row>
    <row r="4836" spans="1:6">
      <c r="A4836" s="54">
        <v>70552</v>
      </c>
      <c r="B4836" s="54" t="s">
        <v>118</v>
      </c>
      <c r="C4836" s="54">
        <v>2012</v>
      </c>
      <c r="D4836" s="54" t="s">
        <v>136</v>
      </c>
      <c r="E4836" s="54" t="s">
        <v>142</v>
      </c>
      <c r="F4836" s="55"/>
    </row>
    <row r="4837" spans="1:6">
      <c r="A4837" s="54">
        <v>70553</v>
      </c>
      <c r="B4837" s="54" t="s">
        <v>118</v>
      </c>
      <c r="C4837" s="54">
        <v>2012</v>
      </c>
      <c r="D4837" s="54" t="s">
        <v>137</v>
      </c>
      <c r="E4837" s="54" t="s">
        <v>142</v>
      </c>
      <c r="F4837" s="55"/>
    </row>
    <row r="4838" spans="1:6">
      <c r="A4838" s="54">
        <v>70554</v>
      </c>
      <c r="B4838" s="54" t="s">
        <v>118</v>
      </c>
      <c r="C4838" s="54">
        <v>2012</v>
      </c>
      <c r="D4838" s="54" t="s">
        <v>138</v>
      </c>
      <c r="E4838" s="54" t="s">
        <v>142</v>
      </c>
      <c r="F4838" s="55"/>
    </row>
    <row r="4839" spans="1:6">
      <c r="A4839" s="54">
        <v>70555</v>
      </c>
      <c r="B4839" s="54" t="s">
        <v>118</v>
      </c>
      <c r="C4839" s="54">
        <v>2012</v>
      </c>
      <c r="D4839" s="54" t="s">
        <v>139</v>
      </c>
      <c r="E4839" s="54" t="s">
        <v>142</v>
      </c>
      <c r="F4839" s="55"/>
    </row>
    <row r="4840" spans="1:6">
      <c r="A4840" s="54">
        <v>70556</v>
      </c>
      <c r="B4840" s="54" t="s">
        <v>118</v>
      </c>
      <c r="C4840" s="54">
        <v>2012</v>
      </c>
      <c r="D4840" s="54" t="s">
        <v>140</v>
      </c>
      <c r="E4840" s="54" t="s">
        <v>142</v>
      </c>
      <c r="F4840" s="55"/>
    </row>
    <row r="4841" spans="1:6">
      <c r="A4841" s="54">
        <v>70560</v>
      </c>
      <c r="B4841" s="54" t="s">
        <v>118</v>
      </c>
      <c r="C4841" s="54">
        <v>2012</v>
      </c>
      <c r="D4841" s="54" t="s">
        <v>141</v>
      </c>
      <c r="E4841" s="54" t="s">
        <v>142</v>
      </c>
      <c r="F4841" s="55">
        <v>3672.75</v>
      </c>
    </row>
    <row r="4842" spans="1:6">
      <c r="A4842" s="54">
        <v>70572</v>
      </c>
      <c r="B4842" s="54" t="s">
        <v>118</v>
      </c>
      <c r="C4842" s="54">
        <v>2011</v>
      </c>
      <c r="D4842" s="54" t="s">
        <v>131</v>
      </c>
      <c r="E4842" s="54" t="s">
        <v>142</v>
      </c>
      <c r="F4842" s="55">
        <v>3779.14</v>
      </c>
    </row>
    <row r="4843" spans="1:6">
      <c r="A4843" s="54">
        <v>70581</v>
      </c>
      <c r="B4843" s="54" t="s">
        <v>118</v>
      </c>
      <c r="C4843" s="54">
        <v>2011</v>
      </c>
      <c r="D4843" s="54" t="s">
        <v>132</v>
      </c>
      <c r="E4843" s="54" t="s">
        <v>142</v>
      </c>
      <c r="F4843" s="55"/>
    </row>
    <row r="4844" spans="1:6">
      <c r="A4844" s="54">
        <v>70583</v>
      </c>
      <c r="B4844" s="54" t="s">
        <v>118</v>
      </c>
      <c r="C4844" s="54">
        <v>2011</v>
      </c>
      <c r="D4844" s="54" t="s">
        <v>133</v>
      </c>
      <c r="E4844" s="54" t="s">
        <v>142</v>
      </c>
      <c r="F4844" s="55">
        <v>3776.14</v>
      </c>
    </row>
    <row r="4845" spans="1:6">
      <c r="A4845" s="54">
        <v>70584</v>
      </c>
      <c r="B4845" s="54" t="s">
        <v>118</v>
      </c>
      <c r="C4845" s="54">
        <v>2011</v>
      </c>
      <c r="D4845" s="54" t="s">
        <v>134</v>
      </c>
      <c r="E4845" s="54" t="s">
        <v>142</v>
      </c>
      <c r="F4845" s="55"/>
    </row>
    <row r="4846" spans="1:6">
      <c r="A4846" s="54">
        <v>70585</v>
      </c>
      <c r="B4846" s="54" t="s">
        <v>118</v>
      </c>
      <c r="C4846" s="54">
        <v>2011</v>
      </c>
      <c r="D4846" s="54" t="s">
        <v>135</v>
      </c>
      <c r="E4846" s="54" t="s">
        <v>142</v>
      </c>
      <c r="F4846" s="55">
        <v>3776.14</v>
      </c>
    </row>
    <row r="4847" spans="1:6">
      <c r="A4847" s="54">
        <v>70587</v>
      </c>
      <c r="B4847" s="54" t="s">
        <v>118</v>
      </c>
      <c r="C4847" s="54">
        <v>2011</v>
      </c>
      <c r="D4847" s="54" t="s">
        <v>136</v>
      </c>
      <c r="E4847" s="54" t="s">
        <v>142</v>
      </c>
      <c r="F4847" s="55"/>
    </row>
    <row r="4848" spans="1:6">
      <c r="A4848" s="54">
        <v>70588</v>
      </c>
      <c r="B4848" s="54" t="s">
        <v>118</v>
      </c>
      <c r="C4848" s="54">
        <v>2011</v>
      </c>
      <c r="D4848" s="54" t="s">
        <v>137</v>
      </c>
      <c r="E4848" s="54" t="s">
        <v>142</v>
      </c>
      <c r="F4848" s="55"/>
    </row>
    <row r="4849" spans="1:6">
      <c r="A4849" s="54">
        <v>70589</v>
      </c>
      <c r="B4849" s="54" t="s">
        <v>118</v>
      </c>
      <c r="C4849" s="54">
        <v>2011</v>
      </c>
      <c r="D4849" s="54" t="s">
        <v>138</v>
      </c>
      <c r="E4849" s="54" t="s">
        <v>142</v>
      </c>
      <c r="F4849" s="55"/>
    </row>
    <row r="4850" spans="1:6">
      <c r="A4850" s="54">
        <v>70590</v>
      </c>
      <c r="B4850" s="54" t="s">
        <v>118</v>
      </c>
      <c r="C4850" s="54">
        <v>2011</v>
      </c>
      <c r="D4850" s="54" t="s">
        <v>139</v>
      </c>
      <c r="E4850" s="54" t="s">
        <v>142</v>
      </c>
      <c r="F4850" s="55"/>
    </row>
    <row r="4851" spans="1:6">
      <c r="A4851" s="54">
        <v>70591</v>
      </c>
      <c r="B4851" s="54" t="s">
        <v>118</v>
      </c>
      <c r="C4851" s="54">
        <v>2011</v>
      </c>
      <c r="D4851" s="54" t="s">
        <v>140</v>
      </c>
      <c r="E4851" s="54" t="s">
        <v>142</v>
      </c>
      <c r="F4851" s="55"/>
    </row>
    <row r="4852" spans="1:6">
      <c r="A4852" s="54">
        <v>70595</v>
      </c>
      <c r="B4852" s="54" t="s">
        <v>118</v>
      </c>
      <c r="C4852" s="54">
        <v>2011</v>
      </c>
      <c r="D4852" s="54" t="s">
        <v>141</v>
      </c>
      <c r="E4852" s="54" t="s">
        <v>142</v>
      </c>
      <c r="F4852" s="55">
        <v>3779.14</v>
      </c>
    </row>
    <row r="4853" spans="1:6">
      <c r="A4853" s="54">
        <v>70607</v>
      </c>
      <c r="B4853" s="54" t="s">
        <v>118</v>
      </c>
      <c r="C4853" s="54">
        <v>2010</v>
      </c>
      <c r="D4853" s="54" t="s">
        <v>131</v>
      </c>
      <c r="E4853" s="54" t="s">
        <v>142</v>
      </c>
      <c r="F4853" s="55">
        <v>4725.8100000000004</v>
      </c>
    </row>
    <row r="4854" spans="1:6">
      <c r="A4854" s="54">
        <v>70616</v>
      </c>
      <c r="B4854" s="54" t="s">
        <v>118</v>
      </c>
      <c r="C4854" s="54">
        <v>2010</v>
      </c>
      <c r="D4854" s="54" t="s">
        <v>132</v>
      </c>
      <c r="E4854" s="54" t="s">
        <v>142</v>
      </c>
      <c r="F4854" s="55"/>
    </row>
    <row r="4855" spans="1:6">
      <c r="A4855" s="54">
        <v>70618</v>
      </c>
      <c r="B4855" s="54" t="s">
        <v>118</v>
      </c>
      <c r="C4855" s="54">
        <v>2010</v>
      </c>
      <c r="D4855" s="54" t="s">
        <v>133</v>
      </c>
      <c r="E4855" s="54" t="s">
        <v>142</v>
      </c>
      <c r="F4855" s="55">
        <v>4721.74</v>
      </c>
    </row>
    <row r="4856" spans="1:6">
      <c r="A4856" s="54">
        <v>70619</v>
      </c>
      <c r="B4856" s="54" t="s">
        <v>118</v>
      </c>
      <c r="C4856" s="54">
        <v>2010</v>
      </c>
      <c r="D4856" s="54" t="s">
        <v>134</v>
      </c>
      <c r="E4856" s="54" t="s">
        <v>142</v>
      </c>
      <c r="F4856" s="55"/>
    </row>
    <row r="4857" spans="1:6">
      <c r="A4857" s="54">
        <v>70620</v>
      </c>
      <c r="B4857" s="54" t="s">
        <v>118</v>
      </c>
      <c r="C4857" s="54">
        <v>2010</v>
      </c>
      <c r="D4857" s="54" t="s">
        <v>135</v>
      </c>
      <c r="E4857" s="54" t="s">
        <v>142</v>
      </c>
      <c r="F4857" s="55">
        <v>4721.74</v>
      </c>
    </row>
    <row r="4858" spans="1:6">
      <c r="A4858" s="54">
        <v>70622</v>
      </c>
      <c r="B4858" s="54" t="s">
        <v>118</v>
      </c>
      <c r="C4858" s="54">
        <v>2010</v>
      </c>
      <c r="D4858" s="54" t="s">
        <v>136</v>
      </c>
      <c r="E4858" s="54" t="s">
        <v>142</v>
      </c>
      <c r="F4858" s="55"/>
    </row>
    <row r="4859" spans="1:6">
      <c r="A4859" s="54">
        <v>70623</v>
      </c>
      <c r="B4859" s="54" t="s">
        <v>118</v>
      </c>
      <c r="C4859" s="54">
        <v>2010</v>
      </c>
      <c r="D4859" s="54" t="s">
        <v>137</v>
      </c>
      <c r="E4859" s="54" t="s">
        <v>142</v>
      </c>
      <c r="F4859" s="55"/>
    </row>
    <row r="4860" spans="1:6">
      <c r="A4860" s="54">
        <v>70624</v>
      </c>
      <c r="B4860" s="54" t="s">
        <v>118</v>
      </c>
      <c r="C4860" s="54">
        <v>2010</v>
      </c>
      <c r="D4860" s="54" t="s">
        <v>138</v>
      </c>
      <c r="E4860" s="54" t="s">
        <v>142</v>
      </c>
      <c r="F4860" s="55"/>
    </row>
    <row r="4861" spans="1:6">
      <c r="A4861" s="54">
        <v>70625</v>
      </c>
      <c r="B4861" s="54" t="s">
        <v>118</v>
      </c>
      <c r="C4861" s="54">
        <v>2010</v>
      </c>
      <c r="D4861" s="54" t="s">
        <v>139</v>
      </c>
      <c r="E4861" s="54" t="s">
        <v>142</v>
      </c>
      <c r="F4861" s="55"/>
    </row>
    <row r="4862" spans="1:6">
      <c r="A4862" s="54">
        <v>70626</v>
      </c>
      <c r="B4862" s="54" t="s">
        <v>118</v>
      </c>
      <c r="C4862" s="54">
        <v>2010</v>
      </c>
      <c r="D4862" s="54" t="s">
        <v>140</v>
      </c>
      <c r="E4862" s="54" t="s">
        <v>142</v>
      </c>
      <c r="F4862" s="55"/>
    </row>
    <row r="4863" spans="1:6">
      <c r="A4863" s="54">
        <v>70630</v>
      </c>
      <c r="B4863" s="54" t="s">
        <v>118</v>
      </c>
      <c r="C4863" s="54">
        <v>2010</v>
      </c>
      <c r="D4863" s="54" t="s">
        <v>141</v>
      </c>
      <c r="E4863" s="54" t="s">
        <v>142</v>
      </c>
      <c r="F4863" s="55">
        <v>4725.8100000000004</v>
      </c>
    </row>
    <row r="4864" spans="1:6">
      <c r="A4864" s="54">
        <v>70642</v>
      </c>
      <c r="B4864" s="54" t="s">
        <v>118</v>
      </c>
      <c r="C4864" s="54">
        <v>2009</v>
      </c>
      <c r="D4864" s="54" t="s">
        <v>131</v>
      </c>
      <c r="E4864" s="54" t="s">
        <v>142</v>
      </c>
      <c r="F4864" s="55">
        <v>5705.88</v>
      </c>
    </row>
    <row r="4865" spans="1:6">
      <c r="A4865" s="54">
        <v>70651</v>
      </c>
      <c r="B4865" s="54" t="s">
        <v>118</v>
      </c>
      <c r="C4865" s="54">
        <v>2009</v>
      </c>
      <c r="D4865" s="54" t="s">
        <v>132</v>
      </c>
      <c r="E4865" s="54" t="s">
        <v>142</v>
      </c>
      <c r="F4865" s="55"/>
    </row>
    <row r="4866" spans="1:6">
      <c r="A4866" s="54">
        <v>70653</v>
      </c>
      <c r="B4866" s="54" t="s">
        <v>118</v>
      </c>
      <c r="C4866" s="54">
        <v>2009</v>
      </c>
      <c r="D4866" s="54" t="s">
        <v>133</v>
      </c>
      <c r="E4866" s="54" t="s">
        <v>142</v>
      </c>
      <c r="F4866" s="55">
        <v>5700.97</v>
      </c>
    </row>
    <row r="4867" spans="1:6">
      <c r="A4867" s="54">
        <v>70654</v>
      </c>
      <c r="B4867" s="54" t="s">
        <v>118</v>
      </c>
      <c r="C4867" s="54">
        <v>2009</v>
      </c>
      <c r="D4867" s="54" t="s">
        <v>134</v>
      </c>
      <c r="E4867" s="54" t="s">
        <v>142</v>
      </c>
      <c r="F4867" s="55"/>
    </row>
    <row r="4868" spans="1:6">
      <c r="A4868" s="54">
        <v>70655</v>
      </c>
      <c r="B4868" s="54" t="s">
        <v>118</v>
      </c>
      <c r="C4868" s="54">
        <v>2009</v>
      </c>
      <c r="D4868" s="54" t="s">
        <v>135</v>
      </c>
      <c r="E4868" s="54" t="s">
        <v>142</v>
      </c>
      <c r="F4868" s="55">
        <v>5700.97</v>
      </c>
    </row>
    <row r="4869" spans="1:6">
      <c r="A4869" s="54">
        <v>70657</v>
      </c>
      <c r="B4869" s="54" t="s">
        <v>118</v>
      </c>
      <c r="C4869" s="54">
        <v>2009</v>
      </c>
      <c r="D4869" s="54" t="s">
        <v>136</v>
      </c>
      <c r="E4869" s="54" t="s">
        <v>142</v>
      </c>
      <c r="F4869" s="55"/>
    </row>
    <row r="4870" spans="1:6">
      <c r="A4870" s="54">
        <v>70658</v>
      </c>
      <c r="B4870" s="54" t="s">
        <v>118</v>
      </c>
      <c r="C4870" s="54">
        <v>2009</v>
      </c>
      <c r="D4870" s="54" t="s">
        <v>137</v>
      </c>
      <c r="E4870" s="54" t="s">
        <v>142</v>
      </c>
      <c r="F4870" s="55"/>
    </row>
    <row r="4871" spans="1:6">
      <c r="A4871" s="54">
        <v>70659</v>
      </c>
      <c r="B4871" s="54" t="s">
        <v>118</v>
      </c>
      <c r="C4871" s="54">
        <v>2009</v>
      </c>
      <c r="D4871" s="54" t="s">
        <v>138</v>
      </c>
      <c r="E4871" s="54" t="s">
        <v>142</v>
      </c>
      <c r="F4871" s="55"/>
    </row>
    <row r="4872" spans="1:6">
      <c r="A4872" s="54">
        <v>70660</v>
      </c>
      <c r="B4872" s="54" t="s">
        <v>118</v>
      </c>
      <c r="C4872" s="54">
        <v>2009</v>
      </c>
      <c r="D4872" s="54" t="s">
        <v>139</v>
      </c>
      <c r="E4872" s="54" t="s">
        <v>142</v>
      </c>
      <c r="F4872" s="55"/>
    </row>
    <row r="4873" spans="1:6">
      <c r="A4873" s="54">
        <v>70661</v>
      </c>
      <c r="B4873" s="54" t="s">
        <v>118</v>
      </c>
      <c r="C4873" s="54">
        <v>2009</v>
      </c>
      <c r="D4873" s="54" t="s">
        <v>140</v>
      </c>
      <c r="E4873" s="54" t="s">
        <v>142</v>
      </c>
      <c r="F4873" s="55"/>
    </row>
    <row r="4874" spans="1:6">
      <c r="A4874" s="54">
        <v>70665</v>
      </c>
      <c r="B4874" s="54" t="s">
        <v>118</v>
      </c>
      <c r="C4874" s="54">
        <v>2009</v>
      </c>
      <c r="D4874" s="54" t="s">
        <v>141</v>
      </c>
      <c r="E4874" s="54" t="s">
        <v>142</v>
      </c>
      <c r="F4874" s="55">
        <v>5705.88</v>
      </c>
    </row>
    <row r="4875" spans="1:6">
      <c r="A4875" s="54">
        <v>70677</v>
      </c>
      <c r="B4875" s="54" t="s">
        <v>118</v>
      </c>
      <c r="C4875" s="54">
        <v>2008</v>
      </c>
      <c r="D4875" s="54" t="s">
        <v>131</v>
      </c>
      <c r="E4875" s="54" t="s">
        <v>142</v>
      </c>
      <c r="F4875" s="55">
        <v>3000</v>
      </c>
    </row>
    <row r="4876" spans="1:6">
      <c r="A4876" s="54">
        <v>70686</v>
      </c>
      <c r="B4876" s="54" t="s">
        <v>118</v>
      </c>
      <c r="C4876" s="54">
        <v>2008</v>
      </c>
      <c r="D4876" s="54" t="s">
        <v>132</v>
      </c>
      <c r="E4876" s="54" t="s">
        <v>142</v>
      </c>
      <c r="F4876" s="55"/>
    </row>
    <row r="4877" spans="1:6">
      <c r="A4877" s="54">
        <v>70688</v>
      </c>
      <c r="B4877" s="54" t="s">
        <v>118</v>
      </c>
      <c r="C4877" s="54">
        <v>2008</v>
      </c>
      <c r="D4877" s="54" t="s">
        <v>133</v>
      </c>
      <c r="E4877" s="54" t="s">
        <v>142</v>
      </c>
      <c r="F4877" s="55">
        <v>2994.4</v>
      </c>
    </row>
    <row r="4878" spans="1:6">
      <c r="A4878" s="54">
        <v>70689</v>
      </c>
      <c r="B4878" s="54" t="s">
        <v>118</v>
      </c>
      <c r="C4878" s="54">
        <v>2008</v>
      </c>
      <c r="D4878" s="54" t="s">
        <v>134</v>
      </c>
      <c r="E4878" s="54" t="s">
        <v>142</v>
      </c>
      <c r="F4878" s="55"/>
    </row>
    <row r="4879" spans="1:6">
      <c r="A4879" s="54">
        <v>70690</v>
      </c>
      <c r="B4879" s="54" t="s">
        <v>118</v>
      </c>
      <c r="C4879" s="54">
        <v>2008</v>
      </c>
      <c r="D4879" s="54" t="s">
        <v>135</v>
      </c>
      <c r="E4879" s="54" t="s">
        <v>142</v>
      </c>
      <c r="F4879" s="55">
        <v>2994.4</v>
      </c>
    </row>
    <row r="4880" spans="1:6">
      <c r="A4880" s="54">
        <v>70692</v>
      </c>
      <c r="B4880" s="54" t="s">
        <v>118</v>
      </c>
      <c r="C4880" s="54">
        <v>2008</v>
      </c>
      <c r="D4880" s="54" t="s">
        <v>136</v>
      </c>
      <c r="E4880" s="54" t="s">
        <v>142</v>
      </c>
      <c r="F4880" s="55"/>
    </row>
    <row r="4881" spans="1:6">
      <c r="A4881" s="54">
        <v>70693</v>
      </c>
      <c r="B4881" s="54" t="s">
        <v>118</v>
      </c>
      <c r="C4881" s="54">
        <v>2008</v>
      </c>
      <c r="D4881" s="54" t="s">
        <v>137</v>
      </c>
      <c r="E4881" s="54" t="s">
        <v>142</v>
      </c>
      <c r="F4881" s="55"/>
    </row>
    <row r="4882" spans="1:6">
      <c r="A4882" s="54">
        <v>70694</v>
      </c>
      <c r="B4882" s="54" t="s">
        <v>118</v>
      </c>
      <c r="C4882" s="54">
        <v>2008</v>
      </c>
      <c r="D4882" s="54" t="s">
        <v>138</v>
      </c>
      <c r="E4882" s="54" t="s">
        <v>142</v>
      </c>
      <c r="F4882" s="55"/>
    </row>
    <row r="4883" spans="1:6">
      <c r="A4883" s="54">
        <v>70695</v>
      </c>
      <c r="B4883" s="54" t="s">
        <v>118</v>
      </c>
      <c r="C4883" s="54">
        <v>2008</v>
      </c>
      <c r="D4883" s="54" t="s">
        <v>139</v>
      </c>
      <c r="E4883" s="54" t="s">
        <v>142</v>
      </c>
      <c r="F4883" s="55"/>
    </row>
    <row r="4884" spans="1:6">
      <c r="A4884" s="54">
        <v>70696</v>
      </c>
      <c r="B4884" s="54" t="s">
        <v>118</v>
      </c>
      <c r="C4884" s="54">
        <v>2008</v>
      </c>
      <c r="D4884" s="54" t="s">
        <v>140</v>
      </c>
      <c r="E4884" s="54" t="s">
        <v>142</v>
      </c>
      <c r="F4884" s="55"/>
    </row>
    <row r="4885" spans="1:6">
      <c r="A4885" s="54">
        <v>70700</v>
      </c>
      <c r="B4885" s="54" t="s">
        <v>118</v>
      </c>
      <c r="C4885" s="54">
        <v>2008</v>
      </c>
      <c r="D4885" s="54" t="s">
        <v>141</v>
      </c>
      <c r="E4885" s="54" t="s">
        <v>142</v>
      </c>
      <c r="F4885" s="55">
        <v>3000</v>
      </c>
    </row>
    <row r="4886" spans="1:6">
      <c r="A4886" s="54">
        <v>70712</v>
      </c>
      <c r="B4886" s="54" t="s">
        <v>118</v>
      </c>
      <c r="C4886" s="54">
        <v>2007</v>
      </c>
      <c r="D4886" s="54" t="s">
        <v>131</v>
      </c>
      <c r="E4886" s="54" t="s">
        <v>142</v>
      </c>
      <c r="F4886" s="55">
        <v>3291.91</v>
      </c>
    </row>
    <row r="4887" spans="1:6">
      <c r="A4887" s="54">
        <v>70721</v>
      </c>
      <c r="B4887" s="54" t="s">
        <v>118</v>
      </c>
      <c r="C4887" s="54">
        <v>2007</v>
      </c>
      <c r="D4887" s="54" t="s">
        <v>132</v>
      </c>
      <c r="E4887" s="54" t="s">
        <v>142</v>
      </c>
      <c r="F4887" s="55"/>
    </row>
    <row r="4888" spans="1:6">
      <c r="A4888" s="54">
        <v>70723</v>
      </c>
      <c r="B4888" s="54" t="s">
        <v>118</v>
      </c>
      <c r="C4888" s="54">
        <v>2007</v>
      </c>
      <c r="D4888" s="54" t="s">
        <v>133</v>
      </c>
      <c r="E4888" s="54" t="s">
        <v>142</v>
      </c>
      <c r="F4888" s="55">
        <v>3279.73</v>
      </c>
    </row>
    <row r="4889" spans="1:6">
      <c r="A4889" s="54">
        <v>70724</v>
      </c>
      <c r="B4889" s="54" t="s">
        <v>118</v>
      </c>
      <c r="C4889" s="54">
        <v>2007</v>
      </c>
      <c r="D4889" s="54" t="s">
        <v>134</v>
      </c>
      <c r="E4889" s="54" t="s">
        <v>142</v>
      </c>
      <c r="F4889" s="55"/>
    </row>
    <row r="4890" spans="1:6">
      <c r="A4890" s="54">
        <v>70725</v>
      </c>
      <c r="B4890" s="54" t="s">
        <v>118</v>
      </c>
      <c r="C4890" s="54">
        <v>2007</v>
      </c>
      <c r="D4890" s="54" t="s">
        <v>135</v>
      </c>
      <c r="E4890" s="54" t="s">
        <v>142</v>
      </c>
      <c r="F4890" s="55">
        <v>3279.73</v>
      </c>
    </row>
    <row r="4891" spans="1:6">
      <c r="A4891" s="54">
        <v>70727</v>
      </c>
      <c r="B4891" s="54" t="s">
        <v>118</v>
      </c>
      <c r="C4891" s="54">
        <v>2007</v>
      </c>
      <c r="D4891" s="54" t="s">
        <v>136</v>
      </c>
      <c r="E4891" s="54" t="s">
        <v>142</v>
      </c>
      <c r="F4891" s="55"/>
    </row>
    <row r="4892" spans="1:6">
      <c r="A4892" s="54">
        <v>70728</v>
      </c>
      <c r="B4892" s="54" t="s">
        <v>118</v>
      </c>
      <c r="C4892" s="54">
        <v>2007</v>
      </c>
      <c r="D4892" s="54" t="s">
        <v>137</v>
      </c>
      <c r="E4892" s="54" t="s">
        <v>142</v>
      </c>
      <c r="F4892" s="55"/>
    </row>
    <row r="4893" spans="1:6">
      <c r="A4893" s="54">
        <v>70729</v>
      </c>
      <c r="B4893" s="54" t="s">
        <v>118</v>
      </c>
      <c r="C4893" s="54">
        <v>2007</v>
      </c>
      <c r="D4893" s="54" t="s">
        <v>138</v>
      </c>
      <c r="E4893" s="54" t="s">
        <v>142</v>
      </c>
      <c r="F4893" s="55"/>
    </row>
    <row r="4894" spans="1:6">
      <c r="A4894" s="54">
        <v>70730</v>
      </c>
      <c r="B4894" s="54" t="s">
        <v>118</v>
      </c>
      <c r="C4894" s="54">
        <v>2007</v>
      </c>
      <c r="D4894" s="54" t="s">
        <v>139</v>
      </c>
      <c r="E4894" s="54" t="s">
        <v>142</v>
      </c>
      <c r="F4894" s="55"/>
    </row>
    <row r="4895" spans="1:6">
      <c r="A4895" s="54">
        <v>70731</v>
      </c>
      <c r="B4895" s="54" t="s">
        <v>118</v>
      </c>
      <c r="C4895" s="54">
        <v>2007</v>
      </c>
      <c r="D4895" s="54" t="s">
        <v>140</v>
      </c>
      <c r="E4895" s="54" t="s">
        <v>142</v>
      </c>
      <c r="F4895" s="55"/>
    </row>
    <row r="4896" spans="1:6">
      <c r="A4896" s="54">
        <v>70735</v>
      </c>
      <c r="B4896" s="54" t="s">
        <v>118</v>
      </c>
      <c r="C4896" s="54">
        <v>2007</v>
      </c>
      <c r="D4896" s="54" t="s">
        <v>141</v>
      </c>
      <c r="E4896" s="54" t="s">
        <v>142</v>
      </c>
      <c r="F4896" s="55">
        <v>3291.91</v>
      </c>
    </row>
    <row r="4897" spans="1:6">
      <c r="A4897" s="54">
        <v>70747</v>
      </c>
      <c r="B4897" s="54" t="s">
        <v>118</v>
      </c>
      <c r="C4897" s="54">
        <v>2006</v>
      </c>
      <c r="D4897" s="54" t="s">
        <v>131</v>
      </c>
      <c r="E4897" s="54" t="s">
        <v>142</v>
      </c>
      <c r="F4897" s="55">
        <v>3646.39</v>
      </c>
    </row>
    <row r="4898" spans="1:6">
      <c r="A4898" s="54">
        <v>70756</v>
      </c>
      <c r="B4898" s="54" t="s">
        <v>118</v>
      </c>
      <c r="C4898" s="54">
        <v>2006</v>
      </c>
      <c r="D4898" s="54" t="s">
        <v>132</v>
      </c>
      <c r="E4898" s="54" t="s">
        <v>142</v>
      </c>
      <c r="F4898" s="55"/>
    </row>
    <row r="4899" spans="1:6">
      <c r="A4899" s="54">
        <v>70758</v>
      </c>
      <c r="B4899" s="54" t="s">
        <v>118</v>
      </c>
      <c r="C4899" s="54">
        <v>2006</v>
      </c>
      <c r="D4899" s="54" t="s">
        <v>133</v>
      </c>
      <c r="E4899" s="54" t="s">
        <v>142</v>
      </c>
      <c r="F4899" s="55">
        <v>3632.9</v>
      </c>
    </row>
    <row r="4900" spans="1:6">
      <c r="A4900" s="54">
        <v>70759</v>
      </c>
      <c r="B4900" s="54" t="s">
        <v>118</v>
      </c>
      <c r="C4900" s="54">
        <v>2006</v>
      </c>
      <c r="D4900" s="54" t="s">
        <v>134</v>
      </c>
      <c r="E4900" s="54" t="s">
        <v>142</v>
      </c>
      <c r="F4900" s="55"/>
    </row>
    <row r="4901" spans="1:6">
      <c r="A4901" s="54">
        <v>70760</v>
      </c>
      <c r="B4901" s="54" t="s">
        <v>118</v>
      </c>
      <c r="C4901" s="54">
        <v>2006</v>
      </c>
      <c r="D4901" s="54" t="s">
        <v>135</v>
      </c>
      <c r="E4901" s="54" t="s">
        <v>142</v>
      </c>
      <c r="F4901" s="55">
        <v>3632.9</v>
      </c>
    </row>
    <row r="4902" spans="1:6">
      <c r="A4902" s="54">
        <v>70762</v>
      </c>
      <c r="B4902" s="54" t="s">
        <v>118</v>
      </c>
      <c r="C4902" s="54">
        <v>2006</v>
      </c>
      <c r="D4902" s="54" t="s">
        <v>136</v>
      </c>
      <c r="E4902" s="54" t="s">
        <v>142</v>
      </c>
      <c r="F4902" s="55"/>
    </row>
    <row r="4903" spans="1:6">
      <c r="A4903" s="54">
        <v>70763</v>
      </c>
      <c r="B4903" s="54" t="s">
        <v>118</v>
      </c>
      <c r="C4903" s="54">
        <v>2006</v>
      </c>
      <c r="D4903" s="54" t="s">
        <v>137</v>
      </c>
      <c r="E4903" s="54" t="s">
        <v>142</v>
      </c>
      <c r="F4903" s="55"/>
    </row>
    <row r="4904" spans="1:6">
      <c r="A4904" s="54">
        <v>70764</v>
      </c>
      <c r="B4904" s="54" t="s">
        <v>118</v>
      </c>
      <c r="C4904" s="54">
        <v>2006</v>
      </c>
      <c r="D4904" s="54" t="s">
        <v>138</v>
      </c>
      <c r="E4904" s="54" t="s">
        <v>142</v>
      </c>
      <c r="F4904" s="55"/>
    </row>
    <row r="4905" spans="1:6">
      <c r="A4905" s="54">
        <v>70765</v>
      </c>
      <c r="B4905" s="54" t="s">
        <v>118</v>
      </c>
      <c r="C4905" s="54">
        <v>2006</v>
      </c>
      <c r="D4905" s="54" t="s">
        <v>139</v>
      </c>
      <c r="E4905" s="54" t="s">
        <v>142</v>
      </c>
      <c r="F4905" s="55"/>
    </row>
    <row r="4906" spans="1:6">
      <c r="A4906" s="54">
        <v>70766</v>
      </c>
      <c r="B4906" s="54" t="s">
        <v>118</v>
      </c>
      <c r="C4906" s="54">
        <v>2006</v>
      </c>
      <c r="D4906" s="54" t="s">
        <v>140</v>
      </c>
      <c r="E4906" s="54" t="s">
        <v>142</v>
      </c>
      <c r="F4906" s="55"/>
    </row>
    <row r="4907" spans="1:6">
      <c r="A4907" s="54">
        <v>70770</v>
      </c>
      <c r="B4907" s="54" t="s">
        <v>118</v>
      </c>
      <c r="C4907" s="54">
        <v>2006</v>
      </c>
      <c r="D4907" s="54" t="s">
        <v>141</v>
      </c>
      <c r="E4907" s="54" t="s">
        <v>142</v>
      </c>
      <c r="F4907" s="55">
        <v>3646.39</v>
      </c>
    </row>
    <row r="4908" spans="1:6">
      <c r="A4908" s="54">
        <v>70782</v>
      </c>
      <c r="B4908" s="54" t="s">
        <v>118</v>
      </c>
      <c r="C4908" s="54">
        <v>2005</v>
      </c>
      <c r="D4908" s="54" t="s">
        <v>131</v>
      </c>
      <c r="E4908" s="54" t="s">
        <v>142</v>
      </c>
      <c r="F4908" s="55">
        <v>2717</v>
      </c>
    </row>
    <row r="4909" spans="1:6">
      <c r="A4909" s="54">
        <v>70791</v>
      </c>
      <c r="B4909" s="54" t="s">
        <v>118</v>
      </c>
      <c r="C4909" s="54">
        <v>2005</v>
      </c>
      <c r="D4909" s="54" t="s">
        <v>132</v>
      </c>
      <c r="E4909" s="54" t="s">
        <v>142</v>
      </c>
      <c r="F4909" s="55"/>
    </row>
    <row r="4910" spans="1:6">
      <c r="A4910" s="54">
        <v>70793</v>
      </c>
      <c r="B4910" s="54" t="s">
        <v>118</v>
      </c>
      <c r="C4910" s="54">
        <v>2005</v>
      </c>
      <c r="D4910" s="54" t="s">
        <v>133</v>
      </c>
      <c r="E4910" s="54" t="s">
        <v>142</v>
      </c>
      <c r="F4910" s="55">
        <v>2706.95</v>
      </c>
    </row>
    <row r="4911" spans="1:6">
      <c r="A4911" s="54">
        <v>70794</v>
      </c>
      <c r="B4911" s="54" t="s">
        <v>118</v>
      </c>
      <c r="C4911" s="54">
        <v>2005</v>
      </c>
      <c r="D4911" s="54" t="s">
        <v>134</v>
      </c>
      <c r="E4911" s="54" t="s">
        <v>142</v>
      </c>
      <c r="F4911" s="55"/>
    </row>
    <row r="4912" spans="1:6">
      <c r="A4912" s="54">
        <v>70795</v>
      </c>
      <c r="B4912" s="54" t="s">
        <v>118</v>
      </c>
      <c r="C4912" s="54">
        <v>2005</v>
      </c>
      <c r="D4912" s="54" t="s">
        <v>135</v>
      </c>
      <c r="E4912" s="54" t="s">
        <v>142</v>
      </c>
      <c r="F4912" s="55">
        <v>2706.95</v>
      </c>
    </row>
    <row r="4913" spans="1:6">
      <c r="A4913" s="54">
        <v>70797</v>
      </c>
      <c r="B4913" s="54" t="s">
        <v>118</v>
      </c>
      <c r="C4913" s="54">
        <v>2005</v>
      </c>
      <c r="D4913" s="54" t="s">
        <v>136</v>
      </c>
      <c r="E4913" s="54" t="s">
        <v>142</v>
      </c>
      <c r="F4913" s="55"/>
    </row>
    <row r="4914" spans="1:6">
      <c r="A4914" s="54">
        <v>70798</v>
      </c>
      <c r="B4914" s="54" t="s">
        <v>118</v>
      </c>
      <c r="C4914" s="54">
        <v>2005</v>
      </c>
      <c r="D4914" s="54" t="s">
        <v>137</v>
      </c>
      <c r="E4914" s="54" t="s">
        <v>142</v>
      </c>
      <c r="F4914" s="55"/>
    </row>
    <row r="4915" spans="1:6">
      <c r="A4915" s="54">
        <v>70799</v>
      </c>
      <c r="B4915" s="54" t="s">
        <v>118</v>
      </c>
      <c r="C4915" s="54">
        <v>2005</v>
      </c>
      <c r="D4915" s="54" t="s">
        <v>138</v>
      </c>
      <c r="E4915" s="54" t="s">
        <v>142</v>
      </c>
      <c r="F4915" s="55"/>
    </row>
    <row r="4916" spans="1:6">
      <c r="A4916" s="54">
        <v>70800</v>
      </c>
      <c r="B4916" s="54" t="s">
        <v>118</v>
      </c>
      <c r="C4916" s="54">
        <v>2005</v>
      </c>
      <c r="D4916" s="54" t="s">
        <v>139</v>
      </c>
      <c r="E4916" s="54" t="s">
        <v>142</v>
      </c>
      <c r="F4916" s="55"/>
    </row>
    <row r="4917" spans="1:6">
      <c r="A4917" s="54">
        <v>70801</v>
      </c>
      <c r="B4917" s="54" t="s">
        <v>118</v>
      </c>
      <c r="C4917" s="54">
        <v>2005</v>
      </c>
      <c r="D4917" s="54" t="s">
        <v>140</v>
      </c>
      <c r="E4917" s="54" t="s">
        <v>142</v>
      </c>
      <c r="F4917" s="55"/>
    </row>
    <row r="4918" spans="1:6">
      <c r="A4918" s="54">
        <v>70805</v>
      </c>
      <c r="B4918" s="54" t="s">
        <v>118</v>
      </c>
      <c r="C4918" s="54">
        <v>2005</v>
      </c>
      <c r="D4918" s="54" t="s">
        <v>141</v>
      </c>
      <c r="E4918" s="54" t="s">
        <v>142</v>
      </c>
      <c r="F4918" s="55">
        <v>2717</v>
      </c>
    </row>
    <row r="4919" spans="1:6">
      <c r="A4919" s="54">
        <v>70817</v>
      </c>
      <c r="B4919" s="54" t="s">
        <v>97</v>
      </c>
      <c r="C4919" s="54">
        <v>2020</v>
      </c>
      <c r="D4919" s="54" t="s">
        <v>131</v>
      </c>
      <c r="E4919" s="54" t="s">
        <v>142</v>
      </c>
      <c r="F4919" s="55">
        <v>21711.67</v>
      </c>
    </row>
    <row r="4920" spans="1:6">
      <c r="A4920" s="54">
        <v>70826</v>
      </c>
      <c r="B4920" s="54" t="s">
        <v>97</v>
      </c>
      <c r="C4920" s="54">
        <v>2020</v>
      </c>
      <c r="D4920" s="54" t="s">
        <v>132</v>
      </c>
      <c r="E4920" s="54" t="s">
        <v>142</v>
      </c>
      <c r="F4920" s="55">
        <v>2444.7800000000002</v>
      </c>
    </row>
    <row r="4921" spans="1:6">
      <c r="A4921" s="54">
        <v>70828</v>
      </c>
      <c r="B4921" s="54" t="s">
        <v>97</v>
      </c>
      <c r="C4921" s="54">
        <v>2020</v>
      </c>
      <c r="D4921" s="54" t="s">
        <v>133</v>
      </c>
      <c r="E4921" s="54" t="s">
        <v>142</v>
      </c>
      <c r="F4921" s="55">
        <v>22738.85</v>
      </c>
    </row>
    <row r="4922" spans="1:6">
      <c r="A4922" s="54">
        <v>70829</v>
      </c>
      <c r="B4922" s="54" t="s">
        <v>97</v>
      </c>
      <c r="C4922" s="54">
        <v>2020</v>
      </c>
      <c r="D4922" s="54" t="s">
        <v>134</v>
      </c>
      <c r="E4922" s="54" t="s">
        <v>142</v>
      </c>
      <c r="F4922" s="55"/>
    </row>
    <row r="4923" spans="1:6">
      <c r="A4923" s="54">
        <v>70830</v>
      </c>
      <c r="B4923" s="54" t="s">
        <v>97</v>
      </c>
      <c r="C4923" s="54">
        <v>2020</v>
      </c>
      <c r="D4923" s="54" t="s">
        <v>135</v>
      </c>
      <c r="E4923" s="54" t="s">
        <v>142</v>
      </c>
      <c r="F4923" s="55">
        <v>9907.5499999999993</v>
      </c>
    </row>
    <row r="4924" spans="1:6">
      <c r="A4924" s="54">
        <v>70832</v>
      </c>
      <c r="B4924" s="54" t="s">
        <v>97</v>
      </c>
      <c r="C4924" s="54">
        <v>2020</v>
      </c>
      <c r="D4924" s="54" t="s">
        <v>136</v>
      </c>
      <c r="E4924" s="54" t="s">
        <v>142</v>
      </c>
      <c r="F4924" s="55">
        <v>72.430000000000007</v>
      </c>
    </row>
    <row r="4925" spans="1:6">
      <c r="A4925" s="54">
        <v>70833</v>
      </c>
      <c r="B4925" s="54" t="s">
        <v>97</v>
      </c>
      <c r="C4925" s="54">
        <v>2020</v>
      </c>
      <c r="D4925" s="54" t="s">
        <v>137</v>
      </c>
      <c r="E4925" s="54" t="s">
        <v>142</v>
      </c>
      <c r="F4925" s="55">
        <v>336.22</v>
      </c>
    </row>
    <row r="4926" spans="1:6">
      <c r="A4926" s="54">
        <v>70834</v>
      </c>
      <c r="B4926" s="54" t="s">
        <v>97</v>
      </c>
      <c r="C4926" s="54">
        <v>2020</v>
      </c>
      <c r="D4926" s="54" t="s">
        <v>138</v>
      </c>
      <c r="E4926" s="54" t="s">
        <v>142</v>
      </c>
      <c r="F4926" s="55">
        <v>432.41</v>
      </c>
    </row>
    <row r="4927" spans="1:6">
      <c r="A4927" s="54">
        <v>70835</v>
      </c>
      <c r="B4927" s="54" t="s">
        <v>97</v>
      </c>
      <c r="C4927" s="54">
        <v>2020</v>
      </c>
      <c r="D4927" s="54" t="s">
        <v>139</v>
      </c>
      <c r="E4927" s="54" t="s">
        <v>142</v>
      </c>
      <c r="F4927" s="55">
        <v>2176.8200000000002</v>
      </c>
    </row>
    <row r="4928" spans="1:6">
      <c r="A4928" s="54">
        <v>70836</v>
      </c>
      <c r="B4928" s="54" t="s">
        <v>97</v>
      </c>
      <c r="C4928" s="54">
        <v>2020</v>
      </c>
      <c r="D4928" s="54" t="s">
        <v>140</v>
      </c>
      <c r="E4928" s="54" t="s">
        <v>142</v>
      </c>
      <c r="F4928" s="55">
        <v>9813.42</v>
      </c>
    </row>
    <row r="4929" spans="1:6">
      <c r="A4929" s="54">
        <v>70840</v>
      </c>
      <c r="B4929" s="54" t="s">
        <v>97</v>
      </c>
      <c r="C4929" s="54">
        <v>2020</v>
      </c>
      <c r="D4929" s="54" t="s">
        <v>141</v>
      </c>
      <c r="E4929" s="54" t="s">
        <v>142</v>
      </c>
      <c r="F4929" s="55">
        <v>24156.45</v>
      </c>
    </row>
    <row r="4930" spans="1:6">
      <c r="A4930" s="54">
        <v>70852</v>
      </c>
      <c r="B4930" s="54" t="s">
        <v>97</v>
      </c>
      <c r="C4930" s="54">
        <v>2019</v>
      </c>
      <c r="D4930" s="54" t="s">
        <v>131</v>
      </c>
      <c r="E4930" s="54" t="s">
        <v>142</v>
      </c>
      <c r="F4930" s="55">
        <v>22270.9</v>
      </c>
    </row>
    <row r="4931" spans="1:6">
      <c r="A4931" s="54">
        <v>70861</v>
      </c>
      <c r="B4931" s="54" t="s">
        <v>97</v>
      </c>
      <c r="C4931" s="54">
        <v>2019</v>
      </c>
      <c r="D4931" s="54" t="s">
        <v>132</v>
      </c>
      <c r="E4931" s="54" t="s">
        <v>142</v>
      </c>
      <c r="F4931" s="55">
        <v>1525.68</v>
      </c>
    </row>
    <row r="4932" spans="1:6">
      <c r="A4932" s="54">
        <v>70863</v>
      </c>
      <c r="B4932" s="54" t="s">
        <v>97</v>
      </c>
      <c r="C4932" s="54">
        <v>2019</v>
      </c>
      <c r="D4932" s="54" t="s">
        <v>133</v>
      </c>
      <c r="E4932" s="54" t="s">
        <v>142</v>
      </c>
      <c r="F4932" s="55">
        <v>23014.01</v>
      </c>
    </row>
    <row r="4933" spans="1:6">
      <c r="A4933" s="54">
        <v>70864</v>
      </c>
      <c r="B4933" s="54" t="s">
        <v>97</v>
      </c>
      <c r="C4933" s="54">
        <v>2019</v>
      </c>
      <c r="D4933" s="54" t="s">
        <v>134</v>
      </c>
      <c r="E4933" s="54" t="s">
        <v>142</v>
      </c>
      <c r="F4933" s="55"/>
    </row>
    <row r="4934" spans="1:6">
      <c r="A4934" s="54">
        <v>70865</v>
      </c>
      <c r="B4934" s="54" t="s">
        <v>97</v>
      </c>
      <c r="C4934" s="54">
        <v>2019</v>
      </c>
      <c r="D4934" s="54" t="s">
        <v>135</v>
      </c>
      <c r="E4934" s="54" t="s">
        <v>142</v>
      </c>
      <c r="F4934" s="55">
        <v>9534.61</v>
      </c>
    </row>
    <row r="4935" spans="1:6">
      <c r="A4935" s="54">
        <v>70867</v>
      </c>
      <c r="B4935" s="54" t="s">
        <v>97</v>
      </c>
      <c r="C4935" s="54">
        <v>2019</v>
      </c>
      <c r="D4935" s="54" t="s">
        <v>136</v>
      </c>
      <c r="E4935" s="54" t="s">
        <v>142</v>
      </c>
      <c r="F4935" s="55">
        <v>69.959999999999994</v>
      </c>
    </row>
    <row r="4936" spans="1:6">
      <c r="A4936" s="54">
        <v>70868</v>
      </c>
      <c r="B4936" s="54" t="s">
        <v>97</v>
      </c>
      <c r="C4936" s="54">
        <v>2019</v>
      </c>
      <c r="D4936" s="54" t="s">
        <v>137</v>
      </c>
      <c r="E4936" s="54" t="s">
        <v>142</v>
      </c>
      <c r="F4936" s="55">
        <v>316.98</v>
      </c>
    </row>
    <row r="4937" spans="1:6">
      <c r="A4937" s="54">
        <v>70869</v>
      </c>
      <c r="B4937" s="54" t="s">
        <v>97</v>
      </c>
      <c r="C4937" s="54">
        <v>2019</v>
      </c>
      <c r="D4937" s="54" t="s">
        <v>138</v>
      </c>
      <c r="E4937" s="54" t="s">
        <v>142</v>
      </c>
      <c r="F4937" s="55">
        <v>370.47</v>
      </c>
    </row>
    <row r="4938" spans="1:6">
      <c r="A4938" s="54">
        <v>70870</v>
      </c>
      <c r="B4938" s="54" t="s">
        <v>97</v>
      </c>
      <c r="C4938" s="54">
        <v>2019</v>
      </c>
      <c r="D4938" s="54" t="s">
        <v>139</v>
      </c>
      <c r="E4938" s="54" t="s">
        <v>142</v>
      </c>
      <c r="F4938" s="55">
        <v>1930.49</v>
      </c>
    </row>
    <row r="4939" spans="1:6">
      <c r="A4939" s="54">
        <v>70871</v>
      </c>
      <c r="B4939" s="54" t="s">
        <v>97</v>
      </c>
      <c r="C4939" s="54">
        <v>2019</v>
      </c>
      <c r="D4939" s="54" t="s">
        <v>140</v>
      </c>
      <c r="E4939" s="54" t="s">
        <v>142</v>
      </c>
      <c r="F4939" s="55">
        <v>10791.5</v>
      </c>
    </row>
    <row r="4940" spans="1:6">
      <c r="A4940" s="54">
        <v>70875</v>
      </c>
      <c r="B4940" s="54" t="s">
        <v>97</v>
      </c>
      <c r="C4940" s="54">
        <v>2019</v>
      </c>
      <c r="D4940" s="54" t="s">
        <v>141</v>
      </c>
      <c r="E4940" s="54" t="s">
        <v>142</v>
      </c>
      <c r="F4940" s="55">
        <v>23796.58</v>
      </c>
    </row>
    <row r="4941" spans="1:6">
      <c r="A4941" s="54">
        <v>70887</v>
      </c>
      <c r="B4941" s="54" t="s">
        <v>97</v>
      </c>
      <c r="C4941" s="54">
        <v>2018</v>
      </c>
      <c r="D4941" s="54" t="s">
        <v>131</v>
      </c>
      <c r="E4941" s="54" t="s">
        <v>142</v>
      </c>
      <c r="F4941" s="55">
        <v>21414.33</v>
      </c>
    </row>
    <row r="4942" spans="1:6">
      <c r="A4942" s="54">
        <v>70896</v>
      </c>
      <c r="B4942" s="54" t="s">
        <v>97</v>
      </c>
      <c r="C4942" s="54">
        <v>2018</v>
      </c>
      <c r="D4942" s="54" t="s">
        <v>132</v>
      </c>
      <c r="E4942" s="54" t="s">
        <v>142</v>
      </c>
      <c r="F4942" s="55">
        <v>1178.1500000000001</v>
      </c>
    </row>
    <row r="4943" spans="1:6">
      <c r="A4943" s="54">
        <v>70898</v>
      </c>
      <c r="B4943" s="54" t="s">
        <v>97</v>
      </c>
      <c r="C4943" s="54">
        <v>2018</v>
      </c>
      <c r="D4943" s="54" t="s">
        <v>133</v>
      </c>
      <c r="E4943" s="54" t="s">
        <v>142</v>
      </c>
      <c r="F4943" s="55">
        <v>21884.55</v>
      </c>
    </row>
    <row r="4944" spans="1:6">
      <c r="A4944" s="54">
        <v>70899</v>
      </c>
      <c r="B4944" s="54" t="s">
        <v>97</v>
      </c>
      <c r="C4944" s="54">
        <v>2018</v>
      </c>
      <c r="D4944" s="54" t="s">
        <v>134</v>
      </c>
      <c r="E4944" s="54" t="s">
        <v>142</v>
      </c>
      <c r="F4944" s="55"/>
    </row>
    <row r="4945" spans="1:6">
      <c r="A4945" s="54">
        <v>70900</v>
      </c>
      <c r="B4945" s="54" t="s">
        <v>97</v>
      </c>
      <c r="C4945" s="54">
        <v>2018</v>
      </c>
      <c r="D4945" s="54" t="s">
        <v>135</v>
      </c>
      <c r="E4945" s="54" t="s">
        <v>142</v>
      </c>
      <c r="F4945" s="55">
        <v>8442.11</v>
      </c>
    </row>
    <row r="4946" spans="1:6">
      <c r="A4946" s="54">
        <v>70902</v>
      </c>
      <c r="B4946" s="54" t="s">
        <v>97</v>
      </c>
      <c r="C4946" s="54">
        <v>2018</v>
      </c>
      <c r="D4946" s="54" t="s">
        <v>136</v>
      </c>
      <c r="E4946" s="54" t="s">
        <v>142</v>
      </c>
      <c r="F4946" s="55">
        <v>71.16</v>
      </c>
    </row>
    <row r="4947" spans="1:6">
      <c r="A4947" s="54">
        <v>70903</v>
      </c>
      <c r="B4947" s="54" t="s">
        <v>97</v>
      </c>
      <c r="C4947" s="54">
        <v>2018</v>
      </c>
      <c r="D4947" s="54" t="s">
        <v>137</v>
      </c>
      <c r="E4947" s="54" t="s">
        <v>142</v>
      </c>
      <c r="F4947" s="55">
        <v>312.42</v>
      </c>
    </row>
    <row r="4948" spans="1:6">
      <c r="A4948" s="54">
        <v>70904</v>
      </c>
      <c r="B4948" s="54" t="s">
        <v>97</v>
      </c>
      <c r="C4948" s="54">
        <v>2018</v>
      </c>
      <c r="D4948" s="54" t="s">
        <v>138</v>
      </c>
      <c r="E4948" s="54" t="s">
        <v>142</v>
      </c>
      <c r="F4948" s="55">
        <v>407.92</v>
      </c>
    </row>
    <row r="4949" spans="1:6">
      <c r="A4949" s="54">
        <v>70905</v>
      </c>
      <c r="B4949" s="54" t="s">
        <v>97</v>
      </c>
      <c r="C4949" s="54">
        <v>2018</v>
      </c>
      <c r="D4949" s="54" t="s">
        <v>139</v>
      </c>
      <c r="E4949" s="54" t="s">
        <v>142</v>
      </c>
      <c r="F4949" s="55">
        <v>1784.04</v>
      </c>
    </row>
    <row r="4950" spans="1:6">
      <c r="A4950" s="54">
        <v>70906</v>
      </c>
      <c r="B4950" s="54" t="s">
        <v>97</v>
      </c>
      <c r="C4950" s="54">
        <v>2018</v>
      </c>
      <c r="D4950" s="54" t="s">
        <v>140</v>
      </c>
      <c r="E4950" s="54" t="s">
        <v>142</v>
      </c>
      <c r="F4950" s="55">
        <v>10866.9</v>
      </c>
    </row>
    <row r="4951" spans="1:6">
      <c r="A4951" s="54">
        <v>70910</v>
      </c>
      <c r="B4951" s="54" t="s">
        <v>97</v>
      </c>
      <c r="C4951" s="54">
        <v>2018</v>
      </c>
      <c r="D4951" s="54" t="s">
        <v>141</v>
      </c>
      <c r="E4951" s="54" t="s">
        <v>142</v>
      </c>
      <c r="F4951" s="55">
        <v>22592.48</v>
      </c>
    </row>
    <row r="4952" spans="1:6">
      <c r="A4952" s="54">
        <v>70922</v>
      </c>
      <c r="B4952" s="54" t="s">
        <v>97</v>
      </c>
      <c r="C4952" s="54">
        <v>2017</v>
      </c>
      <c r="D4952" s="54" t="s">
        <v>131</v>
      </c>
      <c r="E4952" s="54" t="s">
        <v>142</v>
      </c>
      <c r="F4952" s="55">
        <v>20425.22</v>
      </c>
    </row>
    <row r="4953" spans="1:6">
      <c r="A4953" s="54">
        <v>70931</v>
      </c>
      <c r="B4953" s="54" t="s">
        <v>97</v>
      </c>
      <c r="C4953" s="54">
        <v>2017</v>
      </c>
      <c r="D4953" s="54" t="s">
        <v>132</v>
      </c>
      <c r="E4953" s="54" t="s">
        <v>142</v>
      </c>
      <c r="F4953" s="55">
        <v>909.7</v>
      </c>
    </row>
    <row r="4954" spans="1:6">
      <c r="A4954" s="54">
        <v>70933</v>
      </c>
      <c r="B4954" s="54" t="s">
        <v>97</v>
      </c>
      <c r="C4954" s="54">
        <v>2017</v>
      </c>
      <c r="D4954" s="54" t="s">
        <v>133</v>
      </c>
      <c r="E4954" s="54" t="s">
        <v>142</v>
      </c>
      <c r="F4954" s="55">
        <v>20818.009999999998</v>
      </c>
    </row>
    <row r="4955" spans="1:6">
      <c r="A4955" s="54">
        <v>70934</v>
      </c>
      <c r="B4955" s="54" t="s">
        <v>97</v>
      </c>
      <c r="C4955" s="54">
        <v>2017</v>
      </c>
      <c r="D4955" s="54" t="s">
        <v>134</v>
      </c>
      <c r="E4955" s="54" t="s">
        <v>142</v>
      </c>
      <c r="F4955" s="55"/>
    </row>
    <row r="4956" spans="1:6">
      <c r="A4956" s="54">
        <v>70935</v>
      </c>
      <c r="B4956" s="54" t="s">
        <v>97</v>
      </c>
      <c r="C4956" s="54">
        <v>2017</v>
      </c>
      <c r="D4956" s="54" t="s">
        <v>135</v>
      </c>
      <c r="E4956" s="54" t="s">
        <v>142</v>
      </c>
      <c r="F4956" s="55">
        <v>8172.49</v>
      </c>
    </row>
    <row r="4957" spans="1:6">
      <c r="A4957" s="54">
        <v>70937</v>
      </c>
      <c r="B4957" s="54" t="s">
        <v>97</v>
      </c>
      <c r="C4957" s="54">
        <v>2017</v>
      </c>
      <c r="D4957" s="54" t="s">
        <v>136</v>
      </c>
      <c r="E4957" s="54" t="s">
        <v>142</v>
      </c>
      <c r="F4957" s="55">
        <v>77.27</v>
      </c>
    </row>
    <row r="4958" spans="1:6">
      <c r="A4958" s="54">
        <v>70938</v>
      </c>
      <c r="B4958" s="54" t="s">
        <v>97</v>
      </c>
      <c r="C4958" s="54">
        <v>2017</v>
      </c>
      <c r="D4958" s="54" t="s">
        <v>137</v>
      </c>
      <c r="E4958" s="54" t="s">
        <v>142</v>
      </c>
      <c r="F4958" s="55">
        <v>299.92</v>
      </c>
    </row>
    <row r="4959" spans="1:6">
      <c r="A4959" s="54">
        <v>70939</v>
      </c>
      <c r="B4959" s="54" t="s">
        <v>97</v>
      </c>
      <c r="C4959" s="54">
        <v>2017</v>
      </c>
      <c r="D4959" s="54" t="s">
        <v>138</v>
      </c>
      <c r="E4959" s="54" t="s">
        <v>142</v>
      </c>
      <c r="F4959" s="55">
        <v>386.46</v>
      </c>
    </row>
    <row r="4960" spans="1:6">
      <c r="A4960" s="54">
        <v>70940</v>
      </c>
      <c r="B4960" s="54" t="s">
        <v>97</v>
      </c>
      <c r="C4960" s="54">
        <v>2017</v>
      </c>
      <c r="D4960" s="54" t="s">
        <v>139</v>
      </c>
      <c r="E4960" s="54" t="s">
        <v>142</v>
      </c>
      <c r="F4960" s="55">
        <v>1663.51</v>
      </c>
    </row>
    <row r="4961" spans="1:6">
      <c r="A4961" s="54">
        <v>70941</v>
      </c>
      <c r="B4961" s="54" t="s">
        <v>97</v>
      </c>
      <c r="C4961" s="54">
        <v>2017</v>
      </c>
      <c r="D4961" s="54" t="s">
        <v>140</v>
      </c>
      <c r="E4961" s="54" t="s">
        <v>142</v>
      </c>
      <c r="F4961" s="55">
        <v>10218.36</v>
      </c>
    </row>
    <row r="4962" spans="1:6">
      <c r="A4962" s="54">
        <v>70945</v>
      </c>
      <c r="B4962" s="54" t="s">
        <v>97</v>
      </c>
      <c r="C4962" s="54">
        <v>2017</v>
      </c>
      <c r="D4962" s="54" t="s">
        <v>141</v>
      </c>
      <c r="E4962" s="54" t="s">
        <v>142</v>
      </c>
      <c r="F4962" s="55">
        <v>21334.92</v>
      </c>
    </row>
    <row r="4963" spans="1:6">
      <c r="A4963" s="54">
        <v>70957</v>
      </c>
      <c r="B4963" s="54" t="s">
        <v>97</v>
      </c>
      <c r="C4963" s="54">
        <v>2016</v>
      </c>
      <c r="D4963" s="54" t="s">
        <v>131</v>
      </c>
      <c r="E4963" s="54" t="s">
        <v>142</v>
      </c>
      <c r="F4963" s="55">
        <v>19820.07</v>
      </c>
    </row>
    <row r="4964" spans="1:6">
      <c r="A4964" s="54">
        <v>70966</v>
      </c>
      <c r="B4964" s="54" t="s">
        <v>97</v>
      </c>
      <c r="C4964" s="54">
        <v>2016</v>
      </c>
      <c r="D4964" s="54" t="s">
        <v>132</v>
      </c>
      <c r="E4964" s="54" t="s">
        <v>142</v>
      </c>
      <c r="F4964" s="55">
        <v>497.9</v>
      </c>
    </row>
    <row r="4965" spans="1:6">
      <c r="A4965" s="54">
        <v>70968</v>
      </c>
      <c r="B4965" s="54" t="s">
        <v>97</v>
      </c>
      <c r="C4965" s="54">
        <v>2016</v>
      </c>
      <c r="D4965" s="54" t="s">
        <v>133</v>
      </c>
      <c r="E4965" s="54" t="s">
        <v>142</v>
      </c>
      <c r="F4965" s="55">
        <v>20059.73</v>
      </c>
    </row>
    <row r="4966" spans="1:6">
      <c r="A4966" s="54">
        <v>70969</v>
      </c>
      <c r="B4966" s="54" t="s">
        <v>97</v>
      </c>
      <c r="C4966" s="54">
        <v>2016</v>
      </c>
      <c r="D4966" s="54" t="s">
        <v>134</v>
      </c>
      <c r="E4966" s="54" t="s">
        <v>142</v>
      </c>
      <c r="F4966" s="55"/>
    </row>
    <row r="4967" spans="1:6">
      <c r="A4967" s="54">
        <v>70970</v>
      </c>
      <c r="B4967" s="54" t="s">
        <v>97</v>
      </c>
      <c r="C4967" s="54">
        <v>2016</v>
      </c>
      <c r="D4967" s="54" t="s">
        <v>135</v>
      </c>
      <c r="E4967" s="54" t="s">
        <v>142</v>
      </c>
      <c r="F4967" s="55">
        <v>8251.2099999999991</v>
      </c>
    </row>
    <row r="4968" spans="1:6">
      <c r="A4968" s="54">
        <v>70972</v>
      </c>
      <c r="B4968" s="54" t="s">
        <v>97</v>
      </c>
      <c r="C4968" s="54">
        <v>2016</v>
      </c>
      <c r="D4968" s="54" t="s">
        <v>136</v>
      </c>
      <c r="E4968" s="54" t="s">
        <v>142</v>
      </c>
      <c r="F4968" s="55">
        <v>75.69</v>
      </c>
    </row>
    <row r="4969" spans="1:6">
      <c r="A4969" s="54">
        <v>70973</v>
      </c>
      <c r="B4969" s="54" t="s">
        <v>97</v>
      </c>
      <c r="C4969" s="54">
        <v>2016</v>
      </c>
      <c r="D4969" s="54" t="s">
        <v>137</v>
      </c>
      <c r="E4969" s="54" t="s">
        <v>142</v>
      </c>
      <c r="F4969" s="55">
        <v>210.73</v>
      </c>
    </row>
    <row r="4970" spans="1:6">
      <c r="A4970" s="54">
        <v>70974</v>
      </c>
      <c r="B4970" s="54" t="s">
        <v>97</v>
      </c>
      <c r="C4970" s="54">
        <v>2016</v>
      </c>
      <c r="D4970" s="54" t="s">
        <v>138</v>
      </c>
      <c r="E4970" s="54" t="s">
        <v>142</v>
      </c>
      <c r="F4970" s="55">
        <v>363.04</v>
      </c>
    </row>
    <row r="4971" spans="1:6">
      <c r="A4971" s="54">
        <v>70975</v>
      </c>
      <c r="B4971" s="54" t="s">
        <v>97</v>
      </c>
      <c r="C4971" s="54">
        <v>2016</v>
      </c>
      <c r="D4971" s="54" t="s">
        <v>139</v>
      </c>
      <c r="E4971" s="54" t="s">
        <v>142</v>
      </c>
      <c r="F4971" s="55">
        <v>1546.3</v>
      </c>
    </row>
    <row r="4972" spans="1:6">
      <c r="A4972" s="54">
        <v>70976</v>
      </c>
      <c r="B4972" s="54" t="s">
        <v>97</v>
      </c>
      <c r="C4972" s="54">
        <v>2016</v>
      </c>
      <c r="D4972" s="54" t="s">
        <v>140</v>
      </c>
      <c r="E4972" s="54" t="s">
        <v>142</v>
      </c>
      <c r="F4972" s="55">
        <v>9612.76</v>
      </c>
    </row>
    <row r="4973" spans="1:6">
      <c r="A4973" s="54">
        <v>70980</v>
      </c>
      <c r="B4973" s="54" t="s">
        <v>97</v>
      </c>
      <c r="C4973" s="54">
        <v>2016</v>
      </c>
      <c r="D4973" s="54" t="s">
        <v>141</v>
      </c>
      <c r="E4973" s="54" t="s">
        <v>142</v>
      </c>
      <c r="F4973" s="55">
        <v>20317.97</v>
      </c>
    </row>
    <row r="4974" spans="1:6">
      <c r="A4974" s="54">
        <v>70992</v>
      </c>
      <c r="B4974" s="54" t="s">
        <v>97</v>
      </c>
      <c r="C4974" s="54">
        <v>2015</v>
      </c>
      <c r="D4974" s="54" t="s">
        <v>131</v>
      </c>
      <c r="E4974" s="54" t="s">
        <v>142</v>
      </c>
      <c r="F4974" s="55">
        <v>19877.259999999998</v>
      </c>
    </row>
    <row r="4975" spans="1:6">
      <c r="A4975" s="54">
        <v>71001</v>
      </c>
      <c r="B4975" s="54" t="s">
        <v>97</v>
      </c>
      <c r="C4975" s="54">
        <v>2015</v>
      </c>
      <c r="D4975" s="54" t="s">
        <v>132</v>
      </c>
      <c r="E4975" s="54" t="s">
        <v>142</v>
      </c>
      <c r="F4975" s="55">
        <v>553.69000000000005</v>
      </c>
    </row>
    <row r="4976" spans="1:6">
      <c r="A4976" s="54">
        <v>71003</v>
      </c>
      <c r="B4976" s="54" t="s">
        <v>97</v>
      </c>
      <c r="C4976" s="54">
        <v>2015</v>
      </c>
      <c r="D4976" s="54" t="s">
        <v>133</v>
      </c>
      <c r="E4976" s="54" t="s">
        <v>142</v>
      </c>
      <c r="F4976" s="55">
        <v>20092.72</v>
      </c>
    </row>
    <row r="4977" spans="1:6">
      <c r="A4977" s="54">
        <v>71004</v>
      </c>
      <c r="B4977" s="54" t="s">
        <v>97</v>
      </c>
      <c r="C4977" s="54">
        <v>2015</v>
      </c>
      <c r="D4977" s="54" t="s">
        <v>134</v>
      </c>
      <c r="E4977" s="54" t="s">
        <v>142</v>
      </c>
      <c r="F4977" s="55"/>
    </row>
    <row r="4978" spans="1:6">
      <c r="A4978" s="54">
        <v>71005</v>
      </c>
      <c r="B4978" s="54" t="s">
        <v>97</v>
      </c>
      <c r="C4978" s="54">
        <v>2015</v>
      </c>
      <c r="D4978" s="54" t="s">
        <v>135</v>
      </c>
      <c r="E4978" s="54" t="s">
        <v>142</v>
      </c>
      <c r="F4978" s="55">
        <v>8600.61</v>
      </c>
    </row>
    <row r="4979" spans="1:6">
      <c r="A4979" s="54">
        <v>71007</v>
      </c>
      <c r="B4979" s="54" t="s">
        <v>97</v>
      </c>
      <c r="C4979" s="54">
        <v>2015</v>
      </c>
      <c r="D4979" s="54" t="s">
        <v>136</v>
      </c>
      <c r="E4979" s="54" t="s">
        <v>142</v>
      </c>
      <c r="F4979" s="55">
        <v>77.87</v>
      </c>
    </row>
    <row r="4980" spans="1:6">
      <c r="A4980" s="54">
        <v>71008</v>
      </c>
      <c r="B4980" s="54" t="s">
        <v>97</v>
      </c>
      <c r="C4980" s="54">
        <v>2015</v>
      </c>
      <c r="D4980" s="54" t="s">
        <v>137</v>
      </c>
      <c r="E4980" s="54" t="s">
        <v>142</v>
      </c>
      <c r="F4980" s="55">
        <v>187.95</v>
      </c>
    </row>
    <row r="4981" spans="1:6">
      <c r="A4981" s="54">
        <v>71009</v>
      </c>
      <c r="B4981" s="54" t="s">
        <v>97</v>
      </c>
      <c r="C4981" s="54">
        <v>2015</v>
      </c>
      <c r="D4981" s="54" t="s">
        <v>138</v>
      </c>
      <c r="E4981" s="54" t="s">
        <v>142</v>
      </c>
      <c r="F4981" s="55">
        <v>442.09</v>
      </c>
    </row>
    <row r="4982" spans="1:6">
      <c r="A4982" s="54">
        <v>71010</v>
      </c>
      <c r="B4982" s="54" t="s">
        <v>97</v>
      </c>
      <c r="C4982" s="54">
        <v>2015</v>
      </c>
      <c r="D4982" s="54" t="s">
        <v>139</v>
      </c>
      <c r="E4982" s="54" t="s">
        <v>142</v>
      </c>
      <c r="F4982" s="55">
        <v>1471.8</v>
      </c>
    </row>
    <row r="4983" spans="1:6">
      <c r="A4983" s="54">
        <v>71011</v>
      </c>
      <c r="B4983" s="54" t="s">
        <v>97</v>
      </c>
      <c r="C4983" s="54">
        <v>2015</v>
      </c>
      <c r="D4983" s="54" t="s">
        <v>140</v>
      </c>
      <c r="E4983" s="54" t="s">
        <v>142</v>
      </c>
      <c r="F4983" s="55">
        <v>9312.4</v>
      </c>
    </row>
    <row r="4984" spans="1:6">
      <c r="A4984" s="54">
        <v>71015</v>
      </c>
      <c r="B4984" s="54" t="s">
        <v>97</v>
      </c>
      <c r="C4984" s="54">
        <v>2015</v>
      </c>
      <c r="D4984" s="54" t="s">
        <v>141</v>
      </c>
      <c r="E4984" s="54" t="s">
        <v>142</v>
      </c>
      <c r="F4984" s="55">
        <v>20430.95</v>
      </c>
    </row>
    <row r="4985" spans="1:6">
      <c r="A4985" s="54">
        <v>71027</v>
      </c>
      <c r="B4985" s="54" t="s">
        <v>97</v>
      </c>
      <c r="C4985" s="54">
        <v>2014</v>
      </c>
      <c r="D4985" s="54" t="s">
        <v>131</v>
      </c>
      <c r="E4985" s="54" t="s">
        <v>142</v>
      </c>
      <c r="F4985" s="55">
        <v>19459.8</v>
      </c>
    </row>
    <row r="4986" spans="1:6">
      <c r="A4986" s="54">
        <v>71036</v>
      </c>
      <c r="B4986" s="54" t="s">
        <v>97</v>
      </c>
      <c r="C4986" s="54">
        <v>2014</v>
      </c>
      <c r="D4986" s="54" t="s">
        <v>132</v>
      </c>
      <c r="E4986" s="54" t="s">
        <v>142</v>
      </c>
      <c r="F4986" s="55">
        <v>550.69000000000005</v>
      </c>
    </row>
    <row r="4987" spans="1:6">
      <c r="A4987" s="54">
        <v>71038</v>
      </c>
      <c r="B4987" s="54" t="s">
        <v>97</v>
      </c>
      <c r="C4987" s="54">
        <v>2014</v>
      </c>
      <c r="D4987" s="54" t="s">
        <v>133</v>
      </c>
      <c r="E4987" s="54" t="s">
        <v>142</v>
      </c>
      <c r="F4987" s="55">
        <v>19701.73</v>
      </c>
    </row>
    <row r="4988" spans="1:6">
      <c r="A4988" s="54">
        <v>71039</v>
      </c>
      <c r="B4988" s="54" t="s">
        <v>97</v>
      </c>
      <c r="C4988" s="54">
        <v>2014</v>
      </c>
      <c r="D4988" s="54" t="s">
        <v>134</v>
      </c>
      <c r="E4988" s="54" t="s">
        <v>142</v>
      </c>
      <c r="F4988" s="55"/>
    </row>
    <row r="4989" spans="1:6">
      <c r="A4989" s="54">
        <v>71040</v>
      </c>
      <c r="B4989" s="54" t="s">
        <v>97</v>
      </c>
      <c r="C4989" s="54">
        <v>2014</v>
      </c>
      <c r="D4989" s="54" t="s">
        <v>135</v>
      </c>
      <c r="E4989" s="54" t="s">
        <v>142</v>
      </c>
      <c r="F4989" s="55">
        <v>9053.27</v>
      </c>
    </row>
    <row r="4990" spans="1:6">
      <c r="A4990" s="54">
        <v>71042</v>
      </c>
      <c r="B4990" s="54" t="s">
        <v>97</v>
      </c>
      <c r="C4990" s="54">
        <v>2014</v>
      </c>
      <c r="D4990" s="54" t="s">
        <v>136</v>
      </c>
      <c r="E4990" s="54" t="s">
        <v>142</v>
      </c>
      <c r="F4990" s="55">
        <v>78.22</v>
      </c>
    </row>
    <row r="4991" spans="1:6">
      <c r="A4991" s="54">
        <v>71043</v>
      </c>
      <c r="B4991" s="54" t="s">
        <v>97</v>
      </c>
      <c r="C4991" s="54">
        <v>2014</v>
      </c>
      <c r="D4991" s="54" t="s">
        <v>137</v>
      </c>
      <c r="E4991" s="54" t="s">
        <v>142</v>
      </c>
      <c r="F4991" s="55">
        <v>151.49</v>
      </c>
    </row>
    <row r="4992" spans="1:6">
      <c r="A4992" s="54">
        <v>71044</v>
      </c>
      <c r="B4992" s="54" t="s">
        <v>97</v>
      </c>
      <c r="C4992" s="54">
        <v>2014</v>
      </c>
      <c r="D4992" s="54" t="s">
        <v>138</v>
      </c>
      <c r="E4992" s="54" t="s">
        <v>142</v>
      </c>
      <c r="F4992" s="55">
        <v>390.31</v>
      </c>
    </row>
    <row r="4993" spans="1:6">
      <c r="A4993" s="54">
        <v>71045</v>
      </c>
      <c r="B4993" s="54" t="s">
        <v>97</v>
      </c>
      <c r="C4993" s="54">
        <v>2014</v>
      </c>
      <c r="D4993" s="54" t="s">
        <v>139</v>
      </c>
      <c r="E4993" s="54" t="s">
        <v>142</v>
      </c>
      <c r="F4993" s="55">
        <v>1301.81</v>
      </c>
    </row>
    <row r="4994" spans="1:6">
      <c r="A4994" s="54">
        <v>71046</v>
      </c>
      <c r="B4994" s="54" t="s">
        <v>97</v>
      </c>
      <c r="C4994" s="54">
        <v>2014</v>
      </c>
      <c r="D4994" s="54" t="s">
        <v>140</v>
      </c>
      <c r="E4994" s="54" t="s">
        <v>142</v>
      </c>
      <c r="F4994" s="55">
        <v>8726.6299999999992</v>
      </c>
    </row>
    <row r="4995" spans="1:6">
      <c r="A4995" s="54">
        <v>71050</v>
      </c>
      <c r="B4995" s="54" t="s">
        <v>97</v>
      </c>
      <c r="C4995" s="54">
        <v>2014</v>
      </c>
      <c r="D4995" s="54" t="s">
        <v>141</v>
      </c>
      <c r="E4995" s="54" t="s">
        <v>142</v>
      </c>
      <c r="F4995" s="55">
        <v>20010.490000000002</v>
      </c>
    </row>
    <row r="4996" spans="1:6">
      <c r="A4996" s="54">
        <v>71062</v>
      </c>
      <c r="B4996" s="54" t="s">
        <v>97</v>
      </c>
      <c r="C4996" s="54">
        <v>2013</v>
      </c>
      <c r="D4996" s="54" t="s">
        <v>131</v>
      </c>
      <c r="E4996" s="54" t="s">
        <v>142</v>
      </c>
      <c r="F4996" s="55">
        <v>19059</v>
      </c>
    </row>
    <row r="4997" spans="1:6">
      <c r="A4997" s="54">
        <v>71071</v>
      </c>
      <c r="B4997" s="54" t="s">
        <v>97</v>
      </c>
      <c r="C4997" s="54">
        <v>2013</v>
      </c>
      <c r="D4997" s="54" t="s">
        <v>132</v>
      </c>
      <c r="E4997" s="54" t="s">
        <v>142</v>
      </c>
      <c r="F4997" s="55">
        <v>541.80999999999995</v>
      </c>
    </row>
    <row r="4998" spans="1:6">
      <c r="A4998" s="54">
        <v>71073</v>
      </c>
      <c r="B4998" s="54" t="s">
        <v>97</v>
      </c>
      <c r="C4998" s="54">
        <v>2013</v>
      </c>
      <c r="D4998" s="54" t="s">
        <v>133</v>
      </c>
      <c r="E4998" s="54" t="s">
        <v>142</v>
      </c>
      <c r="F4998" s="55">
        <v>19360.75</v>
      </c>
    </row>
    <row r="4999" spans="1:6">
      <c r="A4999" s="54">
        <v>71074</v>
      </c>
      <c r="B4999" s="54" t="s">
        <v>97</v>
      </c>
      <c r="C4999" s="54">
        <v>2013</v>
      </c>
      <c r="D4999" s="54" t="s">
        <v>134</v>
      </c>
      <c r="E4999" s="54" t="s">
        <v>142</v>
      </c>
      <c r="F4999" s="55"/>
    </row>
    <row r="5000" spans="1:6">
      <c r="A5000" s="54">
        <v>71075</v>
      </c>
      <c r="B5000" s="54" t="s">
        <v>97</v>
      </c>
      <c r="C5000" s="54">
        <v>2013</v>
      </c>
      <c r="D5000" s="54" t="s">
        <v>135</v>
      </c>
      <c r="E5000" s="54" t="s">
        <v>142</v>
      </c>
      <c r="F5000" s="55">
        <v>9322.85</v>
      </c>
    </row>
    <row r="5001" spans="1:6">
      <c r="A5001" s="54">
        <v>71077</v>
      </c>
      <c r="B5001" s="54" t="s">
        <v>97</v>
      </c>
      <c r="C5001" s="54">
        <v>2013</v>
      </c>
      <c r="D5001" s="54" t="s">
        <v>136</v>
      </c>
      <c r="E5001" s="54" t="s">
        <v>142</v>
      </c>
      <c r="F5001" s="55">
        <v>76.97</v>
      </c>
    </row>
    <row r="5002" spans="1:6">
      <c r="A5002" s="54">
        <v>71078</v>
      </c>
      <c r="B5002" s="54" t="s">
        <v>97</v>
      </c>
      <c r="C5002" s="54">
        <v>2013</v>
      </c>
      <c r="D5002" s="54" t="s">
        <v>137</v>
      </c>
      <c r="E5002" s="54" t="s">
        <v>142</v>
      </c>
      <c r="F5002" s="55">
        <v>132.62</v>
      </c>
    </row>
    <row r="5003" spans="1:6">
      <c r="A5003" s="54">
        <v>71079</v>
      </c>
      <c r="B5003" s="54" t="s">
        <v>97</v>
      </c>
      <c r="C5003" s="54">
        <v>2013</v>
      </c>
      <c r="D5003" s="54" t="s">
        <v>138</v>
      </c>
      <c r="E5003" s="54" t="s">
        <v>142</v>
      </c>
      <c r="F5003" s="55">
        <v>347.14</v>
      </c>
    </row>
    <row r="5004" spans="1:6">
      <c r="A5004" s="54">
        <v>71080</v>
      </c>
      <c r="B5004" s="54" t="s">
        <v>97</v>
      </c>
      <c r="C5004" s="54">
        <v>2013</v>
      </c>
      <c r="D5004" s="54" t="s">
        <v>139</v>
      </c>
      <c r="E5004" s="54" t="s">
        <v>142</v>
      </c>
      <c r="F5004" s="55">
        <v>1119.3599999999999</v>
      </c>
    </row>
    <row r="5005" spans="1:6">
      <c r="A5005" s="54">
        <v>71081</v>
      </c>
      <c r="B5005" s="54" t="s">
        <v>97</v>
      </c>
      <c r="C5005" s="54">
        <v>2013</v>
      </c>
      <c r="D5005" s="54" t="s">
        <v>140</v>
      </c>
      <c r="E5005" s="54" t="s">
        <v>142</v>
      </c>
      <c r="F5005" s="55">
        <v>8361.81</v>
      </c>
    </row>
    <row r="5006" spans="1:6">
      <c r="A5006" s="54">
        <v>71085</v>
      </c>
      <c r="B5006" s="54" t="s">
        <v>97</v>
      </c>
      <c r="C5006" s="54">
        <v>2013</v>
      </c>
      <c r="D5006" s="54" t="s">
        <v>141</v>
      </c>
      <c r="E5006" s="54" t="s">
        <v>142</v>
      </c>
      <c r="F5006" s="55">
        <v>19600.810000000001</v>
      </c>
    </row>
    <row r="5007" spans="1:6">
      <c r="A5007" s="54">
        <v>71097</v>
      </c>
      <c r="B5007" s="54" t="s">
        <v>97</v>
      </c>
      <c r="C5007" s="54">
        <v>2012</v>
      </c>
      <c r="D5007" s="54" t="s">
        <v>131</v>
      </c>
      <c r="E5007" s="54" t="s">
        <v>142</v>
      </c>
      <c r="F5007" s="55">
        <v>18958</v>
      </c>
    </row>
    <row r="5008" spans="1:6">
      <c r="A5008" s="54">
        <v>71106</v>
      </c>
      <c r="B5008" s="54" t="s">
        <v>97</v>
      </c>
      <c r="C5008" s="54">
        <v>2012</v>
      </c>
      <c r="D5008" s="54" t="s">
        <v>132</v>
      </c>
      <c r="E5008" s="54" t="s">
        <v>142</v>
      </c>
      <c r="F5008" s="55">
        <v>302</v>
      </c>
    </row>
    <row r="5009" spans="1:6">
      <c r="A5009" s="54">
        <v>71108</v>
      </c>
      <c r="B5009" s="54" t="s">
        <v>97</v>
      </c>
      <c r="C5009" s="54">
        <v>2012</v>
      </c>
      <c r="D5009" s="54" t="s">
        <v>133</v>
      </c>
      <c r="E5009" s="54" t="s">
        <v>142</v>
      </c>
      <c r="F5009" s="55">
        <v>19212.29</v>
      </c>
    </row>
    <row r="5010" spans="1:6">
      <c r="A5010" s="54">
        <v>71109</v>
      </c>
      <c r="B5010" s="54" t="s">
        <v>97</v>
      </c>
      <c r="C5010" s="54">
        <v>2012</v>
      </c>
      <c r="D5010" s="54" t="s">
        <v>134</v>
      </c>
      <c r="E5010" s="54" t="s">
        <v>142</v>
      </c>
      <c r="F5010" s="55"/>
    </row>
    <row r="5011" spans="1:6">
      <c r="A5011" s="54">
        <v>71110</v>
      </c>
      <c r="B5011" s="54" t="s">
        <v>97</v>
      </c>
      <c r="C5011" s="54">
        <v>2012</v>
      </c>
      <c r="D5011" s="54" t="s">
        <v>135</v>
      </c>
      <c r="E5011" s="54" t="s">
        <v>142</v>
      </c>
      <c r="F5011" s="55">
        <v>9697.15</v>
      </c>
    </row>
    <row r="5012" spans="1:6">
      <c r="A5012" s="54">
        <v>71112</v>
      </c>
      <c r="B5012" s="54" t="s">
        <v>97</v>
      </c>
      <c r="C5012" s="54">
        <v>2012</v>
      </c>
      <c r="D5012" s="54" t="s">
        <v>136</v>
      </c>
      <c r="E5012" s="54" t="s">
        <v>142</v>
      </c>
      <c r="F5012" s="55">
        <v>75.83</v>
      </c>
    </row>
    <row r="5013" spans="1:6">
      <c r="A5013" s="54">
        <v>71113</v>
      </c>
      <c r="B5013" s="54" t="s">
        <v>97</v>
      </c>
      <c r="C5013" s="54">
        <v>2012</v>
      </c>
      <c r="D5013" s="54" t="s">
        <v>137</v>
      </c>
      <c r="E5013" s="54" t="s">
        <v>142</v>
      </c>
      <c r="F5013" s="55">
        <v>146.31</v>
      </c>
    </row>
    <row r="5014" spans="1:6">
      <c r="A5014" s="54">
        <v>71114</v>
      </c>
      <c r="B5014" s="54" t="s">
        <v>97</v>
      </c>
      <c r="C5014" s="54">
        <v>2012</v>
      </c>
      <c r="D5014" s="54" t="s">
        <v>138</v>
      </c>
      <c r="E5014" s="54" t="s">
        <v>142</v>
      </c>
      <c r="F5014" s="55">
        <v>502</v>
      </c>
    </row>
    <row r="5015" spans="1:6">
      <c r="A5015" s="54">
        <v>71115</v>
      </c>
      <c r="B5015" s="54" t="s">
        <v>97</v>
      </c>
      <c r="C5015" s="54">
        <v>2012</v>
      </c>
      <c r="D5015" s="54" t="s">
        <v>139</v>
      </c>
      <c r="E5015" s="54" t="s">
        <v>142</v>
      </c>
      <c r="F5015" s="55">
        <v>1056</v>
      </c>
    </row>
    <row r="5016" spans="1:6">
      <c r="A5016" s="54">
        <v>71116</v>
      </c>
      <c r="B5016" s="54" t="s">
        <v>97</v>
      </c>
      <c r="C5016" s="54">
        <v>2012</v>
      </c>
      <c r="D5016" s="54" t="s">
        <v>140</v>
      </c>
      <c r="E5016" s="54" t="s">
        <v>142</v>
      </c>
      <c r="F5016" s="55">
        <v>7735</v>
      </c>
    </row>
    <row r="5017" spans="1:6">
      <c r="A5017" s="54">
        <v>71120</v>
      </c>
      <c r="B5017" s="54" t="s">
        <v>97</v>
      </c>
      <c r="C5017" s="54">
        <v>2012</v>
      </c>
      <c r="D5017" s="54" t="s">
        <v>141</v>
      </c>
      <c r="E5017" s="54" t="s">
        <v>142</v>
      </c>
      <c r="F5017" s="55">
        <v>19260.29</v>
      </c>
    </row>
    <row r="5018" spans="1:6">
      <c r="A5018" s="54">
        <v>71132</v>
      </c>
      <c r="B5018" s="54" t="s">
        <v>97</v>
      </c>
      <c r="C5018" s="54">
        <v>2011</v>
      </c>
      <c r="D5018" s="54" t="s">
        <v>131</v>
      </c>
      <c r="E5018" s="54" t="s">
        <v>142</v>
      </c>
      <c r="F5018" s="55">
        <v>16999.62</v>
      </c>
    </row>
    <row r="5019" spans="1:6">
      <c r="A5019" s="54">
        <v>71141</v>
      </c>
      <c r="B5019" s="54" t="s">
        <v>97</v>
      </c>
      <c r="C5019" s="54">
        <v>2011</v>
      </c>
      <c r="D5019" s="54" t="s">
        <v>132</v>
      </c>
      <c r="E5019" s="54" t="s">
        <v>142</v>
      </c>
      <c r="F5019" s="55">
        <v>210.06</v>
      </c>
    </row>
    <row r="5020" spans="1:6">
      <c r="A5020" s="54">
        <v>71143</v>
      </c>
      <c r="B5020" s="54" t="s">
        <v>97</v>
      </c>
      <c r="C5020" s="54">
        <v>2011</v>
      </c>
      <c r="D5020" s="54" t="s">
        <v>133</v>
      </c>
      <c r="E5020" s="54" t="s">
        <v>142</v>
      </c>
      <c r="F5020" s="55">
        <v>17166.810000000001</v>
      </c>
    </row>
    <row r="5021" spans="1:6">
      <c r="A5021" s="54">
        <v>71144</v>
      </c>
      <c r="B5021" s="54" t="s">
        <v>97</v>
      </c>
      <c r="C5021" s="54">
        <v>2011</v>
      </c>
      <c r="D5021" s="54" t="s">
        <v>134</v>
      </c>
      <c r="E5021" s="54" t="s">
        <v>142</v>
      </c>
      <c r="F5021" s="55"/>
    </row>
    <row r="5022" spans="1:6">
      <c r="A5022" s="54">
        <v>71145</v>
      </c>
      <c r="B5022" s="54" t="s">
        <v>97</v>
      </c>
      <c r="C5022" s="54">
        <v>2011</v>
      </c>
      <c r="D5022" s="54" t="s">
        <v>135</v>
      </c>
      <c r="E5022" s="54" t="s">
        <v>142</v>
      </c>
      <c r="F5022" s="55">
        <v>8579.4699999999993</v>
      </c>
    </row>
    <row r="5023" spans="1:6">
      <c r="A5023" s="54">
        <v>71147</v>
      </c>
      <c r="B5023" s="54" t="s">
        <v>97</v>
      </c>
      <c r="C5023" s="54">
        <v>2011</v>
      </c>
      <c r="D5023" s="54" t="s">
        <v>136</v>
      </c>
      <c r="E5023" s="54" t="s">
        <v>142</v>
      </c>
      <c r="F5023" s="55">
        <v>79.400000000000006</v>
      </c>
    </row>
    <row r="5024" spans="1:6">
      <c r="A5024" s="54">
        <v>71148</v>
      </c>
      <c r="B5024" s="54" t="s">
        <v>97</v>
      </c>
      <c r="C5024" s="54">
        <v>2011</v>
      </c>
      <c r="D5024" s="54" t="s">
        <v>137</v>
      </c>
      <c r="E5024" s="54" t="s">
        <v>142</v>
      </c>
      <c r="F5024" s="55">
        <v>144.86000000000001</v>
      </c>
    </row>
    <row r="5025" spans="1:6">
      <c r="A5025" s="54">
        <v>71149</v>
      </c>
      <c r="B5025" s="54" t="s">
        <v>97</v>
      </c>
      <c r="C5025" s="54">
        <v>2011</v>
      </c>
      <c r="D5025" s="54" t="s">
        <v>138</v>
      </c>
      <c r="E5025" s="54" t="s">
        <v>142</v>
      </c>
      <c r="F5025" s="55">
        <v>508.25</v>
      </c>
    </row>
    <row r="5026" spans="1:6">
      <c r="A5026" s="54">
        <v>71150</v>
      </c>
      <c r="B5026" s="54" t="s">
        <v>97</v>
      </c>
      <c r="C5026" s="54">
        <v>2011</v>
      </c>
      <c r="D5026" s="54" t="s">
        <v>139</v>
      </c>
      <c r="E5026" s="54" t="s">
        <v>142</v>
      </c>
      <c r="F5026" s="55">
        <v>943</v>
      </c>
    </row>
    <row r="5027" spans="1:6">
      <c r="A5027" s="54">
        <v>71151</v>
      </c>
      <c r="B5027" s="54" t="s">
        <v>97</v>
      </c>
      <c r="C5027" s="54">
        <v>2011</v>
      </c>
      <c r="D5027" s="54" t="s">
        <v>140</v>
      </c>
      <c r="E5027" s="54" t="s">
        <v>142</v>
      </c>
      <c r="F5027" s="55">
        <v>6911.83</v>
      </c>
    </row>
    <row r="5028" spans="1:6">
      <c r="A5028" s="54">
        <v>71155</v>
      </c>
      <c r="B5028" s="54" t="s">
        <v>97</v>
      </c>
      <c r="C5028" s="54">
        <v>2011</v>
      </c>
      <c r="D5028" s="54" t="s">
        <v>141</v>
      </c>
      <c r="E5028" s="54" t="s">
        <v>142</v>
      </c>
      <c r="F5028" s="55">
        <v>17208.810000000001</v>
      </c>
    </row>
    <row r="5029" spans="1:6">
      <c r="A5029" s="54">
        <v>71167</v>
      </c>
      <c r="B5029" s="54" t="s">
        <v>97</v>
      </c>
      <c r="C5029" s="54">
        <v>2010</v>
      </c>
      <c r="D5029" s="54" t="s">
        <v>131</v>
      </c>
      <c r="E5029" s="54" t="s">
        <v>142</v>
      </c>
      <c r="F5029" s="55">
        <v>16053</v>
      </c>
    </row>
    <row r="5030" spans="1:6">
      <c r="A5030" s="54">
        <v>71176</v>
      </c>
      <c r="B5030" s="54" t="s">
        <v>97</v>
      </c>
      <c r="C5030" s="54">
        <v>2010</v>
      </c>
      <c r="D5030" s="54" t="s">
        <v>132</v>
      </c>
      <c r="E5030" s="54" t="s">
        <v>142</v>
      </c>
      <c r="F5030" s="55"/>
    </row>
    <row r="5031" spans="1:6">
      <c r="A5031" s="54">
        <v>71178</v>
      </c>
      <c r="B5031" s="54" t="s">
        <v>97</v>
      </c>
      <c r="C5031" s="54">
        <v>2010</v>
      </c>
      <c r="D5031" s="54" t="s">
        <v>133</v>
      </c>
      <c r="E5031" s="54" t="s">
        <v>142</v>
      </c>
      <c r="F5031" s="55">
        <v>16014.97</v>
      </c>
    </row>
    <row r="5032" spans="1:6">
      <c r="A5032" s="54">
        <v>71179</v>
      </c>
      <c r="B5032" s="54" t="s">
        <v>97</v>
      </c>
      <c r="C5032" s="54">
        <v>2010</v>
      </c>
      <c r="D5032" s="54" t="s">
        <v>134</v>
      </c>
      <c r="E5032" s="54" t="s">
        <v>142</v>
      </c>
      <c r="F5032" s="55"/>
    </row>
    <row r="5033" spans="1:6">
      <c r="A5033" s="54">
        <v>71180</v>
      </c>
      <c r="B5033" s="54" t="s">
        <v>97</v>
      </c>
      <c r="C5033" s="54">
        <v>2010</v>
      </c>
      <c r="D5033" s="54" t="s">
        <v>135</v>
      </c>
      <c r="E5033" s="54" t="s">
        <v>142</v>
      </c>
      <c r="F5033" s="55">
        <v>7486.22</v>
      </c>
    </row>
    <row r="5034" spans="1:6">
      <c r="A5034" s="54">
        <v>71182</v>
      </c>
      <c r="B5034" s="54" t="s">
        <v>97</v>
      </c>
      <c r="C5034" s="54">
        <v>2010</v>
      </c>
      <c r="D5034" s="54" t="s">
        <v>136</v>
      </c>
      <c r="E5034" s="54" t="s">
        <v>142</v>
      </c>
      <c r="F5034" s="55">
        <v>286.29000000000002</v>
      </c>
    </row>
    <row r="5035" spans="1:6">
      <c r="A5035" s="54">
        <v>71183</v>
      </c>
      <c r="B5035" s="54" t="s">
        <v>97</v>
      </c>
      <c r="C5035" s="54">
        <v>2010</v>
      </c>
      <c r="D5035" s="54" t="s">
        <v>137</v>
      </c>
      <c r="E5035" s="54" t="s">
        <v>142</v>
      </c>
      <c r="F5035" s="55">
        <v>166.56</v>
      </c>
    </row>
    <row r="5036" spans="1:6">
      <c r="A5036" s="54">
        <v>71184</v>
      </c>
      <c r="B5036" s="54" t="s">
        <v>97</v>
      </c>
      <c r="C5036" s="54">
        <v>2010</v>
      </c>
      <c r="D5036" s="54" t="s">
        <v>138</v>
      </c>
      <c r="E5036" s="54" t="s">
        <v>142</v>
      </c>
      <c r="F5036" s="55">
        <v>544.4</v>
      </c>
    </row>
    <row r="5037" spans="1:6">
      <c r="A5037" s="54">
        <v>71185</v>
      </c>
      <c r="B5037" s="54" t="s">
        <v>97</v>
      </c>
      <c r="C5037" s="54">
        <v>2010</v>
      </c>
      <c r="D5037" s="54" t="s">
        <v>139</v>
      </c>
      <c r="E5037" s="54" t="s">
        <v>142</v>
      </c>
      <c r="F5037" s="55">
        <v>916.56</v>
      </c>
    </row>
    <row r="5038" spans="1:6">
      <c r="A5038" s="54">
        <v>71186</v>
      </c>
      <c r="B5038" s="54" t="s">
        <v>97</v>
      </c>
      <c r="C5038" s="54">
        <v>2010</v>
      </c>
      <c r="D5038" s="54" t="s">
        <v>140</v>
      </c>
      <c r="E5038" s="54" t="s">
        <v>142</v>
      </c>
      <c r="F5038" s="55">
        <v>6614.94</v>
      </c>
    </row>
    <row r="5039" spans="1:6">
      <c r="A5039" s="54">
        <v>71190</v>
      </c>
      <c r="B5039" s="54" t="s">
        <v>97</v>
      </c>
      <c r="C5039" s="54">
        <v>2010</v>
      </c>
      <c r="D5039" s="54" t="s">
        <v>141</v>
      </c>
      <c r="E5039" s="54" t="s">
        <v>142</v>
      </c>
      <c r="F5039" s="55">
        <v>16053.97</v>
      </c>
    </row>
    <row r="5040" spans="1:6">
      <c r="A5040" s="54">
        <v>71202</v>
      </c>
      <c r="B5040" s="54" t="s">
        <v>97</v>
      </c>
      <c r="C5040" s="54">
        <v>2009</v>
      </c>
      <c r="D5040" s="54" t="s">
        <v>131</v>
      </c>
      <c r="E5040" s="54" t="s">
        <v>142</v>
      </c>
      <c r="F5040" s="55">
        <v>13920</v>
      </c>
    </row>
    <row r="5041" spans="1:6">
      <c r="A5041" s="54">
        <v>71211</v>
      </c>
      <c r="B5041" s="54" t="s">
        <v>97</v>
      </c>
      <c r="C5041" s="54">
        <v>2009</v>
      </c>
      <c r="D5041" s="54" t="s">
        <v>132</v>
      </c>
      <c r="E5041" s="54" t="s">
        <v>142</v>
      </c>
      <c r="F5041" s="55"/>
    </row>
    <row r="5042" spans="1:6">
      <c r="A5042" s="54">
        <v>71213</v>
      </c>
      <c r="B5042" s="54" t="s">
        <v>97</v>
      </c>
      <c r="C5042" s="54">
        <v>2009</v>
      </c>
      <c r="D5042" s="54" t="s">
        <v>133</v>
      </c>
      <c r="E5042" s="54" t="s">
        <v>142</v>
      </c>
      <c r="F5042" s="55">
        <v>13890.91</v>
      </c>
    </row>
    <row r="5043" spans="1:6">
      <c r="A5043" s="54">
        <v>71214</v>
      </c>
      <c r="B5043" s="54" t="s">
        <v>97</v>
      </c>
      <c r="C5043" s="54">
        <v>2009</v>
      </c>
      <c r="D5043" s="54" t="s">
        <v>134</v>
      </c>
      <c r="E5043" s="54" t="s">
        <v>142</v>
      </c>
      <c r="F5043" s="55"/>
    </row>
    <row r="5044" spans="1:6">
      <c r="A5044" s="54">
        <v>71215</v>
      </c>
      <c r="B5044" s="54" t="s">
        <v>97</v>
      </c>
      <c r="C5044" s="54">
        <v>2009</v>
      </c>
      <c r="D5044" s="54" t="s">
        <v>135</v>
      </c>
      <c r="E5044" s="54" t="s">
        <v>142</v>
      </c>
      <c r="F5044" s="55">
        <v>5729.95</v>
      </c>
    </row>
    <row r="5045" spans="1:6">
      <c r="A5045" s="54">
        <v>71217</v>
      </c>
      <c r="B5045" s="54" t="s">
        <v>97</v>
      </c>
      <c r="C5045" s="54">
        <v>2009</v>
      </c>
      <c r="D5045" s="54" t="s">
        <v>136</v>
      </c>
      <c r="E5045" s="54" t="s">
        <v>142</v>
      </c>
      <c r="F5045" s="55">
        <v>613.14</v>
      </c>
    </row>
    <row r="5046" spans="1:6">
      <c r="A5046" s="54">
        <v>71218</v>
      </c>
      <c r="B5046" s="54" t="s">
        <v>97</v>
      </c>
      <c r="C5046" s="54">
        <v>2009</v>
      </c>
      <c r="D5046" s="54" t="s">
        <v>137</v>
      </c>
      <c r="E5046" s="54" t="s">
        <v>142</v>
      </c>
      <c r="F5046" s="55">
        <v>78.77</v>
      </c>
    </row>
    <row r="5047" spans="1:6">
      <c r="A5047" s="54">
        <v>71219</v>
      </c>
      <c r="B5047" s="54" t="s">
        <v>97</v>
      </c>
      <c r="C5047" s="54">
        <v>2009</v>
      </c>
      <c r="D5047" s="54" t="s">
        <v>138</v>
      </c>
      <c r="E5047" s="54" t="s">
        <v>142</v>
      </c>
      <c r="F5047" s="55">
        <v>511.94</v>
      </c>
    </row>
    <row r="5048" spans="1:6">
      <c r="A5048" s="54">
        <v>71220</v>
      </c>
      <c r="B5048" s="54" t="s">
        <v>97</v>
      </c>
      <c r="C5048" s="54">
        <v>2009</v>
      </c>
      <c r="D5048" s="54" t="s">
        <v>139</v>
      </c>
      <c r="E5048" s="54" t="s">
        <v>142</v>
      </c>
      <c r="F5048" s="55">
        <v>832.16</v>
      </c>
    </row>
    <row r="5049" spans="1:6">
      <c r="A5049" s="54">
        <v>71221</v>
      </c>
      <c r="B5049" s="54" t="s">
        <v>97</v>
      </c>
      <c r="C5049" s="54">
        <v>2009</v>
      </c>
      <c r="D5049" s="54" t="s">
        <v>140</v>
      </c>
      <c r="E5049" s="54" t="s">
        <v>142</v>
      </c>
      <c r="F5049" s="55">
        <v>6124.95</v>
      </c>
    </row>
    <row r="5050" spans="1:6">
      <c r="A5050" s="54">
        <v>71225</v>
      </c>
      <c r="B5050" s="54" t="s">
        <v>97</v>
      </c>
      <c r="C5050" s="54">
        <v>2009</v>
      </c>
      <c r="D5050" s="54" t="s">
        <v>141</v>
      </c>
      <c r="E5050" s="54" t="s">
        <v>142</v>
      </c>
      <c r="F5050" s="55">
        <v>13920.91</v>
      </c>
    </row>
    <row r="5051" spans="1:6">
      <c r="A5051" s="54">
        <v>71237</v>
      </c>
      <c r="B5051" s="54" t="s">
        <v>97</v>
      </c>
      <c r="C5051" s="54">
        <v>2008</v>
      </c>
      <c r="D5051" s="54" t="s">
        <v>131</v>
      </c>
      <c r="E5051" s="54" t="s">
        <v>142</v>
      </c>
      <c r="F5051" s="55">
        <v>12475</v>
      </c>
    </row>
    <row r="5052" spans="1:6">
      <c r="A5052" s="54">
        <v>71246</v>
      </c>
      <c r="B5052" s="54" t="s">
        <v>97</v>
      </c>
      <c r="C5052" s="54">
        <v>2008</v>
      </c>
      <c r="D5052" s="54" t="s">
        <v>132</v>
      </c>
      <c r="E5052" s="54" t="s">
        <v>142</v>
      </c>
      <c r="F5052" s="55"/>
    </row>
    <row r="5053" spans="1:6">
      <c r="A5053" s="54">
        <v>71248</v>
      </c>
      <c r="B5053" s="54" t="s">
        <v>97</v>
      </c>
      <c r="C5053" s="54">
        <v>2008</v>
      </c>
      <c r="D5053" s="54" t="s">
        <v>133</v>
      </c>
      <c r="E5053" s="54" t="s">
        <v>142</v>
      </c>
      <c r="F5053" s="55">
        <v>12442.4</v>
      </c>
    </row>
    <row r="5054" spans="1:6">
      <c r="A5054" s="54">
        <v>71249</v>
      </c>
      <c r="B5054" s="54" t="s">
        <v>97</v>
      </c>
      <c r="C5054" s="54">
        <v>2008</v>
      </c>
      <c r="D5054" s="54" t="s">
        <v>134</v>
      </c>
      <c r="E5054" s="54" t="s">
        <v>142</v>
      </c>
      <c r="F5054" s="55"/>
    </row>
    <row r="5055" spans="1:6">
      <c r="A5055" s="54">
        <v>71250</v>
      </c>
      <c r="B5055" s="54" t="s">
        <v>97</v>
      </c>
      <c r="C5055" s="54">
        <v>2008</v>
      </c>
      <c r="D5055" s="54" t="s">
        <v>135</v>
      </c>
      <c r="E5055" s="54" t="s">
        <v>142</v>
      </c>
      <c r="F5055" s="55">
        <v>5424.21</v>
      </c>
    </row>
    <row r="5056" spans="1:6">
      <c r="A5056" s="54">
        <v>71252</v>
      </c>
      <c r="B5056" s="54" t="s">
        <v>97</v>
      </c>
      <c r="C5056" s="54">
        <v>2008</v>
      </c>
      <c r="D5056" s="54" t="s">
        <v>136</v>
      </c>
      <c r="E5056" s="54" t="s">
        <v>142</v>
      </c>
      <c r="F5056" s="55">
        <v>28.22</v>
      </c>
    </row>
    <row r="5057" spans="1:6">
      <c r="A5057" s="54">
        <v>71253</v>
      </c>
      <c r="B5057" s="54" t="s">
        <v>97</v>
      </c>
      <c r="C5057" s="54">
        <v>2008</v>
      </c>
      <c r="D5057" s="54" t="s">
        <v>137</v>
      </c>
      <c r="E5057" s="54" t="s">
        <v>142</v>
      </c>
      <c r="F5057" s="55">
        <v>45.18</v>
      </c>
    </row>
    <row r="5058" spans="1:6">
      <c r="A5058" s="54">
        <v>71254</v>
      </c>
      <c r="B5058" s="54" t="s">
        <v>97</v>
      </c>
      <c r="C5058" s="54">
        <v>2008</v>
      </c>
      <c r="D5058" s="54" t="s">
        <v>138</v>
      </c>
      <c r="E5058" s="54" t="s">
        <v>142</v>
      </c>
      <c r="F5058" s="55">
        <v>491.94</v>
      </c>
    </row>
    <row r="5059" spans="1:6">
      <c r="A5059" s="54">
        <v>71255</v>
      </c>
      <c r="B5059" s="54" t="s">
        <v>97</v>
      </c>
      <c r="C5059" s="54">
        <v>2008</v>
      </c>
      <c r="D5059" s="54" t="s">
        <v>139</v>
      </c>
      <c r="E5059" s="54" t="s">
        <v>142</v>
      </c>
      <c r="F5059" s="55">
        <v>771.58</v>
      </c>
    </row>
    <row r="5060" spans="1:6">
      <c r="A5060" s="54">
        <v>71256</v>
      </c>
      <c r="B5060" s="54" t="s">
        <v>97</v>
      </c>
      <c r="C5060" s="54">
        <v>2008</v>
      </c>
      <c r="D5060" s="54" t="s">
        <v>140</v>
      </c>
      <c r="E5060" s="54" t="s">
        <v>142</v>
      </c>
      <c r="F5060" s="55">
        <v>5681.27</v>
      </c>
    </row>
    <row r="5061" spans="1:6">
      <c r="A5061" s="54">
        <v>71260</v>
      </c>
      <c r="B5061" s="54" t="s">
        <v>97</v>
      </c>
      <c r="C5061" s="54">
        <v>2008</v>
      </c>
      <c r="D5061" s="54" t="s">
        <v>141</v>
      </c>
      <c r="E5061" s="54" t="s">
        <v>142</v>
      </c>
      <c r="F5061" s="55">
        <v>12475.48</v>
      </c>
    </row>
    <row r="5062" spans="1:6">
      <c r="A5062" s="54">
        <v>71272</v>
      </c>
      <c r="B5062" s="54" t="s">
        <v>97</v>
      </c>
      <c r="C5062" s="54">
        <v>2007</v>
      </c>
      <c r="D5062" s="54" t="s">
        <v>131</v>
      </c>
      <c r="E5062" s="54" t="s">
        <v>142</v>
      </c>
      <c r="F5062" s="55">
        <v>11783</v>
      </c>
    </row>
    <row r="5063" spans="1:6">
      <c r="A5063" s="54">
        <v>71281</v>
      </c>
      <c r="B5063" s="54" t="s">
        <v>97</v>
      </c>
      <c r="C5063" s="54">
        <v>2007</v>
      </c>
      <c r="D5063" s="54" t="s">
        <v>132</v>
      </c>
      <c r="E5063" s="54" t="s">
        <v>142</v>
      </c>
      <c r="F5063" s="55"/>
    </row>
    <row r="5064" spans="1:6">
      <c r="A5064" s="54">
        <v>71283</v>
      </c>
      <c r="B5064" s="54" t="s">
        <v>97</v>
      </c>
      <c r="C5064" s="54">
        <v>2007</v>
      </c>
      <c r="D5064" s="54" t="s">
        <v>133</v>
      </c>
      <c r="E5064" s="54" t="s">
        <v>142</v>
      </c>
      <c r="F5064" s="55">
        <v>11750.21</v>
      </c>
    </row>
    <row r="5065" spans="1:6">
      <c r="A5065" s="54">
        <v>71284</v>
      </c>
      <c r="B5065" s="54" t="s">
        <v>97</v>
      </c>
      <c r="C5065" s="54">
        <v>2007</v>
      </c>
      <c r="D5065" s="54" t="s">
        <v>134</v>
      </c>
      <c r="E5065" s="54" t="s">
        <v>142</v>
      </c>
      <c r="F5065" s="55"/>
    </row>
    <row r="5066" spans="1:6">
      <c r="A5066" s="54">
        <v>71285</v>
      </c>
      <c r="B5066" s="54" t="s">
        <v>97</v>
      </c>
      <c r="C5066" s="54">
        <v>2007</v>
      </c>
      <c r="D5066" s="54" t="s">
        <v>135</v>
      </c>
      <c r="E5066" s="54" t="s">
        <v>142</v>
      </c>
      <c r="F5066" s="55">
        <v>5721.42</v>
      </c>
    </row>
    <row r="5067" spans="1:6">
      <c r="A5067" s="54">
        <v>71287</v>
      </c>
      <c r="B5067" s="54" t="s">
        <v>97</v>
      </c>
      <c r="C5067" s="54">
        <v>2007</v>
      </c>
      <c r="D5067" s="54" t="s">
        <v>136</v>
      </c>
      <c r="E5067" s="54" t="s">
        <v>142</v>
      </c>
      <c r="F5067" s="55">
        <v>24</v>
      </c>
    </row>
    <row r="5068" spans="1:6">
      <c r="A5068" s="54">
        <v>71288</v>
      </c>
      <c r="B5068" s="54" t="s">
        <v>97</v>
      </c>
      <c r="C5068" s="54">
        <v>2007</v>
      </c>
      <c r="D5068" s="54" t="s">
        <v>137</v>
      </c>
      <c r="E5068" s="54" t="s">
        <v>142</v>
      </c>
      <c r="F5068" s="55">
        <v>100.27</v>
      </c>
    </row>
    <row r="5069" spans="1:6">
      <c r="A5069" s="54">
        <v>71289</v>
      </c>
      <c r="B5069" s="54" t="s">
        <v>97</v>
      </c>
      <c r="C5069" s="54">
        <v>2007</v>
      </c>
      <c r="D5069" s="54" t="s">
        <v>138</v>
      </c>
      <c r="E5069" s="54" t="s">
        <v>142</v>
      </c>
      <c r="F5069" s="55">
        <v>673.02</v>
      </c>
    </row>
    <row r="5070" spans="1:6">
      <c r="A5070" s="54">
        <v>71290</v>
      </c>
      <c r="B5070" s="54" t="s">
        <v>97</v>
      </c>
      <c r="C5070" s="54">
        <v>2007</v>
      </c>
      <c r="D5070" s="54" t="s">
        <v>139</v>
      </c>
      <c r="E5070" s="54" t="s">
        <v>142</v>
      </c>
      <c r="F5070" s="55">
        <v>159.5</v>
      </c>
    </row>
    <row r="5071" spans="1:6">
      <c r="A5071" s="54">
        <v>71291</v>
      </c>
      <c r="B5071" s="54" t="s">
        <v>97</v>
      </c>
      <c r="C5071" s="54">
        <v>2007</v>
      </c>
      <c r="D5071" s="54" t="s">
        <v>140</v>
      </c>
      <c r="E5071" s="54" t="s">
        <v>142</v>
      </c>
      <c r="F5071" s="55">
        <v>5072</v>
      </c>
    </row>
    <row r="5072" spans="1:6">
      <c r="A5072" s="54">
        <v>71295</v>
      </c>
      <c r="B5072" s="54" t="s">
        <v>97</v>
      </c>
      <c r="C5072" s="54">
        <v>2007</v>
      </c>
      <c r="D5072" s="54" t="s">
        <v>141</v>
      </c>
      <c r="E5072" s="54" t="s">
        <v>142</v>
      </c>
      <c r="F5072" s="55">
        <v>11783.08</v>
      </c>
    </row>
    <row r="5073" spans="1:6">
      <c r="A5073" s="54">
        <v>71307</v>
      </c>
      <c r="B5073" s="54" t="s">
        <v>97</v>
      </c>
      <c r="C5073" s="54">
        <v>2006</v>
      </c>
      <c r="D5073" s="54" t="s">
        <v>131</v>
      </c>
      <c r="E5073" s="54" t="s">
        <v>142</v>
      </c>
      <c r="F5073" s="55">
        <v>11366</v>
      </c>
    </row>
    <row r="5074" spans="1:6">
      <c r="A5074" s="54">
        <v>71316</v>
      </c>
      <c r="B5074" s="54" t="s">
        <v>97</v>
      </c>
      <c r="C5074" s="54">
        <v>2006</v>
      </c>
      <c r="D5074" s="54" t="s">
        <v>132</v>
      </c>
      <c r="E5074" s="54" t="s">
        <v>142</v>
      </c>
      <c r="F5074" s="55"/>
    </row>
    <row r="5075" spans="1:6">
      <c r="A5075" s="54">
        <v>71318</v>
      </c>
      <c r="B5075" s="54" t="s">
        <v>97</v>
      </c>
      <c r="C5075" s="54">
        <v>2006</v>
      </c>
      <c r="D5075" s="54" t="s">
        <v>133</v>
      </c>
      <c r="E5075" s="54" t="s">
        <v>142</v>
      </c>
      <c r="F5075" s="55">
        <v>11312.26</v>
      </c>
    </row>
    <row r="5076" spans="1:6">
      <c r="A5076" s="54">
        <v>71319</v>
      </c>
      <c r="B5076" s="54" t="s">
        <v>97</v>
      </c>
      <c r="C5076" s="54">
        <v>2006</v>
      </c>
      <c r="D5076" s="54" t="s">
        <v>134</v>
      </c>
      <c r="E5076" s="54" t="s">
        <v>142</v>
      </c>
      <c r="F5076" s="55"/>
    </row>
    <row r="5077" spans="1:6">
      <c r="A5077" s="54">
        <v>71320</v>
      </c>
      <c r="B5077" s="54" t="s">
        <v>97</v>
      </c>
      <c r="C5077" s="54">
        <v>2006</v>
      </c>
      <c r="D5077" s="54" t="s">
        <v>135</v>
      </c>
      <c r="E5077" s="54" t="s">
        <v>142</v>
      </c>
      <c r="F5077" s="55">
        <v>5719.63</v>
      </c>
    </row>
    <row r="5078" spans="1:6">
      <c r="A5078" s="54">
        <v>71322</v>
      </c>
      <c r="B5078" s="54" t="s">
        <v>97</v>
      </c>
      <c r="C5078" s="54">
        <v>2006</v>
      </c>
      <c r="D5078" s="54" t="s">
        <v>136</v>
      </c>
      <c r="E5078" s="54" t="s">
        <v>142</v>
      </c>
      <c r="F5078" s="55">
        <v>22.71</v>
      </c>
    </row>
    <row r="5079" spans="1:6">
      <c r="A5079" s="54">
        <v>71323</v>
      </c>
      <c r="B5079" s="54" t="s">
        <v>97</v>
      </c>
      <c r="C5079" s="54">
        <v>2006</v>
      </c>
      <c r="D5079" s="54" t="s">
        <v>137</v>
      </c>
      <c r="E5079" s="54" t="s">
        <v>142</v>
      </c>
      <c r="F5079" s="55">
        <v>82.62</v>
      </c>
    </row>
    <row r="5080" spans="1:6">
      <c r="A5080" s="54">
        <v>71324</v>
      </c>
      <c r="B5080" s="54" t="s">
        <v>97</v>
      </c>
      <c r="C5080" s="54">
        <v>2006</v>
      </c>
      <c r="D5080" s="54" t="s">
        <v>138</v>
      </c>
      <c r="E5080" s="54" t="s">
        <v>142</v>
      </c>
      <c r="F5080" s="55">
        <v>661</v>
      </c>
    </row>
    <row r="5081" spans="1:6">
      <c r="A5081" s="54">
        <v>71325</v>
      </c>
      <c r="B5081" s="54" t="s">
        <v>97</v>
      </c>
      <c r="C5081" s="54">
        <v>2006</v>
      </c>
      <c r="D5081" s="54" t="s">
        <v>139</v>
      </c>
      <c r="E5081" s="54" t="s">
        <v>142</v>
      </c>
      <c r="F5081" s="55">
        <v>125.3</v>
      </c>
    </row>
    <row r="5082" spans="1:6">
      <c r="A5082" s="54">
        <v>71326</v>
      </c>
      <c r="B5082" s="54" t="s">
        <v>97</v>
      </c>
      <c r="C5082" s="54">
        <v>2006</v>
      </c>
      <c r="D5082" s="54" t="s">
        <v>140</v>
      </c>
      <c r="E5082" s="54" t="s">
        <v>142</v>
      </c>
      <c r="F5082" s="55">
        <v>4701</v>
      </c>
    </row>
    <row r="5083" spans="1:6">
      <c r="A5083" s="54">
        <v>71330</v>
      </c>
      <c r="B5083" s="54" t="s">
        <v>97</v>
      </c>
      <c r="C5083" s="54">
        <v>2006</v>
      </c>
      <c r="D5083" s="54" t="s">
        <v>141</v>
      </c>
      <c r="E5083" s="54" t="s">
        <v>142</v>
      </c>
      <c r="F5083" s="55">
        <v>11366.29</v>
      </c>
    </row>
    <row r="5084" spans="1:6">
      <c r="A5084" s="54">
        <v>71342</v>
      </c>
      <c r="B5084" s="54" t="s">
        <v>97</v>
      </c>
      <c r="C5084" s="54">
        <v>2005</v>
      </c>
      <c r="D5084" s="54" t="s">
        <v>131</v>
      </c>
      <c r="E5084" s="54" t="s">
        <v>142</v>
      </c>
      <c r="F5084" s="55">
        <v>10640</v>
      </c>
    </row>
    <row r="5085" spans="1:6">
      <c r="A5085" s="54">
        <v>71351</v>
      </c>
      <c r="B5085" s="54" t="s">
        <v>97</v>
      </c>
      <c r="C5085" s="54">
        <v>2005</v>
      </c>
      <c r="D5085" s="54" t="s">
        <v>132</v>
      </c>
      <c r="E5085" s="54" t="s">
        <v>142</v>
      </c>
      <c r="F5085" s="55"/>
    </row>
    <row r="5086" spans="1:6">
      <c r="A5086" s="54">
        <v>71353</v>
      </c>
      <c r="B5086" s="54" t="s">
        <v>97</v>
      </c>
      <c r="C5086" s="54">
        <v>2005</v>
      </c>
      <c r="D5086" s="54" t="s">
        <v>133</v>
      </c>
      <c r="E5086" s="54" t="s">
        <v>142</v>
      </c>
      <c r="F5086" s="55">
        <v>10591.56</v>
      </c>
    </row>
    <row r="5087" spans="1:6">
      <c r="A5087" s="54">
        <v>71354</v>
      </c>
      <c r="B5087" s="54" t="s">
        <v>97</v>
      </c>
      <c r="C5087" s="54">
        <v>2005</v>
      </c>
      <c r="D5087" s="54" t="s">
        <v>134</v>
      </c>
      <c r="E5087" s="54" t="s">
        <v>142</v>
      </c>
      <c r="F5087" s="55"/>
    </row>
    <row r="5088" spans="1:6">
      <c r="A5088" s="54">
        <v>71355</v>
      </c>
      <c r="B5088" s="54" t="s">
        <v>97</v>
      </c>
      <c r="C5088" s="54">
        <v>2005</v>
      </c>
      <c r="D5088" s="54" t="s">
        <v>135</v>
      </c>
      <c r="E5088" s="54" t="s">
        <v>142</v>
      </c>
      <c r="F5088" s="55">
        <v>5325.54</v>
      </c>
    </row>
    <row r="5089" spans="1:6">
      <c r="A5089" s="54">
        <v>71357</v>
      </c>
      <c r="B5089" s="54" t="s">
        <v>97</v>
      </c>
      <c r="C5089" s="54">
        <v>2005</v>
      </c>
      <c r="D5089" s="54" t="s">
        <v>136</v>
      </c>
      <c r="E5089" s="54" t="s">
        <v>142</v>
      </c>
      <c r="F5089" s="55">
        <v>15.14</v>
      </c>
    </row>
    <row r="5090" spans="1:6">
      <c r="A5090" s="54">
        <v>71358</v>
      </c>
      <c r="B5090" s="54" t="s">
        <v>97</v>
      </c>
      <c r="C5090" s="54">
        <v>2005</v>
      </c>
      <c r="D5090" s="54" t="s">
        <v>137</v>
      </c>
      <c r="E5090" s="54" t="s">
        <v>142</v>
      </c>
      <c r="F5090" s="55">
        <v>72.56</v>
      </c>
    </row>
    <row r="5091" spans="1:6">
      <c r="A5091" s="54">
        <v>71359</v>
      </c>
      <c r="B5091" s="54" t="s">
        <v>97</v>
      </c>
      <c r="C5091" s="54">
        <v>2005</v>
      </c>
      <c r="D5091" s="54" t="s">
        <v>138</v>
      </c>
      <c r="E5091" s="54" t="s">
        <v>142</v>
      </c>
      <c r="F5091" s="55">
        <v>606.23</v>
      </c>
    </row>
    <row r="5092" spans="1:6">
      <c r="A5092" s="54">
        <v>71360</v>
      </c>
      <c r="B5092" s="54" t="s">
        <v>97</v>
      </c>
      <c r="C5092" s="54">
        <v>2005</v>
      </c>
      <c r="D5092" s="54" t="s">
        <v>139</v>
      </c>
      <c r="E5092" s="54" t="s">
        <v>142</v>
      </c>
      <c r="F5092" s="55">
        <v>90.09</v>
      </c>
    </row>
    <row r="5093" spans="1:6">
      <c r="A5093" s="54">
        <v>71361</v>
      </c>
      <c r="B5093" s="54" t="s">
        <v>97</v>
      </c>
      <c r="C5093" s="54">
        <v>2005</v>
      </c>
      <c r="D5093" s="54" t="s">
        <v>140</v>
      </c>
      <c r="E5093" s="54" t="s">
        <v>142</v>
      </c>
      <c r="F5093" s="55">
        <v>4482</v>
      </c>
    </row>
    <row r="5094" spans="1:6">
      <c r="A5094" s="54">
        <v>71365</v>
      </c>
      <c r="B5094" s="54" t="s">
        <v>97</v>
      </c>
      <c r="C5094" s="54">
        <v>2005</v>
      </c>
      <c r="D5094" s="54" t="s">
        <v>141</v>
      </c>
      <c r="E5094" s="54" t="s">
        <v>142</v>
      </c>
      <c r="F5094" s="55">
        <v>10642.14</v>
      </c>
    </row>
    <row r="5095" spans="1:6">
      <c r="A5095" s="54">
        <v>71377</v>
      </c>
      <c r="B5095" s="54" t="s">
        <v>126</v>
      </c>
      <c r="C5095" s="54">
        <v>2020</v>
      </c>
      <c r="D5095" s="54" t="s">
        <v>131</v>
      </c>
      <c r="E5095" s="54" t="s">
        <v>142</v>
      </c>
      <c r="F5095" s="55">
        <v>57507.43</v>
      </c>
    </row>
    <row r="5096" spans="1:6">
      <c r="A5096" s="54">
        <v>71386</v>
      </c>
      <c r="B5096" s="54" t="s">
        <v>126</v>
      </c>
      <c r="C5096" s="54">
        <v>2020</v>
      </c>
      <c r="D5096" s="54" t="s">
        <v>132</v>
      </c>
      <c r="E5096" s="54" t="s">
        <v>142</v>
      </c>
      <c r="F5096" s="55">
        <v>4732.5</v>
      </c>
    </row>
    <row r="5097" spans="1:6">
      <c r="A5097" s="54">
        <v>71388</v>
      </c>
      <c r="B5097" s="54" t="s">
        <v>126</v>
      </c>
      <c r="C5097" s="54">
        <v>2020</v>
      </c>
      <c r="D5097" s="54" t="s">
        <v>133</v>
      </c>
      <c r="E5097" s="54" t="s">
        <v>142</v>
      </c>
      <c r="F5097" s="55">
        <v>58393.2</v>
      </c>
    </row>
    <row r="5098" spans="1:6">
      <c r="A5098" s="54">
        <v>71389</v>
      </c>
      <c r="B5098" s="54" t="s">
        <v>126</v>
      </c>
      <c r="C5098" s="54">
        <v>2020</v>
      </c>
      <c r="D5098" s="54" t="s">
        <v>134</v>
      </c>
      <c r="E5098" s="54" t="s">
        <v>142</v>
      </c>
      <c r="F5098" s="55">
        <v>20.9</v>
      </c>
    </row>
    <row r="5099" spans="1:6">
      <c r="A5099" s="54">
        <v>71390</v>
      </c>
      <c r="B5099" s="54" t="s">
        <v>126</v>
      </c>
      <c r="C5099" s="54">
        <v>2020</v>
      </c>
      <c r="D5099" s="54" t="s">
        <v>135</v>
      </c>
      <c r="E5099" s="54" t="s">
        <v>142</v>
      </c>
      <c r="F5099" s="55">
        <v>29674.07</v>
      </c>
    </row>
    <row r="5100" spans="1:6">
      <c r="A5100" s="54">
        <v>71392</v>
      </c>
      <c r="B5100" s="54" t="s">
        <v>126</v>
      </c>
      <c r="C5100" s="54">
        <v>2020</v>
      </c>
      <c r="D5100" s="54" t="s">
        <v>136</v>
      </c>
      <c r="E5100" s="54" t="s">
        <v>142</v>
      </c>
      <c r="F5100" s="55">
        <v>33.31</v>
      </c>
    </row>
    <row r="5101" spans="1:6">
      <c r="A5101" s="54">
        <v>71393</v>
      </c>
      <c r="B5101" s="54" t="s">
        <v>126</v>
      </c>
      <c r="C5101" s="54">
        <v>2020</v>
      </c>
      <c r="D5101" s="54" t="s">
        <v>137</v>
      </c>
      <c r="E5101" s="54" t="s">
        <v>142</v>
      </c>
      <c r="F5101" s="55">
        <v>127.49</v>
      </c>
    </row>
    <row r="5102" spans="1:6">
      <c r="A5102" s="54">
        <v>71394</v>
      </c>
      <c r="B5102" s="54" t="s">
        <v>126</v>
      </c>
      <c r="C5102" s="54">
        <v>2020</v>
      </c>
      <c r="D5102" s="54" t="s">
        <v>138</v>
      </c>
      <c r="E5102" s="54" t="s">
        <v>142</v>
      </c>
      <c r="F5102" s="55">
        <v>4063.11</v>
      </c>
    </row>
    <row r="5103" spans="1:6">
      <c r="A5103" s="54">
        <v>71395</v>
      </c>
      <c r="B5103" s="54" t="s">
        <v>126</v>
      </c>
      <c r="C5103" s="54">
        <v>2020</v>
      </c>
      <c r="D5103" s="54" t="s">
        <v>139</v>
      </c>
      <c r="E5103" s="54" t="s">
        <v>142</v>
      </c>
      <c r="F5103" s="55">
        <v>4687.49</v>
      </c>
    </row>
    <row r="5104" spans="1:6">
      <c r="A5104" s="54">
        <v>71396</v>
      </c>
      <c r="B5104" s="54" t="s">
        <v>126</v>
      </c>
      <c r="C5104" s="54">
        <v>2020</v>
      </c>
      <c r="D5104" s="54" t="s">
        <v>140</v>
      </c>
      <c r="E5104" s="54" t="s">
        <v>142</v>
      </c>
      <c r="F5104" s="55">
        <v>19786.830000000002</v>
      </c>
    </row>
    <row r="5105" spans="1:6">
      <c r="A5105" s="54">
        <v>71400</v>
      </c>
      <c r="B5105" s="54" t="s">
        <v>126</v>
      </c>
      <c r="C5105" s="54">
        <v>2020</v>
      </c>
      <c r="D5105" s="54" t="s">
        <v>141</v>
      </c>
      <c r="E5105" s="54" t="s">
        <v>142</v>
      </c>
      <c r="F5105" s="55">
        <v>62239.93</v>
      </c>
    </row>
    <row r="5106" spans="1:6">
      <c r="A5106" s="54">
        <v>71412</v>
      </c>
      <c r="B5106" s="54" t="s">
        <v>126</v>
      </c>
      <c r="C5106" s="54">
        <v>2019</v>
      </c>
      <c r="D5106" s="54" t="s">
        <v>131</v>
      </c>
      <c r="E5106" s="54" t="s">
        <v>142</v>
      </c>
      <c r="F5106" s="55">
        <v>52961.83</v>
      </c>
    </row>
    <row r="5107" spans="1:6">
      <c r="A5107" s="54">
        <v>71421</v>
      </c>
      <c r="B5107" s="54" t="s">
        <v>126</v>
      </c>
      <c r="C5107" s="54">
        <v>2019</v>
      </c>
      <c r="D5107" s="54" t="s">
        <v>132</v>
      </c>
      <c r="E5107" s="54" t="s">
        <v>142</v>
      </c>
      <c r="F5107" s="55">
        <v>4205.91</v>
      </c>
    </row>
    <row r="5108" spans="1:6">
      <c r="A5108" s="54">
        <v>71423</v>
      </c>
      <c r="B5108" s="54" t="s">
        <v>126</v>
      </c>
      <c r="C5108" s="54">
        <v>2019</v>
      </c>
      <c r="D5108" s="54" t="s">
        <v>133</v>
      </c>
      <c r="E5108" s="54" t="s">
        <v>142</v>
      </c>
      <c r="F5108" s="55">
        <v>53870.01</v>
      </c>
    </row>
    <row r="5109" spans="1:6">
      <c r="A5109" s="54">
        <v>71424</v>
      </c>
      <c r="B5109" s="54" t="s">
        <v>126</v>
      </c>
      <c r="C5109" s="54">
        <v>2019</v>
      </c>
      <c r="D5109" s="54" t="s">
        <v>134</v>
      </c>
      <c r="E5109" s="54" t="s">
        <v>142</v>
      </c>
      <c r="F5109" s="55">
        <v>20</v>
      </c>
    </row>
    <row r="5110" spans="1:6">
      <c r="A5110" s="54">
        <v>71425</v>
      </c>
      <c r="B5110" s="54" t="s">
        <v>126</v>
      </c>
      <c r="C5110" s="54">
        <v>2019</v>
      </c>
      <c r="D5110" s="54" t="s">
        <v>135</v>
      </c>
      <c r="E5110" s="54" t="s">
        <v>142</v>
      </c>
      <c r="F5110" s="55">
        <v>26432.97</v>
      </c>
    </row>
    <row r="5111" spans="1:6">
      <c r="A5111" s="54">
        <v>71427</v>
      </c>
      <c r="B5111" s="54" t="s">
        <v>126</v>
      </c>
      <c r="C5111" s="54">
        <v>2019</v>
      </c>
      <c r="D5111" s="54" t="s">
        <v>136</v>
      </c>
      <c r="E5111" s="54" t="s">
        <v>142</v>
      </c>
      <c r="F5111" s="55">
        <v>32.299999999999997</v>
      </c>
    </row>
    <row r="5112" spans="1:6">
      <c r="A5112" s="54">
        <v>71428</v>
      </c>
      <c r="B5112" s="54" t="s">
        <v>126</v>
      </c>
      <c r="C5112" s="54">
        <v>2019</v>
      </c>
      <c r="D5112" s="54" t="s">
        <v>137</v>
      </c>
      <c r="E5112" s="54" t="s">
        <v>142</v>
      </c>
      <c r="F5112" s="55">
        <v>110</v>
      </c>
    </row>
    <row r="5113" spans="1:6">
      <c r="A5113" s="54">
        <v>71429</v>
      </c>
      <c r="B5113" s="54" t="s">
        <v>126</v>
      </c>
      <c r="C5113" s="54">
        <v>2019</v>
      </c>
      <c r="D5113" s="54" t="s">
        <v>138</v>
      </c>
      <c r="E5113" s="54" t="s">
        <v>142</v>
      </c>
      <c r="F5113" s="55">
        <v>3843.2</v>
      </c>
    </row>
    <row r="5114" spans="1:6">
      <c r="A5114" s="54">
        <v>71430</v>
      </c>
      <c r="B5114" s="54" t="s">
        <v>126</v>
      </c>
      <c r="C5114" s="54">
        <v>2019</v>
      </c>
      <c r="D5114" s="54" t="s">
        <v>139</v>
      </c>
      <c r="E5114" s="54" t="s">
        <v>142</v>
      </c>
      <c r="F5114" s="55">
        <v>4448.68</v>
      </c>
    </row>
    <row r="5115" spans="1:6">
      <c r="A5115" s="54">
        <v>71431</v>
      </c>
      <c r="B5115" s="54" t="s">
        <v>126</v>
      </c>
      <c r="C5115" s="54">
        <v>2019</v>
      </c>
      <c r="D5115" s="54" t="s">
        <v>140</v>
      </c>
      <c r="E5115" s="54" t="s">
        <v>142</v>
      </c>
      <c r="F5115" s="55">
        <v>18982.86</v>
      </c>
    </row>
    <row r="5116" spans="1:6">
      <c r="A5116" s="54">
        <v>71435</v>
      </c>
      <c r="B5116" s="54" t="s">
        <v>126</v>
      </c>
      <c r="C5116" s="54">
        <v>2019</v>
      </c>
      <c r="D5116" s="54" t="s">
        <v>141</v>
      </c>
      <c r="E5116" s="54" t="s">
        <v>142</v>
      </c>
      <c r="F5116" s="55">
        <v>57167.74</v>
      </c>
    </row>
    <row r="5117" spans="1:6">
      <c r="A5117" s="54">
        <v>71447</v>
      </c>
      <c r="B5117" s="54" t="s">
        <v>126</v>
      </c>
      <c r="C5117" s="54">
        <v>2018</v>
      </c>
      <c r="D5117" s="54" t="s">
        <v>131</v>
      </c>
      <c r="E5117" s="54" t="s">
        <v>142</v>
      </c>
      <c r="F5117" s="55">
        <v>48728.67</v>
      </c>
    </row>
    <row r="5118" spans="1:6">
      <c r="A5118" s="54">
        <v>71456</v>
      </c>
      <c r="B5118" s="54" t="s">
        <v>126</v>
      </c>
      <c r="C5118" s="54">
        <v>2018</v>
      </c>
      <c r="D5118" s="54" t="s">
        <v>132</v>
      </c>
      <c r="E5118" s="54" t="s">
        <v>142</v>
      </c>
      <c r="F5118" s="55">
        <v>2029.88</v>
      </c>
    </row>
    <row r="5119" spans="1:6">
      <c r="A5119" s="54">
        <v>71458</v>
      </c>
      <c r="B5119" s="54" t="s">
        <v>126</v>
      </c>
      <c r="C5119" s="54">
        <v>2018</v>
      </c>
      <c r="D5119" s="54" t="s">
        <v>133</v>
      </c>
      <c r="E5119" s="54" t="s">
        <v>142</v>
      </c>
      <c r="F5119" s="55">
        <v>49677.03</v>
      </c>
    </row>
    <row r="5120" spans="1:6">
      <c r="A5120" s="54">
        <v>71459</v>
      </c>
      <c r="B5120" s="54" t="s">
        <v>126</v>
      </c>
      <c r="C5120" s="54">
        <v>2018</v>
      </c>
      <c r="D5120" s="54" t="s">
        <v>134</v>
      </c>
      <c r="E5120" s="54" t="s">
        <v>142</v>
      </c>
      <c r="F5120" s="55">
        <v>20</v>
      </c>
    </row>
    <row r="5121" spans="1:6">
      <c r="A5121" s="54">
        <v>71460</v>
      </c>
      <c r="B5121" s="54" t="s">
        <v>126</v>
      </c>
      <c r="C5121" s="54">
        <v>2018</v>
      </c>
      <c r="D5121" s="54" t="s">
        <v>135</v>
      </c>
      <c r="E5121" s="54" t="s">
        <v>142</v>
      </c>
      <c r="F5121" s="55">
        <v>23632.13</v>
      </c>
    </row>
    <row r="5122" spans="1:6">
      <c r="A5122" s="54">
        <v>71462</v>
      </c>
      <c r="B5122" s="54" t="s">
        <v>126</v>
      </c>
      <c r="C5122" s="54">
        <v>2018</v>
      </c>
      <c r="D5122" s="54" t="s">
        <v>136</v>
      </c>
      <c r="E5122" s="54" t="s">
        <v>142</v>
      </c>
      <c r="F5122" s="55">
        <v>32.299999999999997</v>
      </c>
    </row>
    <row r="5123" spans="1:6">
      <c r="A5123" s="54">
        <v>71463</v>
      </c>
      <c r="B5123" s="54" t="s">
        <v>126</v>
      </c>
      <c r="C5123" s="54">
        <v>2018</v>
      </c>
      <c r="D5123" s="54" t="s">
        <v>137</v>
      </c>
      <c r="E5123" s="54" t="s">
        <v>142</v>
      </c>
      <c r="F5123" s="55">
        <v>110</v>
      </c>
    </row>
    <row r="5124" spans="1:6">
      <c r="A5124" s="54">
        <v>71464</v>
      </c>
      <c r="B5124" s="54" t="s">
        <v>126</v>
      </c>
      <c r="C5124" s="54">
        <v>2018</v>
      </c>
      <c r="D5124" s="54" t="s">
        <v>138</v>
      </c>
      <c r="E5124" s="54" t="s">
        <v>142</v>
      </c>
      <c r="F5124" s="55">
        <v>3843.2</v>
      </c>
    </row>
    <row r="5125" spans="1:6">
      <c r="A5125" s="54">
        <v>71465</v>
      </c>
      <c r="B5125" s="54" t="s">
        <v>126</v>
      </c>
      <c r="C5125" s="54">
        <v>2018</v>
      </c>
      <c r="D5125" s="54" t="s">
        <v>139</v>
      </c>
      <c r="E5125" s="54" t="s">
        <v>142</v>
      </c>
      <c r="F5125" s="55">
        <v>4448.68</v>
      </c>
    </row>
    <row r="5126" spans="1:6">
      <c r="A5126" s="54">
        <v>71466</v>
      </c>
      <c r="B5126" s="54" t="s">
        <v>126</v>
      </c>
      <c r="C5126" s="54">
        <v>2018</v>
      </c>
      <c r="D5126" s="54" t="s">
        <v>140</v>
      </c>
      <c r="E5126" s="54" t="s">
        <v>142</v>
      </c>
      <c r="F5126" s="55">
        <v>17590.72</v>
      </c>
    </row>
    <row r="5127" spans="1:6">
      <c r="A5127" s="54">
        <v>71470</v>
      </c>
      <c r="B5127" s="54" t="s">
        <v>126</v>
      </c>
      <c r="C5127" s="54">
        <v>2018</v>
      </c>
      <c r="D5127" s="54" t="s">
        <v>141</v>
      </c>
      <c r="E5127" s="54" t="s">
        <v>142</v>
      </c>
      <c r="F5127" s="55">
        <v>50758.55</v>
      </c>
    </row>
    <row r="5128" spans="1:6">
      <c r="A5128" s="54">
        <v>71482</v>
      </c>
      <c r="B5128" s="54" t="s">
        <v>126</v>
      </c>
      <c r="C5128" s="54">
        <v>2017</v>
      </c>
      <c r="D5128" s="54" t="s">
        <v>131</v>
      </c>
      <c r="E5128" s="54" t="s">
        <v>142</v>
      </c>
      <c r="F5128" s="55">
        <v>40042.11</v>
      </c>
    </row>
    <row r="5129" spans="1:6">
      <c r="A5129" s="54">
        <v>71491</v>
      </c>
      <c r="B5129" s="54" t="s">
        <v>126</v>
      </c>
      <c r="C5129" s="54">
        <v>2017</v>
      </c>
      <c r="D5129" s="54" t="s">
        <v>132</v>
      </c>
      <c r="E5129" s="54" t="s">
        <v>142</v>
      </c>
      <c r="F5129" s="55">
        <v>1025.1500000000001</v>
      </c>
    </row>
    <row r="5130" spans="1:6">
      <c r="A5130" s="54">
        <v>71493</v>
      </c>
      <c r="B5130" s="54" t="s">
        <v>126</v>
      </c>
      <c r="C5130" s="54">
        <v>2017</v>
      </c>
      <c r="D5130" s="54" t="s">
        <v>133</v>
      </c>
      <c r="E5130" s="54" t="s">
        <v>142</v>
      </c>
      <c r="F5130" s="55">
        <v>39949.599999999999</v>
      </c>
    </row>
    <row r="5131" spans="1:6">
      <c r="A5131" s="54">
        <v>71494</v>
      </c>
      <c r="B5131" s="54" t="s">
        <v>126</v>
      </c>
      <c r="C5131" s="54">
        <v>2017</v>
      </c>
      <c r="D5131" s="54" t="s">
        <v>134</v>
      </c>
      <c r="E5131" s="54" t="s">
        <v>142</v>
      </c>
      <c r="F5131" s="55">
        <v>110</v>
      </c>
    </row>
    <row r="5132" spans="1:6">
      <c r="A5132" s="54">
        <v>71495</v>
      </c>
      <c r="B5132" s="54" t="s">
        <v>126</v>
      </c>
      <c r="C5132" s="54">
        <v>2017</v>
      </c>
      <c r="D5132" s="54" t="s">
        <v>135</v>
      </c>
      <c r="E5132" s="54" t="s">
        <v>142</v>
      </c>
      <c r="F5132" s="55">
        <v>16732.189999999999</v>
      </c>
    </row>
    <row r="5133" spans="1:6">
      <c r="A5133" s="54">
        <v>71497</v>
      </c>
      <c r="B5133" s="54" t="s">
        <v>126</v>
      </c>
      <c r="C5133" s="54">
        <v>2017</v>
      </c>
      <c r="D5133" s="54" t="s">
        <v>136</v>
      </c>
      <c r="E5133" s="54" t="s">
        <v>142</v>
      </c>
      <c r="F5133" s="55">
        <v>32.299999999999997</v>
      </c>
    </row>
    <row r="5134" spans="1:6">
      <c r="A5134" s="54">
        <v>71498</v>
      </c>
      <c r="B5134" s="54" t="s">
        <v>126</v>
      </c>
      <c r="C5134" s="54">
        <v>2017</v>
      </c>
      <c r="D5134" s="54" t="s">
        <v>137</v>
      </c>
      <c r="E5134" s="54" t="s">
        <v>142</v>
      </c>
      <c r="F5134" s="55">
        <v>100</v>
      </c>
    </row>
    <row r="5135" spans="1:6">
      <c r="A5135" s="54">
        <v>71499</v>
      </c>
      <c r="B5135" s="54" t="s">
        <v>126</v>
      </c>
      <c r="C5135" s="54">
        <v>2017</v>
      </c>
      <c r="D5135" s="54" t="s">
        <v>138</v>
      </c>
      <c r="E5135" s="54" t="s">
        <v>142</v>
      </c>
      <c r="F5135" s="55">
        <v>3843.2</v>
      </c>
    </row>
    <row r="5136" spans="1:6">
      <c r="A5136" s="54">
        <v>71500</v>
      </c>
      <c r="B5136" s="54" t="s">
        <v>126</v>
      </c>
      <c r="C5136" s="54">
        <v>2017</v>
      </c>
      <c r="D5136" s="54" t="s">
        <v>139</v>
      </c>
      <c r="E5136" s="54" t="s">
        <v>142</v>
      </c>
      <c r="F5136" s="55">
        <v>3515</v>
      </c>
    </row>
    <row r="5137" spans="1:6">
      <c r="A5137" s="54">
        <v>71501</v>
      </c>
      <c r="B5137" s="54" t="s">
        <v>126</v>
      </c>
      <c r="C5137" s="54">
        <v>2017</v>
      </c>
      <c r="D5137" s="54" t="s">
        <v>140</v>
      </c>
      <c r="E5137" s="54" t="s">
        <v>142</v>
      </c>
      <c r="F5137" s="55">
        <v>15616.91</v>
      </c>
    </row>
    <row r="5138" spans="1:6">
      <c r="A5138" s="54">
        <v>71505</v>
      </c>
      <c r="B5138" s="54" t="s">
        <v>126</v>
      </c>
      <c r="C5138" s="54">
        <v>2017</v>
      </c>
      <c r="D5138" s="54" t="s">
        <v>141</v>
      </c>
      <c r="E5138" s="54" t="s">
        <v>142</v>
      </c>
      <c r="F5138" s="55">
        <v>41067.26</v>
      </c>
    </row>
    <row r="5139" spans="1:6">
      <c r="A5139" s="54">
        <v>71517</v>
      </c>
      <c r="B5139" s="54" t="s">
        <v>126</v>
      </c>
      <c r="C5139" s="54">
        <v>2016</v>
      </c>
      <c r="D5139" s="54" t="s">
        <v>131</v>
      </c>
      <c r="E5139" s="54" t="s">
        <v>142</v>
      </c>
      <c r="F5139" s="55">
        <v>35741.06</v>
      </c>
    </row>
    <row r="5140" spans="1:6">
      <c r="A5140" s="54">
        <v>71526</v>
      </c>
      <c r="B5140" s="54" t="s">
        <v>126</v>
      </c>
      <c r="C5140" s="54">
        <v>2016</v>
      </c>
      <c r="D5140" s="54" t="s">
        <v>132</v>
      </c>
      <c r="E5140" s="54" t="s">
        <v>142</v>
      </c>
      <c r="F5140" s="55">
        <v>862.24</v>
      </c>
    </row>
    <row r="5141" spans="1:6">
      <c r="A5141" s="54">
        <v>71528</v>
      </c>
      <c r="B5141" s="54" t="s">
        <v>126</v>
      </c>
      <c r="C5141" s="54">
        <v>2016</v>
      </c>
      <c r="D5141" s="54" t="s">
        <v>133</v>
      </c>
      <c r="E5141" s="54" t="s">
        <v>142</v>
      </c>
      <c r="F5141" s="55">
        <v>35749.269999999997</v>
      </c>
    </row>
    <row r="5142" spans="1:6">
      <c r="A5142" s="54">
        <v>71529</v>
      </c>
      <c r="B5142" s="54" t="s">
        <v>126</v>
      </c>
      <c r="C5142" s="54">
        <v>2016</v>
      </c>
      <c r="D5142" s="54" t="s">
        <v>134</v>
      </c>
      <c r="E5142" s="54" t="s">
        <v>142</v>
      </c>
      <c r="F5142" s="55">
        <v>108</v>
      </c>
    </row>
    <row r="5143" spans="1:6">
      <c r="A5143" s="54">
        <v>71530</v>
      </c>
      <c r="B5143" s="54" t="s">
        <v>126</v>
      </c>
      <c r="C5143" s="54">
        <v>2016</v>
      </c>
      <c r="D5143" s="54" t="s">
        <v>135</v>
      </c>
      <c r="E5143" s="54" t="s">
        <v>142</v>
      </c>
      <c r="F5143" s="55">
        <v>13534.53</v>
      </c>
    </row>
    <row r="5144" spans="1:6">
      <c r="A5144" s="54">
        <v>71532</v>
      </c>
      <c r="B5144" s="54" t="s">
        <v>126</v>
      </c>
      <c r="C5144" s="54">
        <v>2016</v>
      </c>
      <c r="D5144" s="54" t="s">
        <v>136</v>
      </c>
      <c r="E5144" s="54" t="s">
        <v>142</v>
      </c>
      <c r="F5144" s="55">
        <v>34.299999999999997</v>
      </c>
    </row>
    <row r="5145" spans="1:6">
      <c r="A5145" s="54">
        <v>71533</v>
      </c>
      <c r="B5145" s="54" t="s">
        <v>126</v>
      </c>
      <c r="C5145" s="54">
        <v>2016</v>
      </c>
      <c r="D5145" s="54" t="s">
        <v>137</v>
      </c>
      <c r="E5145" s="54" t="s">
        <v>142</v>
      </c>
      <c r="F5145" s="55">
        <v>90</v>
      </c>
    </row>
    <row r="5146" spans="1:6">
      <c r="A5146" s="54">
        <v>71534</v>
      </c>
      <c r="B5146" s="54" t="s">
        <v>126</v>
      </c>
      <c r="C5146" s="54">
        <v>2016</v>
      </c>
      <c r="D5146" s="54" t="s">
        <v>138</v>
      </c>
      <c r="E5146" s="54" t="s">
        <v>142</v>
      </c>
      <c r="F5146" s="55">
        <v>3743.2</v>
      </c>
    </row>
    <row r="5147" spans="1:6">
      <c r="A5147" s="54">
        <v>71535</v>
      </c>
      <c r="B5147" s="54" t="s">
        <v>126</v>
      </c>
      <c r="C5147" s="54">
        <v>2016</v>
      </c>
      <c r="D5147" s="54" t="s">
        <v>139</v>
      </c>
      <c r="E5147" s="54" t="s">
        <v>142</v>
      </c>
      <c r="F5147" s="55">
        <v>3415</v>
      </c>
    </row>
    <row r="5148" spans="1:6">
      <c r="A5148" s="54">
        <v>71536</v>
      </c>
      <c r="B5148" s="54" t="s">
        <v>126</v>
      </c>
      <c r="C5148" s="54">
        <v>2016</v>
      </c>
      <c r="D5148" s="54" t="s">
        <v>140</v>
      </c>
      <c r="E5148" s="54" t="s">
        <v>142</v>
      </c>
      <c r="F5148" s="55">
        <v>14824.24</v>
      </c>
    </row>
    <row r="5149" spans="1:6">
      <c r="A5149" s="54">
        <v>71540</v>
      </c>
      <c r="B5149" s="54" t="s">
        <v>126</v>
      </c>
      <c r="C5149" s="54">
        <v>2016</v>
      </c>
      <c r="D5149" s="54" t="s">
        <v>141</v>
      </c>
      <c r="E5149" s="54" t="s">
        <v>142</v>
      </c>
      <c r="F5149" s="55">
        <v>36603.300000000003</v>
      </c>
    </row>
    <row r="5150" spans="1:6">
      <c r="A5150" s="54">
        <v>71552</v>
      </c>
      <c r="B5150" s="54" t="s">
        <v>126</v>
      </c>
      <c r="C5150" s="54">
        <v>2015</v>
      </c>
      <c r="D5150" s="54" t="s">
        <v>131</v>
      </c>
      <c r="E5150" s="54" t="s">
        <v>142</v>
      </c>
      <c r="F5150" s="55">
        <v>32556.61</v>
      </c>
    </row>
    <row r="5151" spans="1:6">
      <c r="A5151" s="54">
        <v>71561</v>
      </c>
      <c r="B5151" s="54" t="s">
        <v>126</v>
      </c>
      <c r="C5151" s="54">
        <v>2015</v>
      </c>
      <c r="D5151" s="54" t="s">
        <v>132</v>
      </c>
      <c r="E5151" s="54" t="s">
        <v>142</v>
      </c>
      <c r="F5151" s="55"/>
    </row>
    <row r="5152" spans="1:6">
      <c r="A5152" s="54">
        <v>71563</v>
      </c>
      <c r="B5152" s="54" t="s">
        <v>126</v>
      </c>
      <c r="C5152" s="54">
        <v>2015</v>
      </c>
      <c r="D5152" s="54" t="s">
        <v>133</v>
      </c>
      <c r="E5152" s="54" t="s">
        <v>142</v>
      </c>
      <c r="F5152" s="55">
        <v>31648.67</v>
      </c>
    </row>
    <row r="5153" spans="1:6">
      <c r="A5153" s="54">
        <v>71564</v>
      </c>
      <c r="B5153" s="54" t="s">
        <v>126</v>
      </c>
      <c r="C5153" s="54">
        <v>2015</v>
      </c>
      <c r="D5153" s="54" t="s">
        <v>134</v>
      </c>
      <c r="E5153" s="54" t="s">
        <v>142</v>
      </c>
      <c r="F5153" s="55"/>
    </row>
    <row r="5154" spans="1:6">
      <c r="A5154" s="54">
        <v>71565</v>
      </c>
      <c r="B5154" s="54" t="s">
        <v>126</v>
      </c>
      <c r="C5154" s="54">
        <v>2015</v>
      </c>
      <c r="D5154" s="54" t="s">
        <v>135</v>
      </c>
      <c r="E5154" s="54" t="s">
        <v>142</v>
      </c>
      <c r="F5154" s="55">
        <v>13036.12</v>
      </c>
    </row>
    <row r="5155" spans="1:6">
      <c r="A5155" s="54">
        <v>71567</v>
      </c>
      <c r="B5155" s="54" t="s">
        <v>126</v>
      </c>
      <c r="C5155" s="54">
        <v>2015</v>
      </c>
      <c r="D5155" s="54" t="s">
        <v>136</v>
      </c>
      <c r="E5155" s="54" t="s">
        <v>142</v>
      </c>
      <c r="F5155" s="55">
        <v>28.7</v>
      </c>
    </row>
    <row r="5156" spans="1:6">
      <c r="A5156" s="54">
        <v>71568</v>
      </c>
      <c r="B5156" s="54" t="s">
        <v>126</v>
      </c>
      <c r="C5156" s="54">
        <v>2015</v>
      </c>
      <c r="D5156" s="54" t="s">
        <v>137</v>
      </c>
      <c r="E5156" s="54" t="s">
        <v>142</v>
      </c>
      <c r="F5156" s="55">
        <v>89</v>
      </c>
    </row>
    <row r="5157" spans="1:6">
      <c r="A5157" s="54">
        <v>71569</v>
      </c>
      <c r="B5157" s="54" t="s">
        <v>126</v>
      </c>
      <c r="C5157" s="54">
        <v>2015</v>
      </c>
      <c r="D5157" s="54" t="s">
        <v>138</v>
      </c>
      <c r="E5157" s="54" t="s">
        <v>142</v>
      </c>
      <c r="F5157" s="55">
        <v>400.33</v>
      </c>
    </row>
    <row r="5158" spans="1:6">
      <c r="A5158" s="54">
        <v>71570</v>
      </c>
      <c r="B5158" s="54" t="s">
        <v>126</v>
      </c>
      <c r="C5158" s="54">
        <v>2015</v>
      </c>
      <c r="D5158" s="54" t="s">
        <v>139</v>
      </c>
      <c r="E5158" s="54" t="s">
        <v>142</v>
      </c>
      <c r="F5158" s="55">
        <v>177</v>
      </c>
    </row>
    <row r="5159" spans="1:6">
      <c r="A5159" s="54">
        <v>71571</v>
      </c>
      <c r="B5159" s="54" t="s">
        <v>126</v>
      </c>
      <c r="C5159" s="54">
        <v>2015</v>
      </c>
      <c r="D5159" s="54" t="s">
        <v>140</v>
      </c>
      <c r="E5159" s="54" t="s">
        <v>142</v>
      </c>
      <c r="F5159" s="55">
        <v>17917.52</v>
      </c>
    </row>
    <row r="5160" spans="1:6">
      <c r="A5160" s="54">
        <v>71575</v>
      </c>
      <c r="B5160" s="54" t="s">
        <v>126</v>
      </c>
      <c r="C5160" s="54">
        <v>2015</v>
      </c>
      <c r="D5160" s="54" t="s">
        <v>141</v>
      </c>
      <c r="E5160" s="54" t="s">
        <v>142</v>
      </c>
      <c r="F5160" s="55">
        <v>32556.61</v>
      </c>
    </row>
    <row r="5161" spans="1:6">
      <c r="A5161" s="54">
        <v>71587</v>
      </c>
      <c r="B5161" s="54" t="s">
        <v>126</v>
      </c>
      <c r="C5161" s="54">
        <v>2014</v>
      </c>
      <c r="D5161" s="54" t="s">
        <v>131</v>
      </c>
      <c r="E5161" s="54" t="s">
        <v>142</v>
      </c>
      <c r="F5161" s="55">
        <v>28294.93</v>
      </c>
    </row>
    <row r="5162" spans="1:6">
      <c r="A5162" s="54">
        <v>71596</v>
      </c>
      <c r="B5162" s="54" t="s">
        <v>126</v>
      </c>
      <c r="C5162" s="54">
        <v>2014</v>
      </c>
      <c r="D5162" s="54" t="s">
        <v>132</v>
      </c>
      <c r="E5162" s="54" t="s">
        <v>142</v>
      </c>
      <c r="F5162" s="55"/>
    </row>
    <row r="5163" spans="1:6">
      <c r="A5163" s="54">
        <v>71598</v>
      </c>
      <c r="B5163" s="54" t="s">
        <v>126</v>
      </c>
      <c r="C5163" s="54">
        <v>2014</v>
      </c>
      <c r="D5163" s="54" t="s">
        <v>133</v>
      </c>
      <c r="E5163" s="54" t="s">
        <v>142</v>
      </c>
      <c r="F5163" s="55">
        <v>27411.01</v>
      </c>
    </row>
    <row r="5164" spans="1:6">
      <c r="A5164" s="54">
        <v>71599</v>
      </c>
      <c r="B5164" s="54" t="s">
        <v>126</v>
      </c>
      <c r="C5164" s="54">
        <v>2014</v>
      </c>
      <c r="D5164" s="54" t="s">
        <v>134</v>
      </c>
      <c r="E5164" s="54" t="s">
        <v>142</v>
      </c>
      <c r="F5164" s="55"/>
    </row>
    <row r="5165" spans="1:6">
      <c r="A5165" s="54">
        <v>71600</v>
      </c>
      <c r="B5165" s="54" t="s">
        <v>126</v>
      </c>
      <c r="C5165" s="54">
        <v>2014</v>
      </c>
      <c r="D5165" s="54" t="s">
        <v>135</v>
      </c>
      <c r="E5165" s="54" t="s">
        <v>142</v>
      </c>
      <c r="F5165" s="55">
        <v>11162.03</v>
      </c>
    </row>
    <row r="5166" spans="1:6">
      <c r="A5166" s="54">
        <v>71602</v>
      </c>
      <c r="B5166" s="54" t="s">
        <v>126</v>
      </c>
      <c r="C5166" s="54">
        <v>2014</v>
      </c>
      <c r="D5166" s="54" t="s">
        <v>136</v>
      </c>
      <c r="E5166" s="54" t="s">
        <v>142</v>
      </c>
      <c r="F5166" s="55">
        <v>28</v>
      </c>
    </row>
    <row r="5167" spans="1:6">
      <c r="A5167" s="54">
        <v>71603</v>
      </c>
      <c r="B5167" s="54" t="s">
        <v>126</v>
      </c>
      <c r="C5167" s="54">
        <v>2014</v>
      </c>
      <c r="D5167" s="54" t="s">
        <v>137</v>
      </c>
      <c r="E5167" s="54" t="s">
        <v>142</v>
      </c>
      <c r="F5167" s="55">
        <v>70.010000000000005</v>
      </c>
    </row>
    <row r="5168" spans="1:6">
      <c r="A5168" s="54">
        <v>71604</v>
      </c>
      <c r="B5168" s="54" t="s">
        <v>126</v>
      </c>
      <c r="C5168" s="54">
        <v>2014</v>
      </c>
      <c r="D5168" s="54" t="s">
        <v>138</v>
      </c>
      <c r="E5168" s="54" t="s">
        <v>142</v>
      </c>
      <c r="F5168" s="55">
        <v>300.2</v>
      </c>
    </row>
    <row r="5169" spans="1:6">
      <c r="A5169" s="54">
        <v>71605</v>
      </c>
      <c r="B5169" s="54" t="s">
        <v>126</v>
      </c>
      <c r="C5169" s="54">
        <v>2014</v>
      </c>
      <c r="D5169" s="54" t="s">
        <v>139</v>
      </c>
      <c r="E5169" s="54" t="s">
        <v>142</v>
      </c>
      <c r="F5169" s="55">
        <v>134.4</v>
      </c>
    </row>
    <row r="5170" spans="1:6">
      <c r="A5170" s="54">
        <v>71606</v>
      </c>
      <c r="B5170" s="54" t="s">
        <v>126</v>
      </c>
      <c r="C5170" s="54">
        <v>2014</v>
      </c>
      <c r="D5170" s="54" t="s">
        <v>140</v>
      </c>
      <c r="E5170" s="54" t="s">
        <v>142</v>
      </c>
      <c r="F5170" s="55">
        <v>15716.37</v>
      </c>
    </row>
    <row r="5171" spans="1:6">
      <c r="A5171" s="54">
        <v>71610</v>
      </c>
      <c r="B5171" s="54" t="s">
        <v>126</v>
      </c>
      <c r="C5171" s="54">
        <v>2014</v>
      </c>
      <c r="D5171" s="54" t="s">
        <v>141</v>
      </c>
      <c r="E5171" s="54" t="s">
        <v>142</v>
      </c>
      <c r="F5171" s="55">
        <v>28294.93</v>
      </c>
    </row>
    <row r="5172" spans="1:6">
      <c r="A5172" s="54">
        <v>71622</v>
      </c>
      <c r="B5172" s="54" t="s">
        <v>126</v>
      </c>
      <c r="C5172" s="54">
        <v>2013</v>
      </c>
      <c r="D5172" s="54" t="s">
        <v>131</v>
      </c>
      <c r="E5172" s="54" t="s">
        <v>142</v>
      </c>
      <c r="F5172" s="55">
        <v>28331.56</v>
      </c>
    </row>
    <row r="5173" spans="1:6">
      <c r="A5173" s="54">
        <v>71631</v>
      </c>
      <c r="B5173" s="54" t="s">
        <v>126</v>
      </c>
      <c r="C5173" s="54">
        <v>2013</v>
      </c>
      <c r="D5173" s="54" t="s">
        <v>132</v>
      </c>
      <c r="E5173" s="54" t="s">
        <v>142</v>
      </c>
      <c r="F5173" s="55"/>
    </row>
    <row r="5174" spans="1:6">
      <c r="A5174" s="54">
        <v>71633</v>
      </c>
      <c r="B5174" s="54" t="s">
        <v>126</v>
      </c>
      <c r="C5174" s="54">
        <v>2013</v>
      </c>
      <c r="D5174" s="54" t="s">
        <v>133</v>
      </c>
      <c r="E5174" s="54" t="s">
        <v>142</v>
      </c>
      <c r="F5174" s="55">
        <v>27428.51</v>
      </c>
    </row>
    <row r="5175" spans="1:6">
      <c r="A5175" s="54">
        <v>71634</v>
      </c>
      <c r="B5175" s="54" t="s">
        <v>126</v>
      </c>
      <c r="C5175" s="54">
        <v>2013</v>
      </c>
      <c r="D5175" s="54" t="s">
        <v>134</v>
      </c>
      <c r="E5175" s="54" t="s">
        <v>142</v>
      </c>
      <c r="F5175" s="55"/>
    </row>
    <row r="5176" spans="1:6">
      <c r="A5176" s="54">
        <v>71635</v>
      </c>
      <c r="B5176" s="54" t="s">
        <v>126</v>
      </c>
      <c r="C5176" s="54">
        <v>2013</v>
      </c>
      <c r="D5176" s="54" t="s">
        <v>135</v>
      </c>
      <c r="E5176" s="54" t="s">
        <v>142</v>
      </c>
      <c r="F5176" s="55">
        <v>11354.88</v>
      </c>
    </row>
    <row r="5177" spans="1:6">
      <c r="A5177" s="54">
        <v>71637</v>
      </c>
      <c r="B5177" s="54" t="s">
        <v>126</v>
      </c>
      <c r="C5177" s="54">
        <v>2013</v>
      </c>
      <c r="D5177" s="54" t="s">
        <v>136</v>
      </c>
      <c r="E5177" s="54" t="s">
        <v>142</v>
      </c>
      <c r="F5177" s="55">
        <v>28</v>
      </c>
    </row>
    <row r="5178" spans="1:6">
      <c r="A5178" s="54">
        <v>71638</v>
      </c>
      <c r="B5178" s="54" t="s">
        <v>126</v>
      </c>
      <c r="C5178" s="54">
        <v>2013</v>
      </c>
      <c r="D5178" s="54" t="s">
        <v>137</v>
      </c>
      <c r="E5178" s="54" t="s">
        <v>142</v>
      </c>
      <c r="F5178" s="55">
        <v>80</v>
      </c>
    </row>
    <row r="5179" spans="1:6">
      <c r="A5179" s="54">
        <v>71639</v>
      </c>
      <c r="B5179" s="54" t="s">
        <v>126</v>
      </c>
      <c r="C5179" s="54">
        <v>2013</v>
      </c>
      <c r="D5179" s="54" t="s">
        <v>138</v>
      </c>
      <c r="E5179" s="54" t="s">
        <v>142</v>
      </c>
      <c r="F5179" s="55">
        <v>320</v>
      </c>
    </row>
    <row r="5180" spans="1:6">
      <c r="A5180" s="54">
        <v>71640</v>
      </c>
      <c r="B5180" s="54" t="s">
        <v>126</v>
      </c>
      <c r="C5180" s="54">
        <v>2013</v>
      </c>
      <c r="D5180" s="54" t="s">
        <v>139</v>
      </c>
      <c r="E5180" s="54" t="s">
        <v>142</v>
      </c>
      <c r="F5180" s="55">
        <v>134</v>
      </c>
    </row>
    <row r="5181" spans="1:6">
      <c r="A5181" s="54">
        <v>71641</v>
      </c>
      <c r="B5181" s="54" t="s">
        <v>126</v>
      </c>
      <c r="C5181" s="54">
        <v>2013</v>
      </c>
      <c r="D5181" s="54" t="s">
        <v>140</v>
      </c>
      <c r="E5181" s="54" t="s">
        <v>142</v>
      </c>
      <c r="F5181" s="55">
        <v>15511.63</v>
      </c>
    </row>
    <row r="5182" spans="1:6">
      <c r="A5182" s="54">
        <v>71645</v>
      </c>
      <c r="B5182" s="54" t="s">
        <v>126</v>
      </c>
      <c r="C5182" s="54">
        <v>2013</v>
      </c>
      <c r="D5182" s="54" t="s">
        <v>141</v>
      </c>
      <c r="E5182" s="54" t="s">
        <v>142</v>
      </c>
      <c r="F5182" s="55">
        <v>28331.56</v>
      </c>
    </row>
    <row r="5183" spans="1:6">
      <c r="A5183" s="54">
        <v>71657</v>
      </c>
      <c r="B5183" s="54" t="s">
        <v>126</v>
      </c>
      <c r="C5183" s="54">
        <v>2012</v>
      </c>
      <c r="D5183" s="54" t="s">
        <v>131</v>
      </c>
      <c r="E5183" s="54" t="s">
        <v>142</v>
      </c>
      <c r="F5183" s="55">
        <v>22044.69</v>
      </c>
    </row>
    <row r="5184" spans="1:6">
      <c r="A5184" s="54">
        <v>71666</v>
      </c>
      <c r="B5184" s="54" t="s">
        <v>126</v>
      </c>
      <c r="C5184" s="54">
        <v>2012</v>
      </c>
      <c r="D5184" s="54" t="s">
        <v>132</v>
      </c>
      <c r="E5184" s="54" t="s">
        <v>142</v>
      </c>
      <c r="F5184" s="55">
        <v>651.89</v>
      </c>
    </row>
    <row r="5185" spans="1:6">
      <c r="A5185" s="54">
        <v>71668</v>
      </c>
      <c r="B5185" s="54" t="s">
        <v>126</v>
      </c>
      <c r="C5185" s="54">
        <v>2012</v>
      </c>
      <c r="D5185" s="54" t="s">
        <v>133</v>
      </c>
      <c r="E5185" s="54" t="s">
        <v>142</v>
      </c>
      <c r="F5185" s="55">
        <v>22696.58</v>
      </c>
    </row>
    <row r="5186" spans="1:6">
      <c r="A5186" s="54">
        <v>71669</v>
      </c>
      <c r="B5186" s="54" t="s">
        <v>126</v>
      </c>
      <c r="C5186" s="54">
        <v>2012</v>
      </c>
      <c r="D5186" s="54" t="s">
        <v>134</v>
      </c>
      <c r="E5186" s="54" t="s">
        <v>142</v>
      </c>
      <c r="F5186" s="55"/>
    </row>
    <row r="5187" spans="1:6">
      <c r="A5187" s="54">
        <v>71670</v>
      </c>
      <c r="B5187" s="54" t="s">
        <v>126</v>
      </c>
      <c r="C5187" s="54">
        <v>2012</v>
      </c>
      <c r="D5187" s="54" t="s">
        <v>135</v>
      </c>
      <c r="E5187" s="54" t="s">
        <v>142</v>
      </c>
      <c r="F5187" s="55">
        <v>9627.77</v>
      </c>
    </row>
    <row r="5188" spans="1:6">
      <c r="A5188" s="54">
        <v>71672</v>
      </c>
      <c r="B5188" s="54" t="s">
        <v>126</v>
      </c>
      <c r="C5188" s="54">
        <v>2012</v>
      </c>
      <c r="D5188" s="54" t="s">
        <v>136</v>
      </c>
      <c r="E5188" s="54" t="s">
        <v>142</v>
      </c>
      <c r="F5188" s="55">
        <v>30</v>
      </c>
    </row>
    <row r="5189" spans="1:6">
      <c r="A5189" s="54">
        <v>71673</v>
      </c>
      <c r="B5189" s="54" t="s">
        <v>126</v>
      </c>
      <c r="C5189" s="54">
        <v>2012</v>
      </c>
      <c r="D5189" s="54" t="s">
        <v>137</v>
      </c>
      <c r="E5189" s="54" t="s">
        <v>142</v>
      </c>
      <c r="F5189" s="55">
        <v>39</v>
      </c>
    </row>
    <row r="5190" spans="1:6">
      <c r="A5190" s="54">
        <v>71674</v>
      </c>
      <c r="B5190" s="54" t="s">
        <v>126</v>
      </c>
      <c r="C5190" s="54">
        <v>2012</v>
      </c>
      <c r="D5190" s="54" t="s">
        <v>138</v>
      </c>
      <c r="E5190" s="54" t="s">
        <v>142</v>
      </c>
      <c r="F5190" s="55">
        <v>120</v>
      </c>
    </row>
    <row r="5191" spans="1:6">
      <c r="A5191" s="54">
        <v>71675</v>
      </c>
      <c r="B5191" s="54" t="s">
        <v>126</v>
      </c>
      <c r="C5191" s="54">
        <v>2012</v>
      </c>
      <c r="D5191" s="54" t="s">
        <v>139</v>
      </c>
      <c r="E5191" s="54" t="s">
        <v>142</v>
      </c>
      <c r="F5191" s="55">
        <v>84</v>
      </c>
    </row>
    <row r="5192" spans="1:6">
      <c r="A5192" s="54">
        <v>71676</v>
      </c>
      <c r="B5192" s="54" t="s">
        <v>126</v>
      </c>
      <c r="C5192" s="54">
        <v>2012</v>
      </c>
      <c r="D5192" s="54" t="s">
        <v>140</v>
      </c>
      <c r="E5192" s="54" t="s">
        <v>142</v>
      </c>
      <c r="F5192" s="55">
        <v>12795.81</v>
      </c>
    </row>
    <row r="5193" spans="1:6">
      <c r="A5193" s="54">
        <v>71680</v>
      </c>
      <c r="B5193" s="54" t="s">
        <v>126</v>
      </c>
      <c r="C5193" s="54">
        <v>2012</v>
      </c>
      <c r="D5193" s="54" t="s">
        <v>141</v>
      </c>
      <c r="E5193" s="54" t="s">
        <v>142</v>
      </c>
      <c r="F5193" s="55">
        <v>22696.58</v>
      </c>
    </row>
    <row r="5194" spans="1:6">
      <c r="A5194" s="54">
        <v>71692</v>
      </c>
      <c r="B5194" s="54" t="s">
        <v>126</v>
      </c>
      <c r="C5194" s="54">
        <v>2011</v>
      </c>
      <c r="D5194" s="54" t="s">
        <v>131</v>
      </c>
      <c r="E5194" s="54" t="s">
        <v>142</v>
      </c>
      <c r="F5194" s="55">
        <v>21898.57</v>
      </c>
    </row>
    <row r="5195" spans="1:6">
      <c r="A5195" s="54">
        <v>71701</v>
      </c>
      <c r="B5195" s="54" t="s">
        <v>126</v>
      </c>
      <c r="C5195" s="54">
        <v>2011</v>
      </c>
      <c r="D5195" s="54" t="s">
        <v>132</v>
      </c>
      <c r="E5195" s="54" t="s">
        <v>142</v>
      </c>
      <c r="F5195" s="55"/>
    </row>
    <row r="5196" spans="1:6">
      <c r="A5196" s="54">
        <v>71703</v>
      </c>
      <c r="B5196" s="54" t="s">
        <v>126</v>
      </c>
      <c r="C5196" s="54">
        <v>2011</v>
      </c>
      <c r="D5196" s="54" t="s">
        <v>133</v>
      </c>
      <c r="E5196" s="54" t="s">
        <v>142</v>
      </c>
      <c r="F5196" s="55">
        <v>21898.57</v>
      </c>
    </row>
    <row r="5197" spans="1:6">
      <c r="A5197" s="54">
        <v>71704</v>
      </c>
      <c r="B5197" s="54" t="s">
        <v>126</v>
      </c>
      <c r="C5197" s="54">
        <v>2011</v>
      </c>
      <c r="D5197" s="54" t="s">
        <v>134</v>
      </c>
      <c r="E5197" s="54" t="s">
        <v>142</v>
      </c>
      <c r="F5197" s="55">
        <v>10</v>
      </c>
    </row>
    <row r="5198" spans="1:6">
      <c r="A5198" s="54">
        <v>71705</v>
      </c>
      <c r="B5198" s="54" t="s">
        <v>126</v>
      </c>
      <c r="C5198" s="54">
        <v>2011</v>
      </c>
      <c r="D5198" s="54" t="s">
        <v>135</v>
      </c>
      <c r="E5198" s="54" t="s">
        <v>142</v>
      </c>
      <c r="F5198" s="55">
        <v>9513</v>
      </c>
    </row>
    <row r="5199" spans="1:6">
      <c r="A5199" s="54">
        <v>71707</v>
      </c>
      <c r="B5199" s="54" t="s">
        <v>126</v>
      </c>
      <c r="C5199" s="54">
        <v>2011</v>
      </c>
      <c r="D5199" s="54" t="s">
        <v>136</v>
      </c>
      <c r="E5199" s="54" t="s">
        <v>142</v>
      </c>
      <c r="F5199" s="55">
        <v>30</v>
      </c>
    </row>
    <row r="5200" spans="1:6">
      <c r="A5200" s="54">
        <v>71708</v>
      </c>
      <c r="B5200" s="54" t="s">
        <v>126</v>
      </c>
      <c r="C5200" s="54">
        <v>2011</v>
      </c>
      <c r="D5200" s="54" t="s">
        <v>137</v>
      </c>
      <c r="E5200" s="54" t="s">
        <v>142</v>
      </c>
      <c r="F5200" s="55">
        <v>39</v>
      </c>
    </row>
    <row r="5201" spans="1:6">
      <c r="A5201" s="54">
        <v>71709</v>
      </c>
      <c r="B5201" s="54" t="s">
        <v>126</v>
      </c>
      <c r="C5201" s="54">
        <v>2011</v>
      </c>
      <c r="D5201" s="54" t="s">
        <v>138</v>
      </c>
      <c r="E5201" s="54" t="s">
        <v>142</v>
      </c>
      <c r="F5201" s="55">
        <v>123.3</v>
      </c>
    </row>
    <row r="5202" spans="1:6">
      <c r="A5202" s="54">
        <v>71710</v>
      </c>
      <c r="B5202" s="54" t="s">
        <v>126</v>
      </c>
      <c r="C5202" s="54">
        <v>2011</v>
      </c>
      <c r="D5202" s="54" t="s">
        <v>139</v>
      </c>
      <c r="E5202" s="54" t="s">
        <v>142</v>
      </c>
      <c r="F5202" s="55">
        <v>80</v>
      </c>
    </row>
    <row r="5203" spans="1:6">
      <c r="A5203" s="54">
        <v>71711</v>
      </c>
      <c r="B5203" s="54" t="s">
        <v>126</v>
      </c>
      <c r="C5203" s="54">
        <v>2011</v>
      </c>
      <c r="D5203" s="54" t="s">
        <v>140</v>
      </c>
      <c r="E5203" s="54" t="s">
        <v>142</v>
      </c>
      <c r="F5203" s="55">
        <v>12103.27</v>
      </c>
    </row>
    <row r="5204" spans="1:6">
      <c r="A5204" s="54">
        <v>71715</v>
      </c>
      <c r="B5204" s="54" t="s">
        <v>126</v>
      </c>
      <c r="C5204" s="54">
        <v>2011</v>
      </c>
      <c r="D5204" s="54" t="s">
        <v>141</v>
      </c>
      <c r="E5204" s="54" t="s">
        <v>142</v>
      </c>
      <c r="F5204" s="55">
        <v>21898.57</v>
      </c>
    </row>
    <row r="5205" spans="1:6">
      <c r="A5205" s="54">
        <v>71727</v>
      </c>
      <c r="B5205" s="54" t="s">
        <v>126</v>
      </c>
      <c r="C5205" s="54">
        <v>2010</v>
      </c>
      <c r="D5205" s="54" t="s">
        <v>131</v>
      </c>
      <c r="E5205" s="54" t="s">
        <v>142</v>
      </c>
      <c r="F5205" s="55">
        <v>20140.09</v>
      </c>
    </row>
    <row r="5206" spans="1:6">
      <c r="A5206" s="54">
        <v>71736</v>
      </c>
      <c r="B5206" s="54" t="s">
        <v>126</v>
      </c>
      <c r="C5206" s="54">
        <v>2010</v>
      </c>
      <c r="D5206" s="54" t="s">
        <v>132</v>
      </c>
      <c r="E5206" s="54" t="s">
        <v>142</v>
      </c>
      <c r="F5206" s="55"/>
    </row>
    <row r="5207" spans="1:6">
      <c r="A5207" s="54">
        <v>71738</v>
      </c>
      <c r="B5207" s="54" t="s">
        <v>126</v>
      </c>
      <c r="C5207" s="54">
        <v>2010</v>
      </c>
      <c r="D5207" s="54" t="s">
        <v>133</v>
      </c>
      <c r="E5207" s="54" t="s">
        <v>142</v>
      </c>
      <c r="F5207" s="55">
        <v>20140.09</v>
      </c>
    </row>
    <row r="5208" spans="1:6">
      <c r="A5208" s="54">
        <v>71739</v>
      </c>
      <c r="B5208" s="54" t="s">
        <v>126</v>
      </c>
      <c r="C5208" s="54">
        <v>2010</v>
      </c>
      <c r="D5208" s="54" t="s">
        <v>134</v>
      </c>
      <c r="E5208" s="54" t="s">
        <v>142</v>
      </c>
      <c r="F5208" s="55">
        <v>10</v>
      </c>
    </row>
    <row r="5209" spans="1:6">
      <c r="A5209" s="54">
        <v>71740</v>
      </c>
      <c r="B5209" s="54" t="s">
        <v>126</v>
      </c>
      <c r="C5209" s="54">
        <v>2010</v>
      </c>
      <c r="D5209" s="54" t="s">
        <v>135</v>
      </c>
      <c r="E5209" s="54" t="s">
        <v>142</v>
      </c>
      <c r="F5209" s="55">
        <v>9348.75</v>
      </c>
    </row>
    <row r="5210" spans="1:6">
      <c r="A5210" s="54">
        <v>71742</v>
      </c>
      <c r="B5210" s="54" t="s">
        <v>126</v>
      </c>
      <c r="C5210" s="54">
        <v>2010</v>
      </c>
      <c r="D5210" s="54" t="s">
        <v>136</v>
      </c>
      <c r="E5210" s="54" t="s">
        <v>142</v>
      </c>
      <c r="F5210" s="55">
        <v>30</v>
      </c>
    </row>
    <row r="5211" spans="1:6">
      <c r="A5211" s="54">
        <v>71743</v>
      </c>
      <c r="B5211" s="54" t="s">
        <v>126</v>
      </c>
      <c r="C5211" s="54">
        <v>2010</v>
      </c>
      <c r="D5211" s="54" t="s">
        <v>137</v>
      </c>
      <c r="E5211" s="54" t="s">
        <v>142</v>
      </c>
      <c r="F5211" s="55">
        <v>37</v>
      </c>
    </row>
    <row r="5212" spans="1:6">
      <c r="A5212" s="54">
        <v>71744</v>
      </c>
      <c r="B5212" s="54" t="s">
        <v>126</v>
      </c>
      <c r="C5212" s="54">
        <v>2010</v>
      </c>
      <c r="D5212" s="54" t="s">
        <v>138</v>
      </c>
      <c r="E5212" s="54" t="s">
        <v>142</v>
      </c>
      <c r="F5212" s="55">
        <v>123.3</v>
      </c>
    </row>
    <row r="5213" spans="1:6">
      <c r="A5213" s="54">
        <v>71745</v>
      </c>
      <c r="B5213" s="54" t="s">
        <v>126</v>
      </c>
      <c r="C5213" s="54">
        <v>2010</v>
      </c>
      <c r="D5213" s="54" t="s">
        <v>139</v>
      </c>
      <c r="E5213" s="54" t="s">
        <v>142</v>
      </c>
      <c r="F5213" s="55">
        <v>80</v>
      </c>
    </row>
    <row r="5214" spans="1:6">
      <c r="A5214" s="54">
        <v>71746</v>
      </c>
      <c r="B5214" s="54" t="s">
        <v>126</v>
      </c>
      <c r="C5214" s="54">
        <v>2010</v>
      </c>
      <c r="D5214" s="54" t="s">
        <v>140</v>
      </c>
      <c r="E5214" s="54" t="s">
        <v>142</v>
      </c>
      <c r="F5214" s="55">
        <v>10511.04</v>
      </c>
    </row>
    <row r="5215" spans="1:6">
      <c r="A5215" s="54">
        <v>71750</v>
      </c>
      <c r="B5215" s="54" t="s">
        <v>126</v>
      </c>
      <c r="C5215" s="54">
        <v>2010</v>
      </c>
      <c r="D5215" s="54" t="s">
        <v>141</v>
      </c>
      <c r="E5215" s="54" t="s">
        <v>142</v>
      </c>
      <c r="F5215" s="55">
        <v>20140.09</v>
      </c>
    </row>
    <row r="5216" spans="1:6">
      <c r="A5216" s="54">
        <v>71762</v>
      </c>
      <c r="B5216" s="54" t="s">
        <v>126</v>
      </c>
      <c r="C5216" s="54">
        <v>2009</v>
      </c>
      <c r="D5216" s="54" t="s">
        <v>131</v>
      </c>
      <c r="E5216" s="54" t="s">
        <v>142</v>
      </c>
      <c r="F5216" s="55">
        <v>17318.84</v>
      </c>
    </row>
    <row r="5217" spans="1:6">
      <c r="A5217" s="54">
        <v>71771</v>
      </c>
      <c r="B5217" s="54" t="s">
        <v>126</v>
      </c>
      <c r="C5217" s="54">
        <v>2009</v>
      </c>
      <c r="D5217" s="54" t="s">
        <v>132</v>
      </c>
      <c r="E5217" s="54" t="s">
        <v>142</v>
      </c>
      <c r="F5217" s="55"/>
    </row>
    <row r="5218" spans="1:6">
      <c r="A5218" s="54">
        <v>71773</v>
      </c>
      <c r="B5218" s="54" t="s">
        <v>126</v>
      </c>
      <c r="C5218" s="54">
        <v>2009</v>
      </c>
      <c r="D5218" s="54" t="s">
        <v>133</v>
      </c>
      <c r="E5218" s="54" t="s">
        <v>142</v>
      </c>
      <c r="F5218" s="55">
        <v>17318.84</v>
      </c>
    </row>
    <row r="5219" spans="1:6">
      <c r="A5219" s="54">
        <v>71774</v>
      </c>
      <c r="B5219" s="54" t="s">
        <v>126</v>
      </c>
      <c r="C5219" s="54">
        <v>2009</v>
      </c>
      <c r="D5219" s="54" t="s">
        <v>134</v>
      </c>
      <c r="E5219" s="54" t="s">
        <v>142</v>
      </c>
      <c r="F5219" s="55"/>
    </row>
    <row r="5220" spans="1:6">
      <c r="A5220" s="54">
        <v>71775</v>
      </c>
      <c r="B5220" s="54" t="s">
        <v>126</v>
      </c>
      <c r="C5220" s="54">
        <v>2009</v>
      </c>
      <c r="D5220" s="54" t="s">
        <v>135</v>
      </c>
      <c r="E5220" s="54" t="s">
        <v>142</v>
      </c>
      <c r="F5220" s="55">
        <v>8060</v>
      </c>
    </row>
    <row r="5221" spans="1:6">
      <c r="A5221" s="54">
        <v>71777</v>
      </c>
      <c r="B5221" s="54" t="s">
        <v>126</v>
      </c>
      <c r="C5221" s="54">
        <v>2009</v>
      </c>
      <c r="D5221" s="54" t="s">
        <v>136</v>
      </c>
      <c r="E5221" s="54" t="s">
        <v>142</v>
      </c>
      <c r="F5221" s="55">
        <v>20</v>
      </c>
    </row>
    <row r="5222" spans="1:6">
      <c r="A5222" s="54">
        <v>71778</v>
      </c>
      <c r="B5222" s="54" t="s">
        <v>126</v>
      </c>
      <c r="C5222" s="54">
        <v>2009</v>
      </c>
      <c r="D5222" s="54" t="s">
        <v>137</v>
      </c>
      <c r="E5222" s="54" t="s">
        <v>142</v>
      </c>
      <c r="F5222" s="55">
        <v>25</v>
      </c>
    </row>
    <row r="5223" spans="1:6">
      <c r="A5223" s="54">
        <v>71779</v>
      </c>
      <c r="B5223" s="54" t="s">
        <v>126</v>
      </c>
      <c r="C5223" s="54">
        <v>2009</v>
      </c>
      <c r="D5223" s="54" t="s">
        <v>138</v>
      </c>
      <c r="E5223" s="54" t="s">
        <v>142</v>
      </c>
      <c r="F5223" s="55">
        <v>90</v>
      </c>
    </row>
    <row r="5224" spans="1:6">
      <c r="A5224" s="54">
        <v>71780</v>
      </c>
      <c r="B5224" s="54" t="s">
        <v>126</v>
      </c>
      <c r="C5224" s="54">
        <v>2009</v>
      </c>
      <c r="D5224" s="54" t="s">
        <v>139</v>
      </c>
      <c r="E5224" s="54" t="s">
        <v>142</v>
      </c>
      <c r="F5224" s="55">
        <v>50</v>
      </c>
    </row>
    <row r="5225" spans="1:6">
      <c r="A5225" s="54">
        <v>71781</v>
      </c>
      <c r="B5225" s="54" t="s">
        <v>126</v>
      </c>
      <c r="C5225" s="54">
        <v>2009</v>
      </c>
      <c r="D5225" s="54" t="s">
        <v>140</v>
      </c>
      <c r="E5225" s="54" t="s">
        <v>142</v>
      </c>
      <c r="F5225" s="55">
        <v>9073.84</v>
      </c>
    </row>
    <row r="5226" spans="1:6">
      <c r="A5226" s="54">
        <v>71785</v>
      </c>
      <c r="B5226" s="54" t="s">
        <v>126</v>
      </c>
      <c r="C5226" s="54">
        <v>2009</v>
      </c>
      <c r="D5226" s="54" t="s">
        <v>141</v>
      </c>
      <c r="E5226" s="54" t="s">
        <v>142</v>
      </c>
      <c r="F5226" s="55">
        <v>17318.84</v>
      </c>
    </row>
    <row r="5227" spans="1:6">
      <c r="A5227" s="54">
        <v>71797</v>
      </c>
      <c r="B5227" s="54" t="s">
        <v>126</v>
      </c>
      <c r="C5227" s="54">
        <v>2008</v>
      </c>
      <c r="D5227" s="54" t="s">
        <v>131</v>
      </c>
      <c r="E5227" s="54" t="s">
        <v>142</v>
      </c>
      <c r="F5227" s="55">
        <v>15562</v>
      </c>
    </row>
    <row r="5228" spans="1:6">
      <c r="A5228" s="54">
        <v>71806</v>
      </c>
      <c r="B5228" s="54" t="s">
        <v>126</v>
      </c>
      <c r="C5228" s="54">
        <v>2008</v>
      </c>
      <c r="D5228" s="54" t="s">
        <v>132</v>
      </c>
      <c r="E5228" s="54" t="s">
        <v>142</v>
      </c>
      <c r="F5228" s="55"/>
    </row>
    <row r="5229" spans="1:6">
      <c r="A5229" s="54">
        <v>71808</v>
      </c>
      <c r="B5229" s="54" t="s">
        <v>126</v>
      </c>
      <c r="C5229" s="54">
        <v>2008</v>
      </c>
      <c r="D5229" s="54" t="s">
        <v>133</v>
      </c>
      <c r="E5229" s="54" t="s">
        <v>142</v>
      </c>
      <c r="F5229" s="55">
        <v>15562</v>
      </c>
    </row>
    <row r="5230" spans="1:6">
      <c r="A5230" s="54">
        <v>71809</v>
      </c>
      <c r="B5230" s="54" t="s">
        <v>126</v>
      </c>
      <c r="C5230" s="54">
        <v>2008</v>
      </c>
      <c r="D5230" s="54" t="s">
        <v>134</v>
      </c>
      <c r="E5230" s="54" t="s">
        <v>142</v>
      </c>
      <c r="F5230" s="55"/>
    </row>
    <row r="5231" spans="1:6">
      <c r="A5231" s="54">
        <v>71810</v>
      </c>
      <c r="B5231" s="54" t="s">
        <v>126</v>
      </c>
      <c r="C5231" s="54">
        <v>2008</v>
      </c>
      <c r="D5231" s="54" t="s">
        <v>135</v>
      </c>
      <c r="E5231" s="54" t="s">
        <v>142</v>
      </c>
      <c r="F5231" s="55">
        <v>8050</v>
      </c>
    </row>
    <row r="5232" spans="1:6">
      <c r="A5232" s="54">
        <v>71812</v>
      </c>
      <c r="B5232" s="54" t="s">
        <v>126</v>
      </c>
      <c r="C5232" s="54">
        <v>2008</v>
      </c>
      <c r="D5232" s="54" t="s">
        <v>136</v>
      </c>
      <c r="E5232" s="54" t="s">
        <v>142</v>
      </c>
      <c r="F5232" s="55">
        <v>19</v>
      </c>
    </row>
    <row r="5233" spans="1:6">
      <c r="A5233" s="54">
        <v>71813</v>
      </c>
      <c r="B5233" s="54" t="s">
        <v>126</v>
      </c>
      <c r="C5233" s="54">
        <v>2008</v>
      </c>
      <c r="D5233" s="54" t="s">
        <v>137</v>
      </c>
      <c r="E5233" s="54" t="s">
        <v>142</v>
      </c>
      <c r="F5233" s="55">
        <v>24</v>
      </c>
    </row>
    <row r="5234" spans="1:6">
      <c r="A5234" s="54">
        <v>71814</v>
      </c>
      <c r="B5234" s="54" t="s">
        <v>126</v>
      </c>
      <c r="C5234" s="54">
        <v>2008</v>
      </c>
      <c r="D5234" s="54" t="s">
        <v>138</v>
      </c>
      <c r="E5234" s="54" t="s">
        <v>142</v>
      </c>
      <c r="F5234" s="55">
        <v>65</v>
      </c>
    </row>
    <row r="5235" spans="1:6">
      <c r="A5235" s="54">
        <v>71815</v>
      </c>
      <c r="B5235" s="54" t="s">
        <v>126</v>
      </c>
      <c r="C5235" s="54">
        <v>2008</v>
      </c>
      <c r="D5235" s="54" t="s">
        <v>139</v>
      </c>
      <c r="E5235" s="54" t="s">
        <v>142</v>
      </c>
      <c r="F5235" s="55">
        <v>33</v>
      </c>
    </row>
    <row r="5236" spans="1:6">
      <c r="A5236" s="54">
        <v>71816</v>
      </c>
      <c r="B5236" s="54" t="s">
        <v>126</v>
      </c>
      <c r="C5236" s="54">
        <v>2008</v>
      </c>
      <c r="D5236" s="54" t="s">
        <v>140</v>
      </c>
      <c r="E5236" s="54" t="s">
        <v>142</v>
      </c>
      <c r="F5236" s="55">
        <v>7371</v>
      </c>
    </row>
    <row r="5237" spans="1:6">
      <c r="A5237" s="54">
        <v>71820</v>
      </c>
      <c r="B5237" s="54" t="s">
        <v>126</v>
      </c>
      <c r="C5237" s="54">
        <v>2008</v>
      </c>
      <c r="D5237" s="54" t="s">
        <v>141</v>
      </c>
      <c r="E5237" s="54" t="s">
        <v>142</v>
      </c>
      <c r="F5237" s="55">
        <v>15562</v>
      </c>
    </row>
    <row r="5238" spans="1:6">
      <c r="A5238" s="54">
        <v>71832</v>
      </c>
      <c r="B5238" s="54" t="s">
        <v>126</v>
      </c>
      <c r="C5238" s="54">
        <v>2007</v>
      </c>
      <c r="D5238" s="54" t="s">
        <v>131</v>
      </c>
      <c r="E5238" s="54" t="s">
        <v>142</v>
      </c>
      <c r="F5238" s="55">
        <v>14278.32</v>
      </c>
    </row>
    <row r="5239" spans="1:6">
      <c r="A5239" s="54">
        <v>71841</v>
      </c>
      <c r="B5239" s="54" t="s">
        <v>126</v>
      </c>
      <c r="C5239" s="54">
        <v>2007</v>
      </c>
      <c r="D5239" s="54" t="s">
        <v>132</v>
      </c>
      <c r="E5239" s="54" t="s">
        <v>142</v>
      </c>
      <c r="F5239" s="55"/>
    </row>
    <row r="5240" spans="1:6">
      <c r="A5240" s="54">
        <v>71843</v>
      </c>
      <c r="B5240" s="54" t="s">
        <v>126</v>
      </c>
      <c r="C5240" s="54">
        <v>2007</v>
      </c>
      <c r="D5240" s="54" t="s">
        <v>133</v>
      </c>
      <c r="E5240" s="54" t="s">
        <v>142</v>
      </c>
      <c r="F5240" s="55">
        <v>14278.32</v>
      </c>
    </row>
    <row r="5241" spans="1:6">
      <c r="A5241" s="54">
        <v>71844</v>
      </c>
      <c r="B5241" s="54" t="s">
        <v>126</v>
      </c>
      <c r="C5241" s="54">
        <v>2007</v>
      </c>
      <c r="D5241" s="54" t="s">
        <v>134</v>
      </c>
      <c r="E5241" s="54" t="s">
        <v>142</v>
      </c>
      <c r="F5241" s="55"/>
    </row>
    <row r="5242" spans="1:6">
      <c r="A5242" s="54">
        <v>71845</v>
      </c>
      <c r="B5242" s="54" t="s">
        <v>126</v>
      </c>
      <c r="C5242" s="54">
        <v>2007</v>
      </c>
      <c r="D5242" s="54" t="s">
        <v>135</v>
      </c>
      <c r="E5242" s="54" t="s">
        <v>142</v>
      </c>
      <c r="F5242" s="55">
        <v>9044.2900000000009</v>
      </c>
    </row>
    <row r="5243" spans="1:6">
      <c r="A5243" s="54">
        <v>71847</v>
      </c>
      <c r="B5243" s="54" t="s">
        <v>126</v>
      </c>
      <c r="C5243" s="54">
        <v>2007</v>
      </c>
      <c r="D5243" s="54" t="s">
        <v>136</v>
      </c>
      <c r="E5243" s="54" t="s">
        <v>142</v>
      </c>
      <c r="F5243" s="55">
        <v>20.6</v>
      </c>
    </row>
    <row r="5244" spans="1:6">
      <c r="A5244" s="54">
        <v>71848</v>
      </c>
      <c r="B5244" s="54" t="s">
        <v>126</v>
      </c>
      <c r="C5244" s="54">
        <v>2007</v>
      </c>
      <c r="D5244" s="54" t="s">
        <v>137</v>
      </c>
      <c r="E5244" s="54" t="s">
        <v>142</v>
      </c>
      <c r="F5244" s="55">
        <v>24</v>
      </c>
    </row>
    <row r="5245" spans="1:6">
      <c r="A5245" s="54">
        <v>71849</v>
      </c>
      <c r="B5245" s="54" t="s">
        <v>126</v>
      </c>
      <c r="C5245" s="54">
        <v>2007</v>
      </c>
      <c r="D5245" s="54" t="s">
        <v>138</v>
      </c>
      <c r="E5245" s="54" t="s">
        <v>142</v>
      </c>
      <c r="F5245" s="55">
        <v>60</v>
      </c>
    </row>
    <row r="5246" spans="1:6">
      <c r="A5246" s="54">
        <v>71850</v>
      </c>
      <c r="B5246" s="54" t="s">
        <v>126</v>
      </c>
      <c r="C5246" s="54">
        <v>2007</v>
      </c>
      <c r="D5246" s="54" t="s">
        <v>139</v>
      </c>
      <c r="E5246" s="54" t="s">
        <v>142</v>
      </c>
      <c r="F5246" s="55">
        <v>32</v>
      </c>
    </row>
    <row r="5247" spans="1:6">
      <c r="A5247" s="54">
        <v>71851</v>
      </c>
      <c r="B5247" s="54" t="s">
        <v>126</v>
      </c>
      <c r="C5247" s="54">
        <v>2007</v>
      </c>
      <c r="D5247" s="54" t="s">
        <v>140</v>
      </c>
      <c r="E5247" s="54" t="s">
        <v>142</v>
      </c>
      <c r="F5247" s="55">
        <v>5097.43</v>
      </c>
    </row>
    <row r="5248" spans="1:6">
      <c r="A5248" s="54">
        <v>71855</v>
      </c>
      <c r="B5248" s="54" t="s">
        <v>126</v>
      </c>
      <c r="C5248" s="54">
        <v>2007</v>
      </c>
      <c r="D5248" s="54" t="s">
        <v>141</v>
      </c>
      <c r="E5248" s="54" t="s">
        <v>142</v>
      </c>
      <c r="F5248" s="55">
        <v>14596.57</v>
      </c>
    </row>
    <row r="5249" spans="1:6">
      <c r="A5249" s="54">
        <v>71867</v>
      </c>
      <c r="B5249" s="54" t="s">
        <v>126</v>
      </c>
      <c r="C5249" s="54">
        <v>2006</v>
      </c>
      <c r="D5249" s="54" t="s">
        <v>131</v>
      </c>
      <c r="E5249" s="54" t="s">
        <v>142</v>
      </c>
      <c r="F5249" s="55">
        <v>14015.29</v>
      </c>
    </row>
    <row r="5250" spans="1:6">
      <c r="A5250" s="54">
        <v>71876</v>
      </c>
      <c r="B5250" s="54" t="s">
        <v>126</v>
      </c>
      <c r="C5250" s="54">
        <v>2006</v>
      </c>
      <c r="D5250" s="54" t="s">
        <v>132</v>
      </c>
      <c r="E5250" s="54" t="s">
        <v>142</v>
      </c>
      <c r="F5250" s="55"/>
    </row>
    <row r="5251" spans="1:6">
      <c r="A5251" s="54">
        <v>71878</v>
      </c>
      <c r="B5251" s="54" t="s">
        <v>126</v>
      </c>
      <c r="C5251" s="54">
        <v>2006</v>
      </c>
      <c r="D5251" s="54" t="s">
        <v>133</v>
      </c>
      <c r="E5251" s="54" t="s">
        <v>142</v>
      </c>
      <c r="F5251" s="55">
        <v>14015.29</v>
      </c>
    </row>
    <row r="5252" spans="1:6">
      <c r="A5252" s="54">
        <v>71879</v>
      </c>
      <c r="B5252" s="54" t="s">
        <v>126</v>
      </c>
      <c r="C5252" s="54">
        <v>2006</v>
      </c>
      <c r="D5252" s="54" t="s">
        <v>134</v>
      </c>
      <c r="E5252" s="54" t="s">
        <v>142</v>
      </c>
      <c r="F5252" s="55"/>
    </row>
    <row r="5253" spans="1:6">
      <c r="A5253" s="54">
        <v>71880</v>
      </c>
      <c r="B5253" s="54" t="s">
        <v>126</v>
      </c>
      <c r="C5253" s="54">
        <v>2006</v>
      </c>
      <c r="D5253" s="54" t="s">
        <v>135</v>
      </c>
      <c r="E5253" s="54" t="s">
        <v>142</v>
      </c>
      <c r="F5253" s="55">
        <v>8875.2900000000009</v>
      </c>
    </row>
    <row r="5254" spans="1:6">
      <c r="A5254" s="54">
        <v>71882</v>
      </c>
      <c r="B5254" s="54" t="s">
        <v>126</v>
      </c>
      <c r="C5254" s="54">
        <v>2006</v>
      </c>
      <c r="D5254" s="54" t="s">
        <v>136</v>
      </c>
      <c r="E5254" s="54" t="s">
        <v>142</v>
      </c>
      <c r="F5254" s="55">
        <v>20.6</v>
      </c>
    </row>
    <row r="5255" spans="1:6">
      <c r="A5255" s="54">
        <v>71883</v>
      </c>
      <c r="B5255" s="54" t="s">
        <v>126</v>
      </c>
      <c r="C5255" s="54">
        <v>2006</v>
      </c>
      <c r="D5255" s="54" t="s">
        <v>137</v>
      </c>
      <c r="E5255" s="54" t="s">
        <v>142</v>
      </c>
      <c r="F5255" s="55">
        <v>23</v>
      </c>
    </row>
    <row r="5256" spans="1:6">
      <c r="A5256" s="54">
        <v>71884</v>
      </c>
      <c r="B5256" s="54" t="s">
        <v>126</v>
      </c>
      <c r="C5256" s="54">
        <v>2006</v>
      </c>
      <c r="D5256" s="54" t="s">
        <v>138</v>
      </c>
      <c r="E5256" s="54" t="s">
        <v>142</v>
      </c>
      <c r="F5256" s="55">
        <v>57.6</v>
      </c>
    </row>
    <row r="5257" spans="1:6">
      <c r="A5257" s="54">
        <v>71885</v>
      </c>
      <c r="B5257" s="54" t="s">
        <v>126</v>
      </c>
      <c r="C5257" s="54">
        <v>2006</v>
      </c>
      <c r="D5257" s="54" t="s">
        <v>139</v>
      </c>
      <c r="E5257" s="54" t="s">
        <v>142</v>
      </c>
      <c r="F5257" s="55">
        <v>30.8</v>
      </c>
    </row>
    <row r="5258" spans="1:6">
      <c r="A5258" s="54">
        <v>71886</v>
      </c>
      <c r="B5258" s="54" t="s">
        <v>126</v>
      </c>
      <c r="C5258" s="54">
        <v>2006</v>
      </c>
      <c r="D5258" s="54" t="s">
        <v>140</v>
      </c>
      <c r="E5258" s="54" t="s">
        <v>142</v>
      </c>
      <c r="F5258" s="55">
        <v>5008</v>
      </c>
    </row>
    <row r="5259" spans="1:6">
      <c r="A5259" s="54">
        <v>71890</v>
      </c>
      <c r="B5259" s="54" t="s">
        <v>126</v>
      </c>
      <c r="C5259" s="54">
        <v>2006</v>
      </c>
      <c r="D5259" s="54" t="s">
        <v>141</v>
      </c>
      <c r="E5259" s="54" t="s">
        <v>142</v>
      </c>
      <c r="F5259" s="55">
        <v>14015.29</v>
      </c>
    </row>
    <row r="5260" spans="1:6">
      <c r="A5260" s="54">
        <v>71902</v>
      </c>
      <c r="B5260" s="54" t="s">
        <v>126</v>
      </c>
      <c r="C5260" s="54">
        <v>2005</v>
      </c>
      <c r="D5260" s="54" t="s">
        <v>131</v>
      </c>
      <c r="E5260" s="54" t="s">
        <v>142</v>
      </c>
      <c r="F5260" s="55">
        <v>14190.72</v>
      </c>
    </row>
    <row r="5261" spans="1:6">
      <c r="A5261" s="54">
        <v>71911</v>
      </c>
      <c r="B5261" s="54" t="s">
        <v>126</v>
      </c>
      <c r="C5261" s="54">
        <v>2005</v>
      </c>
      <c r="D5261" s="54" t="s">
        <v>132</v>
      </c>
      <c r="E5261" s="54" t="s">
        <v>142</v>
      </c>
      <c r="F5261" s="55"/>
    </row>
    <row r="5262" spans="1:6">
      <c r="A5262" s="54">
        <v>71913</v>
      </c>
      <c r="B5262" s="54" t="s">
        <v>126</v>
      </c>
      <c r="C5262" s="54">
        <v>2005</v>
      </c>
      <c r="D5262" s="54" t="s">
        <v>133</v>
      </c>
      <c r="E5262" s="54" t="s">
        <v>142</v>
      </c>
      <c r="F5262" s="55">
        <v>14048.8</v>
      </c>
    </row>
    <row r="5263" spans="1:6">
      <c r="A5263" s="54">
        <v>71914</v>
      </c>
      <c r="B5263" s="54" t="s">
        <v>126</v>
      </c>
      <c r="C5263" s="54">
        <v>2005</v>
      </c>
      <c r="D5263" s="54" t="s">
        <v>134</v>
      </c>
      <c r="E5263" s="54" t="s">
        <v>142</v>
      </c>
      <c r="F5263" s="55"/>
    </row>
    <row r="5264" spans="1:6">
      <c r="A5264" s="54">
        <v>71915</v>
      </c>
      <c r="B5264" s="54" t="s">
        <v>126</v>
      </c>
      <c r="C5264" s="54">
        <v>2005</v>
      </c>
      <c r="D5264" s="54" t="s">
        <v>135</v>
      </c>
      <c r="E5264" s="54" t="s">
        <v>142</v>
      </c>
      <c r="F5264" s="55">
        <v>9306.2999999999993</v>
      </c>
    </row>
    <row r="5265" spans="1:6">
      <c r="A5265" s="54">
        <v>71917</v>
      </c>
      <c r="B5265" s="54" t="s">
        <v>126</v>
      </c>
      <c r="C5265" s="54">
        <v>2005</v>
      </c>
      <c r="D5265" s="54" t="s">
        <v>136</v>
      </c>
      <c r="E5265" s="54" t="s">
        <v>142</v>
      </c>
      <c r="F5265" s="55">
        <v>20</v>
      </c>
    </row>
    <row r="5266" spans="1:6">
      <c r="A5266" s="54">
        <v>71918</v>
      </c>
      <c r="B5266" s="54" t="s">
        <v>126</v>
      </c>
      <c r="C5266" s="54">
        <v>2005</v>
      </c>
      <c r="D5266" s="54" t="s">
        <v>137</v>
      </c>
      <c r="E5266" s="54" t="s">
        <v>142</v>
      </c>
      <c r="F5266" s="55">
        <v>23</v>
      </c>
    </row>
    <row r="5267" spans="1:6">
      <c r="A5267" s="54">
        <v>71919</v>
      </c>
      <c r="B5267" s="54" t="s">
        <v>126</v>
      </c>
      <c r="C5267" s="54">
        <v>2005</v>
      </c>
      <c r="D5267" s="54" t="s">
        <v>138</v>
      </c>
      <c r="E5267" s="54" t="s">
        <v>142</v>
      </c>
      <c r="F5267" s="55">
        <v>50.5</v>
      </c>
    </row>
    <row r="5268" spans="1:6">
      <c r="A5268" s="54">
        <v>71920</v>
      </c>
      <c r="B5268" s="54" t="s">
        <v>126</v>
      </c>
      <c r="C5268" s="54">
        <v>2005</v>
      </c>
      <c r="D5268" s="54" t="s">
        <v>139</v>
      </c>
      <c r="E5268" s="54" t="s">
        <v>142</v>
      </c>
      <c r="F5268" s="55">
        <v>30</v>
      </c>
    </row>
    <row r="5269" spans="1:6">
      <c r="A5269" s="54">
        <v>71921</v>
      </c>
      <c r="B5269" s="54" t="s">
        <v>126</v>
      </c>
      <c r="C5269" s="54">
        <v>2005</v>
      </c>
      <c r="D5269" s="54" t="s">
        <v>140</v>
      </c>
      <c r="E5269" s="54" t="s">
        <v>142</v>
      </c>
      <c r="F5269" s="55">
        <v>4619</v>
      </c>
    </row>
    <row r="5270" spans="1:6">
      <c r="A5270" s="54">
        <v>71925</v>
      </c>
      <c r="B5270" s="54" t="s">
        <v>126</v>
      </c>
      <c r="C5270" s="54">
        <v>2005</v>
      </c>
      <c r="D5270" s="54" t="s">
        <v>141</v>
      </c>
      <c r="E5270" s="54" t="s">
        <v>142</v>
      </c>
      <c r="F5270" s="55">
        <v>14190.8</v>
      </c>
    </row>
    <row r="5271" spans="1:6">
      <c r="A5271" s="54">
        <v>71937</v>
      </c>
      <c r="B5271" s="54" t="s">
        <v>120</v>
      </c>
      <c r="C5271" s="54">
        <v>2020</v>
      </c>
      <c r="D5271" s="54" t="s">
        <v>131</v>
      </c>
      <c r="E5271" s="54" t="s">
        <v>142</v>
      </c>
      <c r="F5271" s="55">
        <v>1393.61</v>
      </c>
    </row>
    <row r="5272" spans="1:6">
      <c r="A5272" s="54">
        <v>71946</v>
      </c>
      <c r="B5272" s="54" t="s">
        <v>120</v>
      </c>
      <c r="C5272" s="54">
        <v>2020</v>
      </c>
      <c r="D5272" s="54" t="s">
        <v>132</v>
      </c>
      <c r="E5272" s="54" t="s">
        <v>142</v>
      </c>
      <c r="F5272" s="55">
        <v>5609.13</v>
      </c>
    </row>
    <row r="5273" spans="1:6">
      <c r="A5273" s="54">
        <v>71948</v>
      </c>
      <c r="B5273" s="54" t="s">
        <v>120</v>
      </c>
      <c r="C5273" s="54">
        <v>2020</v>
      </c>
      <c r="D5273" s="54" t="s">
        <v>133</v>
      </c>
      <c r="E5273" s="54" t="s">
        <v>142</v>
      </c>
      <c r="F5273" s="55">
        <v>1899.09</v>
      </c>
    </row>
    <row r="5274" spans="1:6">
      <c r="A5274" s="54">
        <v>71949</v>
      </c>
      <c r="B5274" s="54" t="s">
        <v>120</v>
      </c>
      <c r="C5274" s="54">
        <v>2020</v>
      </c>
      <c r="D5274" s="54" t="s">
        <v>134</v>
      </c>
      <c r="E5274" s="54" t="s">
        <v>142</v>
      </c>
      <c r="F5274" s="55"/>
    </row>
    <row r="5275" spans="1:6">
      <c r="A5275" s="54">
        <v>71950</v>
      </c>
      <c r="B5275" s="54" t="s">
        <v>120</v>
      </c>
      <c r="C5275" s="54">
        <v>2020</v>
      </c>
      <c r="D5275" s="54" t="s">
        <v>135</v>
      </c>
      <c r="E5275" s="54" t="s">
        <v>142</v>
      </c>
      <c r="F5275" s="55">
        <v>1897.02</v>
      </c>
    </row>
    <row r="5276" spans="1:6">
      <c r="A5276" s="54">
        <v>71952</v>
      </c>
      <c r="B5276" s="54" t="s">
        <v>120</v>
      </c>
      <c r="C5276" s="54">
        <v>2020</v>
      </c>
      <c r="D5276" s="54" t="s">
        <v>136</v>
      </c>
      <c r="E5276" s="54" t="s">
        <v>142</v>
      </c>
      <c r="F5276" s="55"/>
    </row>
    <row r="5277" spans="1:6">
      <c r="A5277" s="54">
        <v>71953</v>
      </c>
      <c r="B5277" s="54" t="s">
        <v>120</v>
      </c>
      <c r="C5277" s="54">
        <v>2020</v>
      </c>
      <c r="D5277" s="54" t="s">
        <v>137</v>
      </c>
      <c r="E5277" s="54" t="s">
        <v>142</v>
      </c>
      <c r="F5277" s="55"/>
    </row>
    <row r="5278" spans="1:6">
      <c r="A5278" s="54">
        <v>71954</v>
      </c>
      <c r="B5278" s="54" t="s">
        <v>120</v>
      </c>
      <c r="C5278" s="54">
        <v>2020</v>
      </c>
      <c r="D5278" s="54" t="s">
        <v>138</v>
      </c>
      <c r="E5278" s="54" t="s">
        <v>142</v>
      </c>
      <c r="F5278" s="55">
        <v>1.01</v>
      </c>
    </row>
    <row r="5279" spans="1:6">
      <c r="A5279" s="54">
        <v>71955</v>
      </c>
      <c r="B5279" s="54" t="s">
        <v>120</v>
      </c>
      <c r="C5279" s="54">
        <v>2020</v>
      </c>
      <c r="D5279" s="54" t="s">
        <v>139</v>
      </c>
      <c r="E5279" s="54" t="s">
        <v>142</v>
      </c>
      <c r="F5279" s="55">
        <v>1.06</v>
      </c>
    </row>
    <row r="5280" spans="1:6">
      <c r="A5280" s="54">
        <v>71956</v>
      </c>
      <c r="B5280" s="54" t="s">
        <v>120</v>
      </c>
      <c r="C5280" s="54">
        <v>2020</v>
      </c>
      <c r="D5280" s="54" t="s">
        <v>140</v>
      </c>
      <c r="E5280" s="54" t="s">
        <v>142</v>
      </c>
      <c r="F5280" s="55"/>
    </row>
    <row r="5281" spans="1:6">
      <c r="A5281" s="54">
        <v>71960</v>
      </c>
      <c r="B5281" s="54" t="s">
        <v>120</v>
      </c>
      <c r="C5281" s="54">
        <v>2020</v>
      </c>
      <c r="D5281" s="54" t="s">
        <v>141</v>
      </c>
      <c r="E5281" s="54" t="s">
        <v>142</v>
      </c>
      <c r="F5281" s="55">
        <v>7002.74</v>
      </c>
    </row>
    <row r="5282" spans="1:6">
      <c r="A5282" s="54">
        <v>71972</v>
      </c>
      <c r="B5282" s="54" t="s">
        <v>120</v>
      </c>
      <c r="C5282" s="54">
        <v>2019</v>
      </c>
      <c r="D5282" s="54" t="s">
        <v>131</v>
      </c>
      <c r="E5282" s="54" t="s">
        <v>142</v>
      </c>
      <c r="F5282" s="55">
        <v>1264.02</v>
      </c>
    </row>
    <row r="5283" spans="1:6">
      <c r="A5283" s="54">
        <v>71981</v>
      </c>
      <c r="B5283" s="54" t="s">
        <v>120</v>
      </c>
      <c r="C5283" s="54">
        <v>2019</v>
      </c>
      <c r="D5283" s="54" t="s">
        <v>132</v>
      </c>
      <c r="E5283" s="54" t="s">
        <v>142</v>
      </c>
      <c r="F5283" s="55">
        <v>4961.03</v>
      </c>
    </row>
    <row r="5284" spans="1:6">
      <c r="A5284" s="54">
        <v>71983</v>
      </c>
      <c r="B5284" s="54" t="s">
        <v>120</v>
      </c>
      <c r="C5284" s="54">
        <v>2019</v>
      </c>
      <c r="D5284" s="54" t="s">
        <v>133</v>
      </c>
      <c r="E5284" s="54" t="s">
        <v>142</v>
      </c>
      <c r="F5284" s="55">
        <v>1470.31</v>
      </c>
    </row>
    <row r="5285" spans="1:6">
      <c r="A5285" s="54">
        <v>71984</v>
      </c>
      <c r="B5285" s="54" t="s">
        <v>120</v>
      </c>
      <c r="C5285" s="54">
        <v>2019</v>
      </c>
      <c r="D5285" s="54" t="s">
        <v>134</v>
      </c>
      <c r="E5285" s="54" t="s">
        <v>142</v>
      </c>
      <c r="F5285" s="55"/>
    </row>
    <row r="5286" spans="1:6">
      <c r="A5286" s="54">
        <v>71985</v>
      </c>
      <c r="B5286" s="54" t="s">
        <v>120</v>
      </c>
      <c r="C5286" s="54">
        <v>2019</v>
      </c>
      <c r="D5286" s="54" t="s">
        <v>135</v>
      </c>
      <c r="E5286" s="54" t="s">
        <v>142</v>
      </c>
      <c r="F5286" s="55">
        <v>1467.18</v>
      </c>
    </row>
    <row r="5287" spans="1:6">
      <c r="A5287" s="54">
        <v>71987</v>
      </c>
      <c r="B5287" s="54" t="s">
        <v>120</v>
      </c>
      <c r="C5287" s="54">
        <v>2019</v>
      </c>
      <c r="D5287" s="54" t="s">
        <v>136</v>
      </c>
      <c r="E5287" s="54" t="s">
        <v>142</v>
      </c>
      <c r="F5287" s="55"/>
    </row>
    <row r="5288" spans="1:6">
      <c r="A5288" s="54">
        <v>71988</v>
      </c>
      <c r="B5288" s="54" t="s">
        <v>120</v>
      </c>
      <c r="C5288" s="54">
        <v>2019</v>
      </c>
      <c r="D5288" s="54" t="s">
        <v>137</v>
      </c>
      <c r="E5288" s="54" t="s">
        <v>142</v>
      </c>
      <c r="F5288" s="55"/>
    </row>
    <row r="5289" spans="1:6">
      <c r="A5289" s="54">
        <v>71989</v>
      </c>
      <c r="B5289" s="54" t="s">
        <v>120</v>
      </c>
      <c r="C5289" s="54">
        <v>2019</v>
      </c>
      <c r="D5289" s="54" t="s">
        <v>138</v>
      </c>
      <c r="E5289" s="54" t="s">
        <v>142</v>
      </c>
      <c r="F5289" s="55">
        <v>3.13</v>
      </c>
    </row>
    <row r="5290" spans="1:6">
      <c r="A5290" s="54">
        <v>71990</v>
      </c>
      <c r="B5290" s="54" t="s">
        <v>120</v>
      </c>
      <c r="C5290" s="54">
        <v>2019</v>
      </c>
      <c r="D5290" s="54" t="s">
        <v>139</v>
      </c>
      <c r="E5290" s="54" t="s">
        <v>142</v>
      </c>
      <c r="F5290" s="55"/>
    </row>
    <row r="5291" spans="1:6">
      <c r="A5291" s="54">
        <v>71991</v>
      </c>
      <c r="B5291" s="54" t="s">
        <v>120</v>
      </c>
      <c r="C5291" s="54">
        <v>2019</v>
      </c>
      <c r="D5291" s="54" t="s">
        <v>140</v>
      </c>
      <c r="E5291" s="54" t="s">
        <v>142</v>
      </c>
      <c r="F5291" s="55"/>
    </row>
    <row r="5292" spans="1:6">
      <c r="A5292" s="54">
        <v>71995</v>
      </c>
      <c r="B5292" s="54" t="s">
        <v>120</v>
      </c>
      <c r="C5292" s="54">
        <v>2019</v>
      </c>
      <c r="D5292" s="54" t="s">
        <v>141</v>
      </c>
      <c r="E5292" s="54" t="s">
        <v>142</v>
      </c>
      <c r="F5292" s="55">
        <v>6232.61</v>
      </c>
    </row>
    <row r="5293" spans="1:6">
      <c r="A5293" s="54">
        <v>72007</v>
      </c>
      <c r="B5293" s="54" t="s">
        <v>120</v>
      </c>
      <c r="C5293" s="54">
        <v>2018</v>
      </c>
      <c r="D5293" s="54" t="s">
        <v>131</v>
      </c>
      <c r="E5293" s="54" t="s">
        <v>142</v>
      </c>
      <c r="F5293" s="55">
        <v>1167.8599999999999</v>
      </c>
    </row>
    <row r="5294" spans="1:6">
      <c r="A5294" s="54">
        <v>72016</v>
      </c>
      <c r="B5294" s="54" t="s">
        <v>120</v>
      </c>
      <c r="C5294" s="54">
        <v>2018</v>
      </c>
      <c r="D5294" s="54" t="s">
        <v>132</v>
      </c>
      <c r="E5294" s="54" t="s">
        <v>142</v>
      </c>
      <c r="F5294" s="55">
        <v>4353.88</v>
      </c>
    </row>
    <row r="5295" spans="1:6">
      <c r="A5295" s="54">
        <v>72018</v>
      </c>
      <c r="B5295" s="54" t="s">
        <v>120</v>
      </c>
      <c r="C5295" s="54">
        <v>2018</v>
      </c>
      <c r="D5295" s="54" t="s">
        <v>133</v>
      </c>
      <c r="E5295" s="54" t="s">
        <v>142</v>
      </c>
      <c r="F5295" s="55">
        <v>1134.06</v>
      </c>
    </row>
    <row r="5296" spans="1:6">
      <c r="A5296" s="54">
        <v>72019</v>
      </c>
      <c r="B5296" s="54" t="s">
        <v>120</v>
      </c>
      <c r="C5296" s="54">
        <v>2018</v>
      </c>
      <c r="D5296" s="54" t="s">
        <v>134</v>
      </c>
      <c r="E5296" s="54" t="s">
        <v>142</v>
      </c>
      <c r="F5296" s="55"/>
    </row>
    <row r="5297" spans="1:6">
      <c r="A5297" s="54">
        <v>72020</v>
      </c>
      <c r="B5297" s="54" t="s">
        <v>120</v>
      </c>
      <c r="C5297" s="54">
        <v>2018</v>
      </c>
      <c r="D5297" s="54" t="s">
        <v>135</v>
      </c>
      <c r="E5297" s="54" t="s">
        <v>142</v>
      </c>
      <c r="F5297" s="55">
        <v>1131.02</v>
      </c>
    </row>
    <row r="5298" spans="1:6">
      <c r="A5298" s="54">
        <v>72022</v>
      </c>
      <c r="B5298" s="54" t="s">
        <v>120</v>
      </c>
      <c r="C5298" s="54">
        <v>2018</v>
      </c>
      <c r="D5298" s="54" t="s">
        <v>136</v>
      </c>
      <c r="E5298" s="54" t="s">
        <v>142</v>
      </c>
      <c r="F5298" s="55"/>
    </row>
    <row r="5299" spans="1:6">
      <c r="A5299" s="54">
        <v>72023</v>
      </c>
      <c r="B5299" s="54" t="s">
        <v>120</v>
      </c>
      <c r="C5299" s="54">
        <v>2018</v>
      </c>
      <c r="D5299" s="54" t="s">
        <v>137</v>
      </c>
      <c r="E5299" s="54" t="s">
        <v>142</v>
      </c>
      <c r="F5299" s="55"/>
    </row>
    <row r="5300" spans="1:6">
      <c r="A5300" s="54">
        <v>72024</v>
      </c>
      <c r="B5300" s="54" t="s">
        <v>120</v>
      </c>
      <c r="C5300" s="54">
        <v>2018</v>
      </c>
      <c r="D5300" s="54" t="s">
        <v>138</v>
      </c>
      <c r="E5300" s="54" t="s">
        <v>142</v>
      </c>
      <c r="F5300" s="55">
        <v>3.04</v>
      </c>
    </row>
    <row r="5301" spans="1:6">
      <c r="A5301" s="54">
        <v>72025</v>
      </c>
      <c r="B5301" s="54" t="s">
        <v>120</v>
      </c>
      <c r="C5301" s="54">
        <v>2018</v>
      </c>
      <c r="D5301" s="54" t="s">
        <v>139</v>
      </c>
      <c r="E5301" s="54" t="s">
        <v>142</v>
      </c>
      <c r="F5301" s="55"/>
    </row>
    <row r="5302" spans="1:6">
      <c r="A5302" s="54">
        <v>72026</v>
      </c>
      <c r="B5302" s="54" t="s">
        <v>120</v>
      </c>
      <c r="C5302" s="54">
        <v>2018</v>
      </c>
      <c r="D5302" s="54" t="s">
        <v>140</v>
      </c>
      <c r="E5302" s="54" t="s">
        <v>142</v>
      </c>
      <c r="F5302" s="55"/>
    </row>
    <row r="5303" spans="1:6">
      <c r="A5303" s="54">
        <v>72030</v>
      </c>
      <c r="B5303" s="54" t="s">
        <v>120</v>
      </c>
      <c r="C5303" s="54">
        <v>2018</v>
      </c>
      <c r="D5303" s="54" t="s">
        <v>141</v>
      </c>
      <c r="E5303" s="54" t="s">
        <v>142</v>
      </c>
      <c r="F5303" s="55">
        <v>5536.24</v>
      </c>
    </row>
    <row r="5304" spans="1:6">
      <c r="A5304" s="54">
        <v>72042</v>
      </c>
      <c r="B5304" s="54" t="s">
        <v>120</v>
      </c>
      <c r="C5304" s="54">
        <v>2017</v>
      </c>
      <c r="D5304" s="54" t="s">
        <v>131</v>
      </c>
      <c r="E5304" s="54" t="s">
        <v>142</v>
      </c>
      <c r="F5304" s="55">
        <v>856.9</v>
      </c>
    </row>
    <row r="5305" spans="1:6">
      <c r="A5305" s="54">
        <v>72051</v>
      </c>
      <c r="B5305" s="54" t="s">
        <v>120</v>
      </c>
      <c r="C5305" s="54">
        <v>2017</v>
      </c>
      <c r="D5305" s="54" t="s">
        <v>132</v>
      </c>
      <c r="E5305" s="54" t="s">
        <v>142</v>
      </c>
      <c r="F5305" s="55">
        <v>3483.49</v>
      </c>
    </row>
    <row r="5306" spans="1:6">
      <c r="A5306" s="54">
        <v>72053</v>
      </c>
      <c r="B5306" s="54" t="s">
        <v>120</v>
      </c>
      <c r="C5306" s="54">
        <v>2017</v>
      </c>
      <c r="D5306" s="54" t="s">
        <v>133</v>
      </c>
      <c r="E5306" s="54" t="s">
        <v>142</v>
      </c>
      <c r="F5306" s="55">
        <v>876.36</v>
      </c>
    </row>
    <row r="5307" spans="1:6">
      <c r="A5307" s="54">
        <v>72054</v>
      </c>
      <c r="B5307" s="54" t="s">
        <v>120</v>
      </c>
      <c r="C5307" s="54">
        <v>2017</v>
      </c>
      <c r="D5307" s="54" t="s">
        <v>134</v>
      </c>
      <c r="E5307" s="54" t="s">
        <v>142</v>
      </c>
      <c r="F5307" s="55"/>
    </row>
    <row r="5308" spans="1:6">
      <c r="A5308" s="54">
        <v>72055</v>
      </c>
      <c r="B5308" s="54" t="s">
        <v>120</v>
      </c>
      <c r="C5308" s="54">
        <v>2017</v>
      </c>
      <c r="D5308" s="54" t="s">
        <v>135</v>
      </c>
      <c r="E5308" s="54" t="s">
        <v>142</v>
      </c>
      <c r="F5308" s="55">
        <v>873.4</v>
      </c>
    </row>
    <row r="5309" spans="1:6">
      <c r="A5309" s="54">
        <v>72057</v>
      </c>
      <c r="B5309" s="54" t="s">
        <v>120</v>
      </c>
      <c r="C5309" s="54">
        <v>2017</v>
      </c>
      <c r="D5309" s="54" t="s">
        <v>136</v>
      </c>
      <c r="E5309" s="54" t="s">
        <v>142</v>
      </c>
      <c r="F5309" s="55"/>
    </row>
    <row r="5310" spans="1:6">
      <c r="A5310" s="54">
        <v>72058</v>
      </c>
      <c r="B5310" s="54" t="s">
        <v>120</v>
      </c>
      <c r="C5310" s="54">
        <v>2017</v>
      </c>
      <c r="D5310" s="54" t="s">
        <v>137</v>
      </c>
      <c r="E5310" s="54" t="s">
        <v>142</v>
      </c>
      <c r="F5310" s="55"/>
    </row>
    <row r="5311" spans="1:6">
      <c r="A5311" s="54">
        <v>72059</v>
      </c>
      <c r="B5311" s="54" t="s">
        <v>120</v>
      </c>
      <c r="C5311" s="54">
        <v>2017</v>
      </c>
      <c r="D5311" s="54" t="s">
        <v>138</v>
      </c>
      <c r="E5311" s="54" t="s">
        <v>142</v>
      </c>
      <c r="F5311" s="55">
        <v>2.96</v>
      </c>
    </row>
    <row r="5312" spans="1:6">
      <c r="A5312" s="54">
        <v>72060</v>
      </c>
      <c r="B5312" s="54" t="s">
        <v>120</v>
      </c>
      <c r="C5312" s="54">
        <v>2017</v>
      </c>
      <c r="D5312" s="54" t="s">
        <v>139</v>
      </c>
      <c r="E5312" s="54" t="s">
        <v>142</v>
      </c>
      <c r="F5312" s="55"/>
    </row>
    <row r="5313" spans="1:6">
      <c r="A5313" s="54">
        <v>72061</v>
      </c>
      <c r="B5313" s="54" t="s">
        <v>120</v>
      </c>
      <c r="C5313" s="54">
        <v>2017</v>
      </c>
      <c r="D5313" s="54" t="s">
        <v>140</v>
      </c>
      <c r="E5313" s="54" t="s">
        <v>142</v>
      </c>
      <c r="F5313" s="55"/>
    </row>
    <row r="5314" spans="1:6">
      <c r="A5314" s="54">
        <v>72065</v>
      </c>
      <c r="B5314" s="54" t="s">
        <v>120</v>
      </c>
      <c r="C5314" s="54">
        <v>2017</v>
      </c>
      <c r="D5314" s="54" t="s">
        <v>141</v>
      </c>
      <c r="E5314" s="54" t="s">
        <v>142</v>
      </c>
      <c r="F5314" s="55">
        <v>4353.78</v>
      </c>
    </row>
    <row r="5315" spans="1:6">
      <c r="A5315" s="54">
        <v>72077</v>
      </c>
      <c r="B5315" s="54" t="s">
        <v>120</v>
      </c>
      <c r="C5315" s="54">
        <v>2016</v>
      </c>
      <c r="D5315" s="54" t="s">
        <v>131</v>
      </c>
      <c r="E5315" s="54" t="s">
        <v>142</v>
      </c>
      <c r="F5315" s="55">
        <v>380.15</v>
      </c>
    </row>
    <row r="5316" spans="1:6">
      <c r="A5316" s="54">
        <v>72086</v>
      </c>
      <c r="B5316" s="54" t="s">
        <v>120</v>
      </c>
      <c r="C5316" s="54">
        <v>2016</v>
      </c>
      <c r="D5316" s="54" t="s">
        <v>132</v>
      </c>
      <c r="E5316" s="54" t="s">
        <v>142</v>
      </c>
      <c r="F5316" s="55">
        <v>3439.76</v>
      </c>
    </row>
    <row r="5317" spans="1:6">
      <c r="A5317" s="54">
        <v>72088</v>
      </c>
      <c r="B5317" s="54" t="s">
        <v>120</v>
      </c>
      <c r="C5317" s="54">
        <v>2016</v>
      </c>
      <c r="D5317" s="54" t="s">
        <v>133</v>
      </c>
      <c r="E5317" s="54" t="s">
        <v>142</v>
      </c>
      <c r="F5317" s="55">
        <v>426.20790049999999</v>
      </c>
    </row>
    <row r="5318" spans="1:6">
      <c r="A5318" s="54">
        <v>72089</v>
      </c>
      <c r="B5318" s="54" t="s">
        <v>120</v>
      </c>
      <c r="C5318" s="54">
        <v>2016</v>
      </c>
      <c r="D5318" s="54" t="s">
        <v>134</v>
      </c>
      <c r="E5318" s="54" t="s">
        <v>142</v>
      </c>
      <c r="F5318" s="55"/>
    </row>
    <row r="5319" spans="1:6">
      <c r="A5319" s="54">
        <v>72090</v>
      </c>
      <c r="B5319" s="54" t="s">
        <v>120</v>
      </c>
      <c r="C5319" s="54">
        <v>2016</v>
      </c>
      <c r="D5319" s="54" t="s">
        <v>135</v>
      </c>
      <c r="E5319" s="54" t="s">
        <v>142</v>
      </c>
      <c r="F5319" s="55">
        <v>423.38</v>
      </c>
    </row>
    <row r="5320" spans="1:6">
      <c r="A5320" s="54">
        <v>72092</v>
      </c>
      <c r="B5320" s="54" t="s">
        <v>120</v>
      </c>
      <c r="C5320" s="54">
        <v>2016</v>
      </c>
      <c r="D5320" s="54" t="s">
        <v>136</v>
      </c>
      <c r="E5320" s="54" t="s">
        <v>142</v>
      </c>
      <c r="F5320" s="55"/>
    </row>
    <row r="5321" spans="1:6">
      <c r="A5321" s="54">
        <v>72093</v>
      </c>
      <c r="B5321" s="54" t="s">
        <v>120</v>
      </c>
      <c r="C5321" s="54">
        <v>2016</v>
      </c>
      <c r="D5321" s="54" t="s">
        <v>137</v>
      </c>
      <c r="E5321" s="54" t="s">
        <v>142</v>
      </c>
      <c r="F5321" s="55"/>
    </row>
    <row r="5322" spans="1:6">
      <c r="A5322" s="54">
        <v>72094</v>
      </c>
      <c r="B5322" s="54" t="s">
        <v>120</v>
      </c>
      <c r="C5322" s="54">
        <v>2016</v>
      </c>
      <c r="D5322" s="54" t="s">
        <v>138</v>
      </c>
      <c r="E5322" s="54" t="s">
        <v>142</v>
      </c>
      <c r="F5322" s="55">
        <v>2.8279004859999999</v>
      </c>
    </row>
    <row r="5323" spans="1:6">
      <c r="A5323" s="54">
        <v>72095</v>
      </c>
      <c r="B5323" s="54" t="s">
        <v>120</v>
      </c>
      <c r="C5323" s="54">
        <v>2016</v>
      </c>
      <c r="D5323" s="54" t="s">
        <v>139</v>
      </c>
      <c r="E5323" s="54" t="s">
        <v>142</v>
      </c>
      <c r="F5323" s="55"/>
    </row>
    <row r="5324" spans="1:6">
      <c r="A5324" s="54">
        <v>72096</v>
      </c>
      <c r="B5324" s="54" t="s">
        <v>120</v>
      </c>
      <c r="C5324" s="54">
        <v>2016</v>
      </c>
      <c r="D5324" s="54" t="s">
        <v>140</v>
      </c>
      <c r="E5324" s="54" t="s">
        <v>142</v>
      </c>
      <c r="F5324" s="55"/>
    </row>
    <row r="5325" spans="1:6">
      <c r="A5325" s="54">
        <v>72100</v>
      </c>
      <c r="B5325" s="54" t="s">
        <v>120</v>
      </c>
      <c r="C5325" s="54">
        <v>2016</v>
      </c>
      <c r="D5325" s="54" t="s">
        <v>141</v>
      </c>
      <c r="E5325" s="54" t="s">
        <v>142</v>
      </c>
      <c r="F5325" s="55">
        <v>3832.9679000000001</v>
      </c>
    </row>
    <row r="5326" spans="1:6">
      <c r="A5326" s="54">
        <v>72112</v>
      </c>
      <c r="B5326" s="54" t="s">
        <v>120</v>
      </c>
      <c r="C5326" s="54">
        <v>2015</v>
      </c>
      <c r="D5326" s="54" t="s">
        <v>131</v>
      </c>
      <c r="E5326" s="54" t="s">
        <v>142</v>
      </c>
      <c r="F5326" s="55">
        <v>304.12</v>
      </c>
    </row>
    <row r="5327" spans="1:6">
      <c r="A5327" s="54">
        <v>72121</v>
      </c>
      <c r="B5327" s="54" t="s">
        <v>120</v>
      </c>
      <c r="C5327" s="54">
        <v>2015</v>
      </c>
      <c r="D5327" s="54" t="s">
        <v>132</v>
      </c>
      <c r="E5327" s="54" t="s">
        <v>142</v>
      </c>
      <c r="F5327" s="55">
        <v>2286.44</v>
      </c>
    </row>
    <row r="5328" spans="1:6">
      <c r="A5328" s="54">
        <v>72123</v>
      </c>
      <c r="B5328" s="54" t="s">
        <v>120</v>
      </c>
      <c r="C5328" s="54">
        <v>2015</v>
      </c>
      <c r="D5328" s="54" t="s">
        <v>133</v>
      </c>
      <c r="E5328" s="54" t="s">
        <v>142</v>
      </c>
      <c r="F5328" s="55">
        <v>543.12</v>
      </c>
    </row>
    <row r="5329" spans="1:6">
      <c r="A5329" s="54">
        <v>72124</v>
      </c>
      <c r="B5329" s="54" t="s">
        <v>120</v>
      </c>
      <c r="C5329" s="54">
        <v>2015</v>
      </c>
      <c r="D5329" s="54" t="s">
        <v>134</v>
      </c>
      <c r="E5329" s="54" t="s">
        <v>142</v>
      </c>
      <c r="F5329" s="55"/>
    </row>
    <row r="5330" spans="1:6">
      <c r="A5330" s="54">
        <v>72125</v>
      </c>
      <c r="B5330" s="54" t="s">
        <v>120</v>
      </c>
      <c r="C5330" s="54">
        <v>2015</v>
      </c>
      <c r="D5330" s="54" t="s">
        <v>135</v>
      </c>
      <c r="E5330" s="54" t="s">
        <v>142</v>
      </c>
      <c r="F5330" s="55">
        <v>540.4</v>
      </c>
    </row>
    <row r="5331" spans="1:6">
      <c r="A5331" s="54">
        <v>72127</v>
      </c>
      <c r="B5331" s="54" t="s">
        <v>120</v>
      </c>
      <c r="C5331" s="54">
        <v>2015</v>
      </c>
      <c r="D5331" s="54" t="s">
        <v>136</v>
      </c>
      <c r="E5331" s="54" t="s">
        <v>142</v>
      </c>
      <c r="F5331" s="55"/>
    </row>
    <row r="5332" spans="1:6">
      <c r="A5332" s="54">
        <v>72128</v>
      </c>
      <c r="B5332" s="54" t="s">
        <v>120</v>
      </c>
      <c r="C5332" s="54">
        <v>2015</v>
      </c>
      <c r="D5332" s="54" t="s">
        <v>137</v>
      </c>
      <c r="E5332" s="54" t="s">
        <v>142</v>
      </c>
      <c r="F5332" s="55"/>
    </row>
    <row r="5333" spans="1:6">
      <c r="A5333" s="54">
        <v>72129</v>
      </c>
      <c r="B5333" s="54" t="s">
        <v>120</v>
      </c>
      <c r="C5333" s="54">
        <v>2015</v>
      </c>
      <c r="D5333" s="54" t="s">
        <v>138</v>
      </c>
      <c r="E5333" s="54" t="s">
        <v>142</v>
      </c>
      <c r="F5333" s="55">
        <v>2.73</v>
      </c>
    </row>
    <row r="5334" spans="1:6">
      <c r="A5334" s="54">
        <v>72130</v>
      </c>
      <c r="B5334" s="54" t="s">
        <v>120</v>
      </c>
      <c r="C5334" s="54">
        <v>2015</v>
      </c>
      <c r="D5334" s="54" t="s">
        <v>139</v>
      </c>
      <c r="E5334" s="54" t="s">
        <v>142</v>
      </c>
      <c r="F5334" s="55"/>
    </row>
    <row r="5335" spans="1:6">
      <c r="A5335" s="54">
        <v>72131</v>
      </c>
      <c r="B5335" s="54" t="s">
        <v>120</v>
      </c>
      <c r="C5335" s="54">
        <v>2015</v>
      </c>
      <c r="D5335" s="54" t="s">
        <v>140</v>
      </c>
      <c r="E5335" s="54" t="s">
        <v>142</v>
      </c>
      <c r="F5335" s="55"/>
    </row>
    <row r="5336" spans="1:6">
      <c r="A5336" s="54">
        <v>72135</v>
      </c>
      <c r="B5336" s="54" t="s">
        <v>120</v>
      </c>
      <c r="C5336" s="54">
        <v>2015</v>
      </c>
      <c r="D5336" s="54" t="s">
        <v>141</v>
      </c>
      <c r="E5336" s="54" t="s">
        <v>142</v>
      </c>
      <c r="F5336" s="55">
        <v>2604.41</v>
      </c>
    </row>
    <row r="5337" spans="1:6">
      <c r="A5337" s="54">
        <v>72147</v>
      </c>
      <c r="B5337" s="54" t="s">
        <v>120</v>
      </c>
      <c r="C5337" s="54">
        <v>2014</v>
      </c>
      <c r="D5337" s="54" t="s">
        <v>131</v>
      </c>
      <c r="E5337" s="54" t="s">
        <v>142</v>
      </c>
      <c r="F5337" s="55">
        <v>421.97</v>
      </c>
    </row>
    <row r="5338" spans="1:6">
      <c r="A5338" s="54">
        <v>72156</v>
      </c>
      <c r="B5338" s="54" t="s">
        <v>120</v>
      </c>
      <c r="C5338" s="54">
        <v>2014</v>
      </c>
      <c r="D5338" s="54" t="s">
        <v>132</v>
      </c>
      <c r="E5338" s="54" t="s">
        <v>142</v>
      </c>
      <c r="F5338" s="55">
        <v>1682.7077409999999</v>
      </c>
    </row>
    <row r="5339" spans="1:6">
      <c r="A5339" s="54">
        <v>72158</v>
      </c>
      <c r="B5339" s="54" t="s">
        <v>120</v>
      </c>
      <c r="C5339" s="54">
        <v>2014</v>
      </c>
      <c r="D5339" s="54" t="s">
        <v>133</v>
      </c>
      <c r="E5339" s="54" t="s">
        <v>142</v>
      </c>
      <c r="F5339" s="55">
        <v>598.55774099999996</v>
      </c>
    </row>
    <row r="5340" spans="1:6">
      <c r="A5340" s="54">
        <v>72159</v>
      </c>
      <c r="B5340" s="54" t="s">
        <v>120</v>
      </c>
      <c r="C5340" s="54">
        <v>2014</v>
      </c>
      <c r="D5340" s="54" t="s">
        <v>134</v>
      </c>
      <c r="E5340" s="54" t="s">
        <v>142</v>
      </c>
      <c r="F5340" s="55"/>
    </row>
    <row r="5341" spans="1:6">
      <c r="A5341" s="54">
        <v>72160</v>
      </c>
      <c r="B5341" s="54" t="s">
        <v>120</v>
      </c>
      <c r="C5341" s="54">
        <v>2014</v>
      </c>
      <c r="D5341" s="54" t="s">
        <v>135</v>
      </c>
      <c r="E5341" s="54" t="s">
        <v>142</v>
      </c>
      <c r="F5341" s="55">
        <v>595.88655240000003</v>
      </c>
    </row>
    <row r="5342" spans="1:6">
      <c r="A5342" s="54">
        <v>72162</v>
      </c>
      <c r="B5342" s="54" t="s">
        <v>120</v>
      </c>
      <c r="C5342" s="54">
        <v>2014</v>
      </c>
      <c r="D5342" s="54" t="s">
        <v>136</v>
      </c>
      <c r="E5342" s="54" t="s">
        <v>142</v>
      </c>
      <c r="F5342" s="55"/>
    </row>
    <row r="5343" spans="1:6">
      <c r="A5343" s="54">
        <v>72163</v>
      </c>
      <c r="B5343" s="54" t="s">
        <v>120</v>
      </c>
      <c r="C5343" s="54">
        <v>2014</v>
      </c>
      <c r="D5343" s="54" t="s">
        <v>137</v>
      </c>
      <c r="E5343" s="54" t="s">
        <v>142</v>
      </c>
      <c r="F5343" s="55"/>
    </row>
    <row r="5344" spans="1:6">
      <c r="A5344" s="54">
        <v>72164</v>
      </c>
      <c r="B5344" s="54" t="s">
        <v>120</v>
      </c>
      <c r="C5344" s="54">
        <v>2014</v>
      </c>
      <c r="D5344" s="54" t="s">
        <v>138</v>
      </c>
      <c r="E5344" s="54" t="s">
        <v>142</v>
      </c>
      <c r="F5344" s="55">
        <v>2.6711885999999998</v>
      </c>
    </row>
    <row r="5345" spans="1:6">
      <c r="A5345" s="54">
        <v>72165</v>
      </c>
      <c r="B5345" s="54" t="s">
        <v>120</v>
      </c>
      <c r="C5345" s="54">
        <v>2014</v>
      </c>
      <c r="D5345" s="54" t="s">
        <v>139</v>
      </c>
      <c r="E5345" s="54" t="s">
        <v>142</v>
      </c>
      <c r="F5345" s="55"/>
    </row>
    <row r="5346" spans="1:6">
      <c r="A5346" s="54">
        <v>72166</v>
      </c>
      <c r="B5346" s="54" t="s">
        <v>120</v>
      </c>
      <c r="C5346" s="54">
        <v>2014</v>
      </c>
      <c r="D5346" s="54" t="s">
        <v>140</v>
      </c>
      <c r="E5346" s="54" t="s">
        <v>142</v>
      </c>
      <c r="F5346" s="55"/>
    </row>
    <row r="5347" spans="1:6">
      <c r="A5347" s="54">
        <v>72170</v>
      </c>
      <c r="B5347" s="54" t="s">
        <v>120</v>
      </c>
      <c r="C5347" s="54">
        <v>2014</v>
      </c>
      <c r="D5347" s="54" t="s">
        <v>141</v>
      </c>
      <c r="E5347" s="54" t="s">
        <v>142</v>
      </c>
      <c r="F5347" s="55">
        <v>2104.677741</v>
      </c>
    </row>
    <row r="5348" spans="1:6">
      <c r="A5348" s="54">
        <v>72182</v>
      </c>
      <c r="B5348" s="54" t="s">
        <v>120</v>
      </c>
      <c r="C5348" s="54">
        <v>2013</v>
      </c>
      <c r="D5348" s="54" t="s">
        <v>131</v>
      </c>
      <c r="E5348" s="54" t="s">
        <v>142</v>
      </c>
      <c r="F5348" s="55">
        <v>441.92129999999997</v>
      </c>
    </row>
    <row r="5349" spans="1:6">
      <c r="A5349" s="54">
        <v>72191</v>
      </c>
      <c r="B5349" s="54" t="s">
        <v>120</v>
      </c>
      <c r="C5349" s="54">
        <v>2013</v>
      </c>
      <c r="D5349" s="54" t="s">
        <v>132</v>
      </c>
      <c r="E5349" s="54" t="s">
        <v>142</v>
      </c>
      <c r="F5349" s="55">
        <v>1436.75</v>
      </c>
    </row>
    <row r="5350" spans="1:6">
      <c r="A5350" s="54">
        <v>72193</v>
      </c>
      <c r="B5350" s="54" t="s">
        <v>120</v>
      </c>
      <c r="C5350" s="54">
        <v>2013</v>
      </c>
      <c r="D5350" s="54" t="s">
        <v>133</v>
      </c>
      <c r="E5350" s="54" t="s">
        <v>142</v>
      </c>
      <c r="F5350" s="55">
        <v>614.07389999999998</v>
      </c>
    </row>
    <row r="5351" spans="1:6">
      <c r="A5351" s="54">
        <v>72194</v>
      </c>
      <c r="B5351" s="54" t="s">
        <v>120</v>
      </c>
      <c r="C5351" s="54">
        <v>2013</v>
      </c>
      <c r="D5351" s="54" t="s">
        <v>134</v>
      </c>
      <c r="E5351" s="54" t="s">
        <v>142</v>
      </c>
      <c r="F5351" s="55"/>
    </row>
    <row r="5352" spans="1:6">
      <c r="A5352" s="54">
        <v>72195</v>
      </c>
      <c r="B5352" s="54" t="s">
        <v>120</v>
      </c>
      <c r="C5352" s="54">
        <v>2013</v>
      </c>
      <c r="D5352" s="54" t="s">
        <v>135</v>
      </c>
      <c r="E5352" s="54" t="s">
        <v>142</v>
      </c>
      <c r="F5352" s="55">
        <v>611.97289999999998</v>
      </c>
    </row>
    <row r="5353" spans="1:6">
      <c r="A5353" s="54">
        <v>72197</v>
      </c>
      <c r="B5353" s="54" t="s">
        <v>120</v>
      </c>
      <c r="C5353" s="54">
        <v>2013</v>
      </c>
      <c r="D5353" s="54" t="s">
        <v>136</v>
      </c>
      <c r="E5353" s="54" t="s">
        <v>142</v>
      </c>
      <c r="F5353" s="55"/>
    </row>
    <row r="5354" spans="1:6">
      <c r="A5354" s="54">
        <v>72198</v>
      </c>
      <c r="B5354" s="54" t="s">
        <v>120</v>
      </c>
      <c r="C5354" s="54">
        <v>2013</v>
      </c>
      <c r="D5354" s="54" t="s">
        <v>137</v>
      </c>
      <c r="E5354" s="54" t="s">
        <v>142</v>
      </c>
      <c r="F5354" s="55"/>
    </row>
    <row r="5355" spans="1:6">
      <c r="A5355" s="54">
        <v>72199</v>
      </c>
      <c r="B5355" s="54" t="s">
        <v>120</v>
      </c>
      <c r="C5355" s="54">
        <v>2013</v>
      </c>
      <c r="D5355" s="54" t="s">
        <v>138</v>
      </c>
      <c r="E5355" s="54" t="s">
        <v>142</v>
      </c>
      <c r="F5355" s="55">
        <v>2.101</v>
      </c>
    </row>
    <row r="5356" spans="1:6">
      <c r="A5356" s="54">
        <v>72200</v>
      </c>
      <c r="B5356" s="54" t="s">
        <v>120</v>
      </c>
      <c r="C5356" s="54">
        <v>2013</v>
      </c>
      <c r="D5356" s="54" t="s">
        <v>139</v>
      </c>
      <c r="E5356" s="54" t="s">
        <v>142</v>
      </c>
      <c r="F5356" s="55"/>
    </row>
    <row r="5357" spans="1:6">
      <c r="A5357" s="54">
        <v>72201</v>
      </c>
      <c r="B5357" s="54" t="s">
        <v>120</v>
      </c>
      <c r="C5357" s="54">
        <v>2013</v>
      </c>
      <c r="D5357" s="54" t="s">
        <v>140</v>
      </c>
      <c r="E5357" s="54" t="s">
        <v>142</v>
      </c>
      <c r="F5357" s="55"/>
    </row>
    <row r="5358" spans="1:6">
      <c r="A5358" s="54">
        <v>72205</v>
      </c>
      <c r="B5358" s="54" t="s">
        <v>120</v>
      </c>
      <c r="C5358" s="54">
        <v>2013</v>
      </c>
      <c r="D5358" s="54" t="s">
        <v>141</v>
      </c>
      <c r="E5358" s="54" t="s">
        <v>142</v>
      </c>
      <c r="F5358" s="55">
        <v>1878.6739</v>
      </c>
    </row>
    <row r="5359" spans="1:6">
      <c r="A5359" s="54">
        <v>72217</v>
      </c>
      <c r="B5359" s="54" t="s">
        <v>120</v>
      </c>
      <c r="C5359" s="54">
        <v>2012</v>
      </c>
      <c r="D5359" s="54" t="s">
        <v>131</v>
      </c>
      <c r="E5359" s="54" t="s">
        <v>142</v>
      </c>
      <c r="F5359" s="55">
        <v>485.41</v>
      </c>
    </row>
    <row r="5360" spans="1:6">
      <c r="A5360" s="54">
        <v>72226</v>
      </c>
      <c r="B5360" s="54" t="s">
        <v>120</v>
      </c>
      <c r="C5360" s="54">
        <v>2012</v>
      </c>
      <c r="D5360" s="54" t="s">
        <v>132</v>
      </c>
      <c r="E5360" s="54" t="s">
        <v>142</v>
      </c>
      <c r="F5360" s="55">
        <v>1942.62</v>
      </c>
    </row>
    <row r="5361" spans="1:6">
      <c r="A5361" s="54">
        <v>72228</v>
      </c>
      <c r="B5361" s="54" t="s">
        <v>120</v>
      </c>
      <c r="C5361" s="54">
        <v>2012</v>
      </c>
      <c r="D5361" s="54" t="s">
        <v>133</v>
      </c>
      <c r="E5361" s="54" t="s">
        <v>142</v>
      </c>
      <c r="F5361" s="55">
        <v>1197.3800000000001</v>
      </c>
    </row>
    <row r="5362" spans="1:6">
      <c r="A5362" s="54">
        <v>72229</v>
      </c>
      <c r="B5362" s="54" t="s">
        <v>120</v>
      </c>
      <c r="C5362" s="54">
        <v>2012</v>
      </c>
      <c r="D5362" s="54" t="s">
        <v>134</v>
      </c>
      <c r="E5362" s="54" t="s">
        <v>142</v>
      </c>
      <c r="F5362" s="55"/>
    </row>
    <row r="5363" spans="1:6">
      <c r="A5363" s="54">
        <v>72230</v>
      </c>
      <c r="B5363" s="54" t="s">
        <v>120</v>
      </c>
      <c r="C5363" s="54">
        <v>2012</v>
      </c>
      <c r="D5363" s="54" t="s">
        <v>135</v>
      </c>
      <c r="E5363" s="54" t="s">
        <v>142</v>
      </c>
      <c r="F5363" s="55">
        <v>1195.47</v>
      </c>
    </row>
    <row r="5364" spans="1:6">
      <c r="A5364" s="54">
        <v>72232</v>
      </c>
      <c r="B5364" s="54" t="s">
        <v>120</v>
      </c>
      <c r="C5364" s="54">
        <v>2012</v>
      </c>
      <c r="D5364" s="54" t="s">
        <v>136</v>
      </c>
      <c r="E5364" s="54" t="s">
        <v>142</v>
      </c>
      <c r="F5364" s="55"/>
    </row>
    <row r="5365" spans="1:6">
      <c r="A5365" s="54">
        <v>72233</v>
      </c>
      <c r="B5365" s="54" t="s">
        <v>120</v>
      </c>
      <c r="C5365" s="54">
        <v>2012</v>
      </c>
      <c r="D5365" s="54" t="s">
        <v>137</v>
      </c>
      <c r="E5365" s="54" t="s">
        <v>142</v>
      </c>
      <c r="F5365" s="55"/>
    </row>
    <row r="5366" spans="1:6">
      <c r="A5366" s="54">
        <v>72234</v>
      </c>
      <c r="B5366" s="54" t="s">
        <v>120</v>
      </c>
      <c r="C5366" s="54">
        <v>2012</v>
      </c>
      <c r="D5366" s="54" t="s">
        <v>138</v>
      </c>
      <c r="E5366" s="54" t="s">
        <v>142</v>
      </c>
      <c r="F5366" s="55">
        <v>1.91</v>
      </c>
    </row>
    <row r="5367" spans="1:6">
      <c r="A5367" s="54">
        <v>72235</v>
      </c>
      <c r="B5367" s="54" t="s">
        <v>120</v>
      </c>
      <c r="C5367" s="54">
        <v>2012</v>
      </c>
      <c r="D5367" s="54" t="s">
        <v>139</v>
      </c>
      <c r="E5367" s="54" t="s">
        <v>142</v>
      </c>
      <c r="F5367" s="55"/>
    </row>
    <row r="5368" spans="1:6">
      <c r="A5368" s="54">
        <v>72236</v>
      </c>
      <c r="B5368" s="54" t="s">
        <v>120</v>
      </c>
      <c r="C5368" s="54">
        <v>2012</v>
      </c>
      <c r="D5368" s="54" t="s">
        <v>140</v>
      </c>
      <c r="E5368" s="54" t="s">
        <v>142</v>
      </c>
      <c r="F5368" s="55"/>
    </row>
    <row r="5369" spans="1:6">
      <c r="A5369" s="54">
        <v>72240</v>
      </c>
      <c r="B5369" s="54" t="s">
        <v>120</v>
      </c>
      <c r="C5369" s="54">
        <v>2012</v>
      </c>
      <c r="D5369" s="54" t="s">
        <v>141</v>
      </c>
      <c r="E5369" s="54" t="s">
        <v>142</v>
      </c>
      <c r="F5369" s="55">
        <v>2428.0300000000002</v>
      </c>
    </row>
    <row r="5370" spans="1:6">
      <c r="A5370" s="54">
        <v>72252</v>
      </c>
      <c r="B5370" s="54" t="s">
        <v>120</v>
      </c>
      <c r="C5370" s="54">
        <v>2011</v>
      </c>
      <c r="D5370" s="54" t="s">
        <v>131</v>
      </c>
      <c r="E5370" s="54" t="s">
        <v>142</v>
      </c>
      <c r="F5370" s="55">
        <v>507.07</v>
      </c>
    </row>
    <row r="5371" spans="1:6">
      <c r="A5371" s="54">
        <v>72261</v>
      </c>
      <c r="B5371" s="54" t="s">
        <v>120</v>
      </c>
      <c r="C5371" s="54">
        <v>2011</v>
      </c>
      <c r="D5371" s="54" t="s">
        <v>132</v>
      </c>
      <c r="E5371" s="54" t="s">
        <v>142</v>
      </c>
      <c r="F5371" s="55">
        <v>1924.78</v>
      </c>
    </row>
    <row r="5372" spans="1:6">
      <c r="A5372" s="54">
        <v>72263</v>
      </c>
      <c r="B5372" s="54" t="s">
        <v>120</v>
      </c>
      <c r="C5372" s="54">
        <v>2011</v>
      </c>
      <c r="D5372" s="54" t="s">
        <v>133</v>
      </c>
      <c r="E5372" s="54" t="s">
        <v>142</v>
      </c>
      <c r="F5372" s="55">
        <v>1167.6099999999999</v>
      </c>
    </row>
    <row r="5373" spans="1:6">
      <c r="A5373" s="54">
        <v>72264</v>
      </c>
      <c r="B5373" s="54" t="s">
        <v>120</v>
      </c>
      <c r="C5373" s="54">
        <v>2011</v>
      </c>
      <c r="D5373" s="54" t="s">
        <v>134</v>
      </c>
      <c r="E5373" s="54" t="s">
        <v>142</v>
      </c>
      <c r="F5373" s="55"/>
    </row>
    <row r="5374" spans="1:6">
      <c r="A5374" s="54">
        <v>72265</v>
      </c>
      <c r="B5374" s="54" t="s">
        <v>120</v>
      </c>
      <c r="C5374" s="54">
        <v>2011</v>
      </c>
      <c r="D5374" s="54" t="s">
        <v>135</v>
      </c>
      <c r="E5374" s="54" t="s">
        <v>142</v>
      </c>
      <c r="F5374" s="55">
        <v>1166.1099999999999</v>
      </c>
    </row>
    <row r="5375" spans="1:6">
      <c r="A5375" s="54">
        <v>72267</v>
      </c>
      <c r="B5375" s="54" t="s">
        <v>120</v>
      </c>
      <c r="C5375" s="54">
        <v>2011</v>
      </c>
      <c r="D5375" s="54" t="s">
        <v>136</v>
      </c>
      <c r="E5375" s="54" t="s">
        <v>142</v>
      </c>
      <c r="F5375" s="55"/>
    </row>
    <row r="5376" spans="1:6">
      <c r="A5376" s="54">
        <v>72268</v>
      </c>
      <c r="B5376" s="54" t="s">
        <v>120</v>
      </c>
      <c r="C5376" s="54">
        <v>2011</v>
      </c>
      <c r="D5376" s="54" t="s">
        <v>137</v>
      </c>
      <c r="E5376" s="54" t="s">
        <v>142</v>
      </c>
      <c r="F5376" s="55"/>
    </row>
    <row r="5377" spans="1:6">
      <c r="A5377" s="54">
        <v>72269</v>
      </c>
      <c r="B5377" s="54" t="s">
        <v>120</v>
      </c>
      <c r="C5377" s="54">
        <v>2011</v>
      </c>
      <c r="D5377" s="54" t="s">
        <v>138</v>
      </c>
      <c r="E5377" s="54" t="s">
        <v>142</v>
      </c>
      <c r="F5377" s="55"/>
    </row>
    <row r="5378" spans="1:6">
      <c r="A5378" s="54">
        <v>72270</v>
      </c>
      <c r="B5378" s="54" t="s">
        <v>120</v>
      </c>
      <c r="C5378" s="54">
        <v>2011</v>
      </c>
      <c r="D5378" s="54" t="s">
        <v>139</v>
      </c>
      <c r="E5378" s="54" t="s">
        <v>142</v>
      </c>
      <c r="F5378" s="55">
        <v>1.5</v>
      </c>
    </row>
    <row r="5379" spans="1:6">
      <c r="A5379" s="54">
        <v>72271</v>
      </c>
      <c r="B5379" s="54" t="s">
        <v>120</v>
      </c>
      <c r="C5379" s="54">
        <v>2011</v>
      </c>
      <c r="D5379" s="54" t="s">
        <v>140</v>
      </c>
      <c r="E5379" s="54" t="s">
        <v>142</v>
      </c>
      <c r="F5379" s="55"/>
    </row>
    <row r="5380" spans="1:6">
      <c r="A5380" s="54">
        <v>72275</v>
      </c>
      <c r="B5380" s="54" t="s">
        <v>120</v>
      </c>
      <c r="C5380" s="54">
        <v>2011</v>
      </c>
      <c r="D5380" s="54" t="s">
        <v>141</v>
      </c>
      <c r="E5380" s="54" t="s">
        <v>142</v>
      </c>
      <c r="F5380" s="55">
        <v>2431.84</v>
      </c>
    </row>
    <row r="5381" spans="1:6">
      <c r="A5381" s="54">
        <v>72287</v>
      </c>
      <c r="B5381" s="54" t="s">
        <v>120</v>
      </c>
      <c r="C5381" s="54">
        <v>2010</v>
      </c>
      <c r="D5381" s="54" t="s">
        <v>131</v>
      </c>
      <c r="E5381" s="54" t="s">
        <v>142</v>
      </c>
      <c r="F5381" s="55">
        <v>407.73</v>
      </c>
    </row>
    <row r="5382" spans="1:6">
      <c r="A5382" s="54">
        <v>72296</v>
      </c>
      <c r="B5382" s="54" t="s">
        <v>120</v>
      </c>
      <c r="C5382" s="54">
        <v>2010</v>
      </c>
      <c r="D5382" s="54" t="s">
        <v>132</v>
      </c>
      <c r="E5382" s="54" t="s">
        <v>142</v>
      </c>
      <c r="F5382" s="55">
        <v>449.85</v>
      </c>
    </row>
    <row r="5383" spans="1:6">
      <c r="A5383" s="54">
        <v>72298</v>
      </c>
      <c r="B5383" s="54" t="s">
        <v>120</v>
      </c>
      <c r="C5383" s="54">
        <v>2010</v>
      </c>
      <c r="D5383" s="54" t="s">
        <v>133</v>
      </c>
      <c r="E5383" s="54" t="s">
        <v>142</v>
      </c>
      <c r="F5383" s="55">
        <v>409.10478799999999</v>
      </c>
    </row>
    <row r="5384" spans="1:6">
      <c r="A5384" s="54">
        <v>72299</v>
      </c>
      <c r="B5384" s="54" t="s">
        <v>120</v>
      </c>
      <c r="C5384" s="54">
        <v>2010</v>
      </c>
      <c r="D5384" s="54" t="s">
        <v>134</v>
      </c>
      <c r="E5384" s="54" t="s">
        <v>142</v>
      </c>
      <c r="F5384" s="55"/>
    </row>
    <row r="5385" spans="1:6">
      <c r="A5385" s="54">
        <v>72300</v>
      </c>
      <c r="B5385" s="54" t="s">
        <v>120</v>
      </c>
      <c r="C5385" s="54">
        <v>2010</v>
      </c>
      <c r="D5385" s="54" t="s">
        <v>135</v>
      </c>
      <c r="E5385" s="54" t="s">
        <v>142</v>
      </c>
      <c r="F5385" s="55">
        <v>409.09478799999999</v>
      </c>
    </row>
    <row r="5386" spans="1:6">
      <c r="A5386" s="54">
        <v>72302</v>
      </c>
      <c r="B5386" s="54" t="s">
        <v>120</v>
      </c>
      <c r="C5386" s="54">
        <v>2010</v>
      </c>
      <c r="D5386" s="54" t="s">
        <v>136</v>
      </c>
      <c r="E5386" s="54" t="s">
        <v>142</v>
      </c>
      <c r="F5386" s="55"/>
    </row>
    <row r="5387" spans="1:6">
      <c r="A5387" s="54">
        <v>72303</v>
      </c>
      <c r="B5387" s="54" t="s">
        <v>120</v>
      </c>
      <c r="C5387" s="54">
        <v>2010</v>
      </c>
      <c r="D5387" s="54" t="s">
        <v>137</v>
      </c>
      <c r="E5387" s="54" t="s">
        <v>142</v>
      </c>
      <c r="F5387" s="55"/>
    </row>
    <row r="5388" spans="1:6">
      <c r="A5388" s="54">
        <v>72304</v>
      </c>
      <c r="B5388" s="54" t="s">
        <v>120</v>
      </c>
      <c r="C5388" s="54">
        <v>2010</v>
      </c>
      <c r="D5388" s="54" t="s">
        <v>138</v>
      </c>
      <c r="E5388" s="54" t="s">
        <v>142</v>
      </c>
      <c r="F5388" s="55"/>
    </row>
    <row r="5389" spans="1:6">
      <c r="A5389" s="54">
        <v>72305</v>
      </c>
      <c r="B5389" s="54" t="s">
        <v>120</v>
      </c>
      <c r="C5389" s="54">
        <v>2010</v>
      </c>
      <c r="D5389" s="54" t="s">
        <v>139</v>
      </c>
      <c r="E5389" s="54" t="s">
        <v>142</v>
      </c>
      <c r="F5389" s="55">
        <v>0.01</v>
      </c>
    </row>
    <row r="5390" spans="1:6">
      <c r="A5390" s="54">
        <v>72306</v>
      </c>
      <c r="B5390" s="54" t="s">
        <v>120</v>
      </c>
      <c r="C5390" s="54">
        <v>2010</v>
      </c>
      <c r="D5390" s="54" t="s">
        <v>140</v>
      </c>
      <c r="E5390" s="54" t="s">
        <v>142</v>
      </c>
      <c r="F5390" s="55"/>
    </row>
    <row r="5391" spans="1:6">
      <c r="A5391" s="54">
        <v>72310</v>
      </c>
      <c r="B5391" s="54" t="s">
        <v>120</v>
      </c>
      <c r="C5391" s="54">
        <v>2010</v>
      </c>
      <c r="D5391" s="54" t="s">
        <v>141</v>
      </c>
      <c r="E5391" s="54" t="s">
        <v>142</v>
      </c>
      <c r="F5391" s="55">
        <v>857.59478799999999</v>
      </c>
    </row>
    <row r="5392" spans="1:6">
      <c r="A5392" s="54">
        <v>72322</v>
      </c>
      <c r="B5392" s="54" t="s">
        <v>120</v>
      </c>
      <c r="C5392" s="54">
        <v>2009</v>
      </c>
      <c r="D5392" s="54" t="s">
        <v>131</v>
      </c>
      <c r="E5392" s="54" t="s">
        <v>142</v>
      </c>
      <c r="F5392" s="55">
        <v>271.09461700000003</v>
      </c>
    </row>
    <row r="5393" spans="1:6">
      <c r="A5393" s="54">
        <v>72331</v>
      </c>
      <c r="B5393" s="54" t="s">
        <v>120</v>
      </c>
      <c r="C5393" s="54">
        <v>2009</v>
      </c>
      <c r="D5393" s="54" t="s">
        <v>132</v>
      </c>
      <c r="E5393" s="54" t="s">
        <v>142</v>
      </c>
      <c r="F5393" s="55"/>
    </row>
    <row r="5394" spans="1:6">
      <c r="A5394" s="54">
        <v>72333</v>
      </c>
      <c r="B5394" s="54" t="s">
        <v>120</v>
      </c>
      <c r="C5394" s="54">
        <v>2009</v>
      </c>
      <c r="D5394" s="54" t="s">
        <v>133</v>
      </c>
      <c r="E5394" s="54" t="s">
        <v>142</v>
      </c>
      <c r="F5394" s="55">
        <v>271.10461700000002</v>
      </c>
    </row>
    <row r="5395" spans="1:6">
      <c r="A5395" s="54">
        <v>72334</v>
      </c>
      <c r="B5395" s="54" t="s">
        <v>120</v>
      </c>
      <c r="C5395" s="54">
        <v>2009</v>
      </c>
      <c r="D5395" s="54" t="s">
        <v>134</v>
      </c>
      <c r="E5395" s="54" t="s">
        <v>142</v>
      </c>
      <c r="F5395" s="55"/>
    </row>
    <row r="5396" spans="1:6">
      <c r="A5396" s="54">
        <v>72335</v>
      </c>
      <c r="B5396" s="54" t="s">
        <v>120</v>
      </c>
      <c r="C5396" s="54">
        <v>2009</v>
      </c>
      <c r="D5396" s="54" t="s">
        <v>135</v>
      </c>
      <c r="E5396" s="54" t="s">
        <v>142</v>
      </c>
      <c r="F5396" s="55">
        <v>271.09461700000003</v>
      </c>
    </row>
    <row r="5397" spans="1:6">
      <c r="A5397" s="54">
        <v>72337</v>
      </c>
      <c r="B5397" s="54" t="s">
        <v>120</v>
      </c>
      <c r="C5397" s="54">
        <v>2009</v>
      </c>
      <c r="D5397" s="54" t="s">
        <v>136</v>
      </c>
      <c r="E5397" s="54" t="s">
        <v>142</v>
      </c>
      <c r="F5397" s="55"/>
    </row>
    <row r="5398" spans="1:6">
      <c r="A5398" s="54">
        <v>72338</v>
      </c>
      <c r="B5398" s="54" t="s">
        <v>120</v>
      </c>
      <c r="C5398" s="54">
        <v>2009</v>
      </c>
      <c r="D5398" s="54" t="s">
        <v>137</v>
      </c>
      <c r="E5398" s="54" t="s">
        <v>142</v>
      </c>
      <c r="F5398" s="55"/>
    </row>
    <row r="5399" spans="1:6">
      <c r="A5399" s="54">
        <v>72339</v>
      </c>
      <c r="B5399" s="54" t="s">
        <v>120</v>
      </c>
      <c r="C5399" s="54">
        <v>2009</v>
      </c>
      <c r="D5399" s="54" t="s">
        <v>138</v>
      </c>
      <c r="E5399" s="54" t="s">
        <v>142</v>
      </c>
      <c r="F5399" s="55"/>
    </row>
    <row r="5400" spans="1:6">
      <c r="A5400" s="54">
        <v>72340</v>
      </c>
      <c r="B5400" s="54" t="s">
        <v>120</v>
      </c>
      <c r="C5400" s="54">
        <v>2009</v>
      </c>
      <c r="D5400" s="54" t="s">
        <v>139</v>
      </c>
      <c r="E5400" s="54" t="s">
        <v>142</v>
      </c>
      <c r="F5400" s="55">
        <v>0.01</v>
      </c>
    </row>
    <row r="5401" spans="1:6">
      <c r="A5401" s="54">
        <v>72341</v>
      </c>
      <c r="B5401" s="54" t="s">
        <v>120</v>
      </c>
      <c r="C5401" s="54">
        <v>2009</v>
      </c>
      <c r="D5401" s="54" t="s">
        <v>140</v>
      </c>
      <c r="E5401" s="54" t="s">
        <v>142</v>
      </c>
      <c r="F5401" s="55"/>
    </row>
    <row r="5402" spans="1:6">
      <c r="A5402" s="54">
        <v>72345</v>
      </c>
      <c r="B5402" s="54" t="s">
        <v>120</v>
      </c>
      <c r="C5402" s="54">
        <v>2009</v>
      </c>
      <c r="D5402" s="54" t="s">
        <v>141</v>
      </c>
      <c r="E5402" s="54" t="s">
        <v>142</v>
      </c>
      <c r="F5402" s="55">
        <v>271.10461700000002</v>
      </c>
    </row>
    <row r="5403" spans="1:6">
      <c r="A5403" s="54">
        <v>72357</v>
      </c>
      <c r="B5403" s="54" t="s">
        <v>120</v>
      </c>
      <c r="C5403" s="54">
        <v>2008</v>
      </c>
      <c r="D5403" s="54" t="s">
        <v>131</v>
      </c>
      <c r="E5403" s="54" t="s">
        <v>142</v>
      </c>
      <c r="F5403" s="55">
        <v>416.63</v>
      </c>
    </row>
    <row r="5404" spans="1:6">
      <c r="A5404" s="54">
        <v>72366</v>
      </c>
      <c r="B5404" s="54" t="s">
        <v>120</v>
      </c>
      <c r="C5404" s="54">
        <v>2008</v>
      </c>
      <c r="D5404" s="54" t="s">
        <v>132</v>
      </c>
      <c r="E5404" s="54" t="s">
        <v>142</v>
      </c>
      <c r="F5404" s="55"/>
    </row>
    <row r="5405" spans="1:6">
      <c r="A5405" s="54">
        <v>72368</v>
      </c>
      <c r="B5405" s="54" t="s">
        <v>120</v>
      </c>
      <c r="C5405" s="54">
        <v>2008</v>
      </c>
      <c r="D5405" s="54" t="s">
        <v>133</v>
      </c>
      <c r="E5405" s="54" t="s">
        <v>142</v>
      </c>
      <c r="F5405" s="55">
        <v>416.64</v>
      </c>
    </row>
    <row r="5406" spans="1:6">
      <c r="A5406" s="54">
        <v>72369</v>
      </c>
      <c r="B5406" s="54" t="s">
        <v>120</v>
      </c>
      <c r="C5406" s="54">
        <v>2008</v>
      </c>
      <c r="D5406" s="54" t="s">
        <v>134</v>
      </c>
      <c r="E5406" s="54" t="s">
        <v>142</v>
      </c>
      <c r="F5406" s="55"/>
    </row>
    <row r="5407" spans="1:6">
      <c r="A5407" s="54">
        <v>72370</v>
      </c>
      <c r="B5407" s="54" t="s">
        <v>120</v>
      </c>
      <c r="C5407" s="54">
        <v>2008</v>
      </c>
      <c r="D5407" s="54" t="s">
        <v>135</v>
      </c>
      <c r="E5407" s="54" t="s">
        <v>142</v>
      </c>
      <c r="F5407" s="55">
        <v>416.63</v>
      </c>
    </row>
    <row r="5408" spans="1:6">
      <c r="A5408" s="54">
        <v>72372</v>
      </c>
      <c r="B5408" s="54" t="s">
        <v>120</v>
      </c>
      <c r="C5408" s="54">
        <v>2008</v>
      </c>
      <c r="D5408" s="54" t="s">
        <v>136</v>
      </c>
      <c r="E5408" s="54" t="s">
        <v>142</v>
      </c>
      <c r="F5408" s="55"/>
    </row>
    <row r="5409" spans="1:6">
      <c r="A5409" s="54">
        <v>72373</v>
      </c>
      <c r="B5409" s="54" t="s">
        <v>120</v>
      </c>
      <c r="C5409" s="54">
        <v>2008</v>
      </c>
      <c r="D5409" s="54" t="s">
        <v>137</v>
      </c>
      <c r="E5409" s="54" t="s">
        <v>142</v>
      </c>
      <c r="F5409" s="55"/>
    </row>
    <row r="5410" spans="1:6">
      <c r="A5410" s="54">
        <v>72374</v>
      </c>
      <c r="B5410" s="54" t="s">
        <v>120</v>
      </c>
      <c r="C5410" s="54">
        <v>2008</v>
      </c>
      <c r="D5410" s="54" t="s">
        <v>138</v>
      </c>
      <c r="E5410" s="54" t="s">
        <v>142</v>
      </c>
      <c r="F5410" s="55"/>
    </row>
    <row r="5411" spans="1:6">
      <c r="A5411" s="54">
        <v>72375</v>
      </c>
      <c r="B5411" s="54" t="s">
        <v>120</v>
      </c>
      <c r="C5411" s="54">
        <v>2008</v>
      </c>
      <c r="D5411" s="54" t="s">
        <v>139</v>
      </c>
      <c r="E5411" s="54" t="s">
        <v>142</v>
      </c>
      <c r="F5411" s="55">
        <v>0.01</v>
      </c>
    </row>
    <row r="5412" spans="1:6">
      <c r="A5412" s="54">
        <v>72376</v>
      </c>
      <c r="B5412" s="54" t="s">
        <v>120</v>
      </c>
      <c r="C5412" s="54">
        <v>2008</v>
      </c>
      <c r="D5412" s="54" t="s">
        <v>140</v>
      </c>
      <c r="E5412" s="54" t="s">
        <v>142</v>
      </c>
      <c r="F5412" s="55"/>
    </row>
    <row r="5413" spans="1:6">
      <c r="A5413" s="54">
        <v>72380</v>
      </c>
      <c r="B5413" s="54" t="s">
        <v>120</v>
      </c>
      <c r="C5413" s="54">
        <v>2008</v>
      </c>
      <c r="D5413" s="54" t="s">
        <v>141</v>
      </c>
      <c r="E5413" s="54" t="s">
        <v>142</v>
      </c>
      <c r="F5413" s="55">
        <v>416.64</v>
      </c>
    </row>
    <row r="5414" spans="1:6">
      <c r="A5414" s="54">
        <v>72392</v>
      </c>
      <c r="B5414" s="54" t="s">
        <v>120</v>
      </c>
      <c r="C5414" s="54">
        <v>2007</v>
      </c>
      <c r="D5414" s="54" t="s">
        <v>131</v>
      </c>
      <c r="E5414" s="54" t="s">
        <v>142</v>
      </c>
      <c r="F5414" s="55">
        <v>875.2</v>
      </c>
    </row>
    <row r="5415" spans="1:6">
      <c r="A5415" s="54">
        <v>72401</v>
      </c>
      <c r="B5415" s="54" t="s">
        <v>120</v>
      </c>
      <c r="C5415" s="54">
        <v>2007</v>
      </c>
      <c r="D5415" s="54" t="s">
        <v>132</v>
      </c>
      <c r="E5415" s="54" t="s">
        <v>142</v>
      </c>
      <c r="F5415" s="55"/>
    </row>
    <row r="5416" spans="1:6">
      <c r="A5416" s="54">
        <v>72403</v>
      </c>
      <c r="B5416" s="54" t="s">
        <v>120</v>
      </c>
      <c r="C5416" s="54">
        <v>2007</v>
      </c>
      <c r="D5416" s="54" t="s">
        <v>133</v>
      </c>
      <c r="E5416" s="54" t="s">
        <v>142</v>
      </c>
      <c r="F5416" s="55">
        <v>875.2</v>
      </c>
    </row>
    <row r="5417" spans="1:6">
      <c r="A5417" s="54">
        <v>72404</v>
      </c>
      <c r="B5417" s="54" t="s">
        <v>120</v>
      </c>
      <c r="C5417" s="54">
        <v>2007</v>
      </c>
      <c r="D5417" s="54" t="s">
        <v>134</v>
      </c>
      <c r="E5417" s="54" t="s">
        <v>142</v>
      </c>
      <c r="F5417" s="55"/>
    </row>
    <row r="5418" spans="1:6">
      <c r="A5418" s="54">
        <v>72405</v>
      </c>
      <c r="B5418" s="54" t="s">
        <v>120</v>
      </c>
      <c r="C5418" s="54">
        <v>2007</v>
      </c>
      <c r="D5418" s="54" t="s">
        <v>135</v>
      </c>
      <c r="E5418" s="54" t="s">
        <v>142</v>
      </c>
      <c r="F5418" s="55">
        <v>875.19</v>
      </c>
    </row>
    <row r="5419" spans="1:6">
      <c r="A5419" s="54">
        <v>72407</v>
      </c>
      <c r="B5419" s="54" t="s">
        <v>120</v>
      </c>
      <c r="C5419" s="54">
        <v>2007</v>
      </c>
      <c r="D5419" s="54" t="s">
        <v>136</v>
      </c>
      <c r="E5419" s="54" t="s">
        <v>142</v>
      </c>
      <c r="F5419" s="55"/>
    </row>
    <row r="5420" spans="1:6">
      <c r="A5420" s="54">
        <v>72408</v>
      </c>
      <c r="B5420" s="54" t="s">
        <v>120</v>
      </c>
      <c r="C5420" s="54">
        <v>2007</v>
      </c>
      <c r="D5420" s="54" t="s">
        <v>137</v>
      </c>
      <c r="E5420" s="54" t="s">
        <v>142</v>
      </c>
      <c r="F5420" s="55"/>
    </row>
    <row r="5421" spans="1:6">
      <c r="A5421" s="54">
        <v>72409</v>
      </c>
      <c r="B5421" s="54" t="s">
        <v>120</v>
      </c>
      <c r="C5421" s="54">
        <v>2007</v>
      </c>
      <c r="D5421" s="54" t="s">
        <v>138</v>
      </c>
      <c r="E5421" s="54" t="s">
        <v>142</v>
      </c>
      <c r="F5421" s="55"/>
    </row>
    <row r="5422" spans="1:6">
      <c r="A5422" s="54">
        <v>72410</v>
      </c>
      <c r="B5422" s="54" t="s">
        <v>120</v>
      </c>
      <c r="C5422" s="54">
        <v>2007</v>
      </c>
      <c r="D5422" s="54" t="s">
        <v>139</v>
      </c>
      <c r="E5422" s="54" t="s">
        <v>142</v>
      </c>
      <c r="F5422" s="55">
        <v>0.01</v>
      </c>
    </row>
    <row r="5423" spans="1:6">
      <c r="A5423" s="54">
        <v>72411</v>
      </c>
      <c r="B5423" s="54" t="s">
        <v>120</v>
      </c>
      <c r="C5423" s="54">
        <v>2007</v>
      </c>
      <c r="D5423" s="54" t="s">
        <v>140</v>
      </c>
      <c r="E5423" s="54" t="s">
        <v>142</v>
      </c>
      <c r="F5423" s="55"/>
    </row>
    <row r="5424" spans="1:6">
      <c r="A5424" s="54">
        <v>72415</v>
      </c>
      <c r="B5424" s="54" t="s">
        <v>120</v>
      </c>
      <c r="C5424" s="54">
        <v>2007</v>
      </c>
      <c r="D5424" s="54" t="s">
        <v>141</v>
      </c>
      <c r="E5424" s="54" t="s">
        <v>142</v>
      </c>
      <c r="F5424" s="55">
        <v>875.2</v>
      </c>
    </row>
    <row r="5425" spans="1:6">
      <c r="A5425" s="54">
        <v>72427</v>
      </c>
      <c r="B5425" s="54" t="s">
        <v>120</v>
      </c>
      <c r="C5425" s="54">
        <v>2006</v>
      </c>
      <c r="D5425" s="54" t="s">
        <v>131</v>
      </c>
      <c r="E5425" s="54" t="s">
        <v>142</v>
      </c>
      <c r="F5425" s="55">
        <v>150.52809999999999</v>
      </c>
    </row>
    <row r="5426" spans="1:6">
      <c r="A5426" s="54">
        <v>72436</v>
      </c>
      <c r="B5426" s="54" t="s">
        <v>120</v>
      </c>
      <c r="C5426" s="54">
        <v>2006</v>
      </c>
      <c r="D5426" s="54" t="s">
        <v>132</v>
      </c>
      <c r="E5426" s="54" t="s">
        <v>142</v>
      </c>
      <c r="F5426" s="55"/>
    </row>
    <row r="5427" spans="1:6">
      <c r="A5427" s="54">
        <v>72438</v>
      </c>
      <c r="B5427" s="54" t="s">
        <v>120</v>
      </c>
      <c r="C5427" s="54">
        <v>2006</v>
      </c>
      <c r="D5427" s="54" t="s">
        <v>133</v>
      </c>
      <c r="E5427" s="54" t="s">
        <v>142</v>
      </c>
      <c r="F5427" s="55">
        <v>150.52809999999999</v>
      </c>
    </row>
    <row r="5428" spans="1:6">
      <c r="A5428" s="54">
        <v>72439</v>
      </c>
      <c r="B5428" s="54" t="s">
        <v>120</v>
      </c>
      <c r="C5428" s="54">
        <v>2006</v>
      </c>
      <c r="D5428" s="54" t="s">
        <v>134</v>
      </c>
      <c r="E5428" s="54" t="s">
        <v>142</v>
      </c>
      <c r="F5428" s="55"/>
    </row>
    <row r="5429" spans="1:6">
      <c r="A5429" s="54">
        <v>72440</v>
      </c>
      <c r="B5429" s="54" t="s">
        <v>120</v>
      </c>
      <c r="C5429" s="54">
        <v>2006</v>
      </c>
      <c r="D5429" s="54" t="s">
        <v>135</v>
      </c>
      <c r="E5429" s="54" t="s">
        <v>142</v>
      </c>
      <c r="F5429" s="55">
        <v>150.52809999999999</v>
      </c>
    </row>
    <row r="5430" spans="1:6">
      <c r="A5430" s="54">
        <v>72442</v>
      </c>
      <c r="B5430" s="54" t="s">
        <v>120</v>
      </c>
      <c r="C5430" s="54">
        <v>2006</v>
      </c>
      <c r="D5430" s="54" t="s">
        <v>136</v>
      </c>
      <c r="E5430" s="54" t="s">
        <v>142</v>
      </c>
      <c r="F5430" s="55"/>
    </row>
    <row r="5431" spans="1:6">
      <c r="A5431" s="54">
        <v>72443</v>
      </c>
      <c r="B5431" s="54" t="s">
        <v>120</v>
      </c>
      <c r="C5431" s="54">
        <v>2006</v>
      </c>
      <c r="D5431" s="54" t="s">
        <v>137</v>
      </c>
      <c r="E5431" s="54" t="s">
        <v>142</v>
      </c>
      <c r="F5431" s="55"/>
    </row>
    <row r="5432" spans="1:6">
      <c r="A5432" s="54">
        <v>72444</v>
      </c>
      <c r="B5432" s="54" t="s">
        <v>120</v>
      </c>
      <c r="C5432" s="54">
        <v>2006</v>
      </c>
      <c r="D5432" s="54" t="s">
        <v>138</v>
      </c>
      <c r="E5432" s="54" t="s">
        <v>142</v>
      </c>
      <c r="F5432" s="55"/>
    </row>
    <row r="5433" spans="1:6">
      <c r="A5433" s="54">
        <v>72445</v>
      </c>
      <c r="B5433" s="54" t="s">
        <v>120</v>
      </c>
      <c r="C5433" s="54">
        <v>2006</v>
      </c>
      <c r="D5433" s="54" t="s">
        <v>139</v>
      </c>
      <c r="E5433" s="54" t="s">
        <v>142</v>
      </c>
      <c r="F5433" s="55"/>
    </row>
    <row r="5434" spans="1:6">
      <c r="A5434" s="54">
        <v>72446</v>
      </c>
      <c r="B5434" s="54" t="s">
        <v>120</v>
      </c>
      <c r="C5434" s="54">
        <v>2006</v>
      </c>
      <c r="D5434" s="54" t="s">
        <v>140</v>
      </c>
      <c r="E5434" s="54" t="s">
        <v>142</v>
      </c>
      <c r="F5434" s="55"/>
    </row>
    <row r="5435" spans="1:6">
      <c r="A5435" s="54">
        <v>72450</v>
      </c>
      <c r="B5435" s="54" t="s">
        <v>120</v>
      </c>
      <c r="C5435" s="54">
        <v>2006</v>
      </c>
      <c r="D5435" s="54" t="s">
        <v>141</v>
      </c>
      <c r="E5435" s="54" t="s">
        <v>142</v>
      </c>
      <c r="F5435" s="55">
        <v>150.52809999999999</v>
      </c>
    </row>
    <row r="5436" spans="1:6">
      <c r="A5436" s="54">
        <v>72462</v>
      </c>
      <c r="B5436" s="54" t="s">
        <v>120</v>
      </c>
      <c r="C5436" s="54">
        <v>2005</v>
      </c>
      <c r="D5436" s="54" t="s">
        <v>131</v>
      </c>
      <c r="E5436" s="54" t="s">
        <v>142</v>
      </c>
      <c r="F5436" s="55">
        <v>496.68</v>
      </c>
    </row>
    <row r="5437" spans="1:6">
      <c r="A5437" s="54">
        <v>72471</v>
      </c>
      <c r="B5437" s="54" t="s">
        <v>120</v>
      </c>
      <c r="C5437" s="54">
        <v>2005</v>
      </c>
      <c r="D5437" s="54" t="s">
        <v>132</v>
      </c>
      <c r="E5437" s="54" t="s">
        <v>142</v>
      </c>
      <c r="F5437" s="55"/>
    </row>
    <row r="5438" spans="1:6">
      <c r="A5438" s="54">
        <v>72473</v>
      </c>
      <c r="B5438" s="54" t="s">
        <v>120</v>
      </c>
      <c r="C5438" s="54">
        <v>2005</v>
      </c>
      <c r="D5438" s="54" t="s">
        <v>133</v>
      </c>
      <c r="E5438" s="54" t="s">
        <v>142</v>
      </c>
      <c r="F5438" s="55">
        <v>497.32</v>
      </c>
    </row>
    <row r="5439" spans="1:6">
      <c r="A5439" s="54">
        <v>72474</v>
      </c>
      <c r="B5439" s="54" t="s">
        <v>120</v>
      </c>
      <c r="C5439" s="54">
        <v>2005</v>
      </c>
      <c r="D5439" s="54" t="s">
        <v>134</v>
      </c>
      <c r="E5439" s="54" t="s">
        <v>142</v>
      </c>
      <c r="F5439" s="55"/>
    </row>
    <row r="5440" spans="1:6">
      <c r="A5440" s="54">
        <v>72475</v>
      </c>
      <c r="B5440" s="54" t="s">
        <v>120</v>
      </c>
      <c r="C5440" s="54">
        <v>2005</v>
      </c>
      <c r="D5440" s="54" t="s">
        <v>135</v>
      </c>
      <c r="E5440" s="54" t="s">
        <v>142</v>
      </c>
      <c r="F5440" s="55">
        <v>497.32</v>
      </c>
    </row>
    <row r="5441" spans="1:6">
      <c r="A5441" s="54">
        <v>72477</v>
      </c>
      <c r="B5441" s="54" t="s">
        <v>120</v>
      </c>
      <c r="C5441" s="54">
        <v>2005</v>
      </c>
      <c r="D5441" s="54" t="s">
        <v>136</v>
      </c>
      <c r="E5441" s="54" t="s">
        <v>142</v>
      </c>
      <c r="F5441" s="55"/>
    </row>
    <row r="5442" spans="1:6">
      <c r="A5442" s="54">
        <v>72478</v>
      </c>
      <c r="B5442" s="54" t="s">
        <v>120</v>
      </c>
      <c r="C5442" s="54">
        <v>2005</v>
      </c>
      <c r="D5442" s="54" t="s">
        <v>137</v>
      </c>
      <c r="E5442" s="54" t="s">
        <v>142</v>
      </c>
      <c r="F5442" s="55"/>
    </row>
    <row r="5443" spans="1:6">
      <c r="A5443" s="54">
        <v>72479</v>
      </c>
      <c r="B5443" s="54" t="s">
        <v>120</v>
      </c>
      <c r="C5443" s="54">
        <v>2005</v>
      </c>
      <c r="D5443" s="54" t="s">
        <v>138</v>
      </c>
      <c r="E5443" s="54" t="s">
        <v>142</v>
      </c>
      <c r="F5443" s="55"/>
    </row>
    <row r="5444" spans="1:6">
      <c r="A5444" s="54">
        <v>72480</v>
      </c>
      <c r="B5444" s="54" t="s">
        <v>120</v>
      </c>
      <c r="C5444" s="54">
        <v>2005</v>
      </c>
      <c r="D5444" s="54" t="s">
        <v>139</v>
      </c>
      <c r="E5444" s="54" t="s">
        <v>142</v>
      </c>
      <c r="F5444" s="55"/>
    </row>
    <row r="5445" spans="1:6">
      <c r="A5445" s="54">
        <v>72481</v>
      </c>
      <c r="B5445" s="54" t="s">
        <v>120</v>
      </c>
      <c r="C5445" s="54">
        <v>2005</v>
      </c>
      <c r="D5445" s="54" t="s">
        <v>140</v>
      </c>
      <c r="E5445" s="54" t="s">
        <v>142</v>
      </c>
      <c r="F5445" s="55"/>
    </row>
    <row r="5446" spans="1:6">
      <c r="A5446" s="54">
        <v>72485</v>
      </c>
      <c r="B5446" s="54" t="s">
        <v>120</v>
      </c>
      <c r="C5446" s="54">
        <v>2005</v>
      </c>
      <c r="D5446" s="54" t="s">
        <v>141</v>
      </c>
      <c r="E5446" s="54" t="s">
        <v>142</v>
      </c>
      <c r="F5446" s="55">
        <v>497.32</v>
      </c>
    </row>
    <row r="5447" spans="1:6">
      <c r="A5447" s="54">
        <v>72497</v>
      </c>
      <c r="B5447" s="54" t="s">
        <v>106</v>
      </c>
      <c r="C5447" s="54">
        <v>2020</v>
      </c>
      <c r="D5447" s="54" t="s">
        <v>131</v>
      </c>
      <c r="E5447" s="54" t="s">
        <v>142</v>
      </c>
      <c r="F5447" s="55">
        <v>56658.85</v>
      </c>
    </row>
    <row r="5448" spans="1:6">
      <c r="A5448" s="54">
        <v>72506</v>
      </c>
      <c r="B5448" s="54" t="s">
        <v>106</v>
      </c>
      <c r="C5448" s="54">
        <v>2020</v>
      </c>
      <c r="D5448" s="54" t="s">
        <v>132</v>
      </c>
      <c r="E5448" s="54" t="s">
        <v>142</v>
      </c>
      <c r="F5448" s="55">
        <v>8511.99</v>
      </c>
    </row>
    <row r="5449" spans="1:6">
      <c r="A5449" s="54">
        <v>72508</v>
      </c>
      <c r="B5449" s="54" t="s">
        <v>106</v>
      </c>
      <c r="C5449" s="54">
        <v>2020</v>
      </c>
      <c r="D5449" s="54" t="s">
        <v>133</v>
      </c>
      <c r="E5449" s="54" t="s">
        <v>142</v>
      </c>
      <c r="F5449" s="55">
        <v>56977.39</v>
      </c>
    </row>
    <row r="5450" spans="1:6">
      <c r="A5450" s="54">
        <v>72509</v>
      </c>
      <c r="B5450" s="54" t="s">
        <v>106</v>
      </c>
      <c r="C5450" s="54">
        <v>2020</v>
      </c>
      <c r="D5450" s="54" t="s">
        <v>134</v>
      </c>
      <c r="E5450" s="54" t="s">
        <v>142</v>
      </c>
      <c r="F5450" s="55"/>
    </row>
    <row r="5451" spans="1:6">
      <c r="A5451" s="54">
        <v>72510</v>
      </c>
      <c r="B5451" s="54" t="s">
        <v>106</v>
      </c>
      <c r="C5451" s="54">
        <v>2020</v>
      </c>
      <c r="D5451" s="54" t="s">
        <v>135</v>
      </c>
      <c r="E5451" s="54" t="s">
        <v>142</v>
      </c>
      <c r="F5451" s="55">
        <v>51329.65</v>
      </c>
    </row>
    <row r="5452" spans="1:6">
      <c r="A5452" s="54">
        <v>72512</v>
      </c>
      <c r="B5452" s="54" t="s">
        <v>106</v>
      </c>
      <c r="C5452" s="54">
        <v>2020</v>
      </c>
      <c r="D5452" s="54" t="s">
        <v>136</v>
      </c>
      <c r="E5452" s="54" t="s">
        <v>142</v>
      </c>
      <c r="F5452" s="55"/>
    </row>
    <row r="5453" spans="1:6">
      <c r="A5453" s="54">
        <v>72513</v>
      </c>
      <c r="B5453" s="54" t="s">
        <v>106</v>
      </c>
      <c r="C5453" s="54">
        <v>2020</v>
      </c>
      <c r="D5453" s="54" t="s">
        <v>137</v>
      </c>
      <c r="E5453" s="54" t="s">
        <v>142</v>
      </c>
      <c r="F5453" s="55">
        <v>2.74</v>
      </c>
    </row>
    <row r="5454" spans="1:6">
      <c r="A5454" s="54">
        <v>72514</v>
      </c>
      <c r="B5454" s="54" t="s">
        <v>106</v>
      </c>
      <c r="C5454" s="54">
        <v>2020</v>
      </c>
      <c r="D5454" s="54" t="s">
        <v>138</v>
      </c>
      <c r="E5454" s="54" t="s">
        <v>142</v>
      </c>
      <c r="F5454" s="55">
        <v>4070</v>
      </c>
    </row>
    <row r="5455" spans="1:6">
      <c r="A5455" s="54">
        <v>72515</v>
      </c>
      <c r="B5455" s="54" t="s">
        <v>106</v>
      </c>
      <c r="C5455" s="54">
        <v>2020</v>
      </c>
      <c r="D5455" s="54" t="s">
        <v>139</v>
      </c>
      <c r="E5455" s="54" t="s">
        <v>142</v>
      </c>
      <c r="F5455" s="55">
        <v>1575</v>
      </c>
    </row>
    <row r="5456" spans="1:6">
      <c r="A5456" s="54">
        <v>72516</v>
      </c>
      <c r="B5456" s="54" t="s">
        <v>106</v>
      </c>
      <c r="C5456" s="54">
        <v>2020</v>
      </c>
      <c r="D5456" s="54" t="s">
        <v>140</v>
      </c>
      <c r="E5456" s="54" t="s">
        <v>142</v>
      </c>
      <c r="F5456" s="55"/>
    </row>
    <row r="5457" spans="1:6">
      <c r="A5457" s="54">
        <v>72520</v>
      </c>
      <c r="B5457" s="54" t="s">
        <v>106</v>
      </c>
      <c r="C5457" s="54">
        <v>2020</v>
      </c>
      <c r="D5457" s="54" t="s">
        <v>141</v>
      </c>
      <c r="E5457" s="54" t="s">
        <v>142</v>
      </c>
      <c r="F5457" s="55">
        <v>65170.84</v>
      </c>
    </row>
    <row r="5458" spans="1:6">
      <c r="A5458" s="54">
        <v>72532</v>
      </c>
      <c r="B5458" s="54" t="s">
        <v>106</v>
      </c>
      <c r="C5458" s="54">
        <v>2019</v>
      </c>
      <c r="D5458" s="54" t="s">
        <v>131</v>
      </c>
      <c r="E5458" s="54" t="s">
        <v>142</v>
      </c>
      <c r="F5458" s="55">
        <v>58537.79</v>
      </c>
    </row>
    <row r="5459" spans="1:6">
      <c r="A5459" s="54">
        <v>72541</v>
      </c>
      <c r="B5459" s="54" t="s">
        <v>106</v>
      </c>
      <c r="C5459" s="54">
        <v>2019</v>
      </c>
      <c r="D5459" s="54" t="s">
        <v>132</v>
      </c>
      <c r="E5459" s="54" t="s">
        <v>142</v>
      </c>
      <c r="F5459" s="55">
        <v>7843.28</v>
      </c>
    </row>
    <row r="5460" spans="1:6">
      <c r="A5460" s="54">
        <v>72543</v>
      </c>
      <c r="B5460" s="54" t="s">
        <v>106</v>
      </c>
      <c r="C5460" s="54">
        <v>2019</v>
      </c>
      <c r="D5460" s="54" t="s">
        <v>133</v>
      </c>
      <c r="E5460" s="54" t="s">
        <v>142</v>
      </c>
      <c r="F5460" s="55">
        <v>58549.17</v>
      </c>
    </row>
    <row r="5461" spans="1:6">
      <c r="A5461" s="54">
        <v>72544</v>
      </c>
      <c r="B5461" s="54" t="s">
        <v>106</v>
      </c>
      <c r="C5461" s="54">
        <v>2019</v>
      </c>
      <c r="D5461" s="54" t="s">
        <v>134</v>
      </c>
      <c r="E5461" s="54" t="s">
        <v>142</v>
      </c>
      <c r="F5461" s="55"/>
    </row>
    <row r="5462" spans="1:6">
      <c r="A5462" s="54">
        <v>72545</v>
      </c>
      <c r="B5462" s="54" t="s">
        <v>106</v>
      </c>
      <c r="C5462" s="54">
        <v>2019</v>
      </c>
      <c r="D5462" s="54" t="s">
        <v>135</v>
      </c>
      <c r="E5462" s="54" t="s">
        <v>142</v>
      </c>
      <c r="F5462" s="55">
        <v>52925.9</v>
      </c>
    </row>
    <row r="5463" spans="1:6">
      <c r="A5463" s="54">
        <v>72547</v>
      </c>
      <c r="B5463" s="54" t="s">
        <v>106</v>
      </c>
      <c r="C5463" s="54">
        <v>2019</v>
      </c>
      <c r="D5463" s="54" t="s">
        <v>136</v>
      </c>
      <c r="E5463" s="54" t="s">
        <v>142</v>
      </c>
      <c r="F5463" s="55"/>
    </row>
    <row r="5464" spans="1:6">
      <c r="A5464" s="54">
        <v>72548</v>
      </c>
      <c r="B5464" s="54" t="s">
        <v>106</v>
      </c>
      <c r="C5464" s="54">
        <v>2019</v>
      </c>
      <c r="D5464" s="54" t="s">
        <v>137</v>
      </c>
      <c r="E5464" s="54" t="s">
        <v>142</v>
      </c>
      <c r="F5464" s="55">
        <v>3.27</v>
      </c>
    </row>
    <row r="5465" spans="1:6">
      <c r="A5465" s="54">
        <v>72549</v>
      </c>
      <c r="B5465" s="54" t="s">
        <v>106</v>
      </c>
      <c r="C5465" s="54">
        <v>2019</v>
      </c>
      <c r="D5465" s="54" t="s">
        <v>138</v>
      </c>
      <c r="E5465" s="54" t="s">
        <v>142</v>
      </c>
      <c r="F5465" s="55">
        <v>4060</v>
      </c>
    </row>
    <row r="5466" spans="1:6">
      <c r="A5466" s="54">
        <v>72550</v>
      </c>
      <c r="B5466" s="54" t="s">
        <v>106</v>
      </c>
      <c r="C5466" s="54">
        <v>2019</v>
      </c>
      <c r="D5466" s="54" t="s">
        <v>139</v>
      </c>
      <c r="E5466" s="54" t="s">
        <v>142</v>
      </c>
      <c r="F5466" s="55">
        <v>1560</v>
      </c>
    </row>
    <row r="5467" spans="1:6">
      <c r="A5467" s="54">
        <v>72551</v>
      </c>
      <c r="B5467" s="54" t="s">
        <v>106</v>
      </c>
      <c r="C5467" s="54">
        <v>2019</v>
      </c>
      <c r="D5467" s="54" t="s">
        <v>140</v>
      </c>
      <c r="E5467" s="54" t="s">
        <v>142</v>
      </c>
      <c r="F5467" s="55"/>
    </row>
    <row r="5468" spans="1:6">
      <c r="A5468" s="54">
        <v>72555</v>
      </c>
      <c r="B5468" s="54" t="s">
        <v>106</v>
      </c>
      <c r="C5468" s="54">
        <v>2019</v>
      </c>
      <c r="D5468" s="54" t="s">
        <v>141</v>
      </c>
      <c r="E5468" s="54" t="s">
        <v>142</v>
      </c>
      <c r="F5468" s="55">
        <v>66381.070000000007</v>
      </c>
    </row>
    <row r="5469" spans="1:6">
      <c r="A5469" s="54">
        <v>72567</v>
      </c>
      <c r="B5469" s="54" t="s">
        <v>106</v>
      </c>
      <c r="C5469" s="54">
        <v>2018</v>
      </c>
      <c r="D5469" s="54" t="s">
        <v>131</v>
      </c>
      <c r="E5469" s="54" t="s">
        <v>142</v>
      </c>
      <c r="F5469" s="55">
        <v>57042.25</v>
      </c>
    </row>
    <row r="5470" spans="1:6">
      <c r="A5470" s="54">
        <v>72576</v>
      </c>
      <c r="B5470" s="54" t="s">
        <v>106</v>
      </c>
      <c r="C5470" s="54">
        <v>2018</v>
      </c>
      <c r="D5470" s="54" t="s">
        <v>132</v>
      </c>
      <c r="E5470" s="54" t="s">
        <v>142</v>
      </c>
      <c r="F5470" s="55">
        <v>6470.19</v>
      </c>
    </row>
    <row r="5471" spans="1:6">
      <c r="A5471" s="54">
        <v>72578</v>
      </c>
      <c r="B5471" s="54" t="s">
        <v>106</v>
      </c>
      <c r="C5471" s="54">
        <v>2018</v>
      </c>
      <c r="D5471" s="54" t="s">
        <v>133</v>
      </c>
      <c r="E5471" s="54" t="s">
        <v>142</v>
      </c>
      <c r="F5471" s="55">
        <v>56501.24</v>
      </c>
    </row>
    <row r="5472" spans="1:6">
      <c r="A5472" s="54">
        <v>72579</v>
      </c>
      <c r="B5472" s="54" t="s">
        <v>106</v>
      </c>
      <c r="C5472" s="54">
        <v>2018</v>
      </c>
      <c r="D5472" s="54" t="s">
        <v>134</v>
      </c>
      <c r="E5472" s="54" t="s">
        <v>142</v>
      </c>
      <c r="F5472" s="55"/>
    </row>
    <row r="5473" spans="1:6">
      <c r="A5473" s="54">
        <v>72580</v>
      </c>
      <c r="B5473" s="54" t="s">
        <v>106</v>
      </c>
      <c r="C5473" s="54">
        <v>2018</v>
      </c>
      <c r="D5473" s="54" t="s">
        <v>135</v>
      </c>
      <c r="E5473" s="54" t="s">
        <v>142</v>
      </c>
      <c r="F5473" s="55">
        <v>50903.11</v>
      </c>
    </row>
    <row r="5474" spans="1:6">
      <c r="A5474" s="54">
        <v>72582</v>
      </c>
      <c r="B5474" s="54" t="s">
        <v>106</v>
      </c>
      <c r="C5474" s="54">
        <v>2018</v>
      </c>
      <c r="D5474" s="54" t="s">
        <v>136</v>
      </c>
      <c r="E5474" s="54" t="s">
        <v>142</v>
      </c>
      <c r="F5474" s="55"/>
    </row>
    <row r="5475" spans="1:6">
      <c r="A5475" s="54">
        <v>72583</v>
      </c>
      <c r="B5475" s="54" t="s">
        <v>106</v>
      </c>
      <c r="C5475" s="54">
        <v>2018</v>
      </c>
      <c r="D5475" s="54" t="s">
        <v>137</v>
      </c>
      <c r="E5475" s="54" t="s">
        <v>142</v>
      </c>
      <c r="F5475" s="55">
        <v>3.13</v>
      </c>
    </row>
    <row r="5476" spans="1:6">
      <c r="A5476" s="54">
        <v>72584</v>
      </c>
      <c r="B5476" s="54" t="s">
        <v>106</v>
      </c>
      <c r="C5476" s="54">
        <v>2018</v>
      </c>
      <c r="D5476" s="54" t="s">
        <v>138</v>
      </c>
      <c r="E5476" s="54" t="s">
        <v>142</v>
      </c>
      <c r="F5476" s="55">
        <v>4045</v>
      </c>
    </row>
    <row r="5477" spans="1:6">
      <c r="A5477" s="54">
        <v>72585</v>
      </c>
      <c r="B5477" s="54" t="s">
        <v>106</v>
      </c>
      <c r="C5477" s="54">
        <v>2018</v>
      </c>
      <c r="D5477" s="54" t="s">
        <v>139</v>
      </c>
      <c r="E5477" s="54" t="s">
        <v>142</v>
      </c>
      <c r="F5477" s="55">
        <v>1550</v>
      </c>
    </row>
    <row r="5478" spans="1:6">
      <c r="A5478" s="54">
        <v>72586</v>
      </c>
      <c r="B5478" s="54" t="s">
        <v>106</v>
      </c>
      <c r="C5478" s="54">
        <v>2018</v>
      </c>
      <c r="D5478" s="54" t="s">
        <v>140</v>
      </c>
      <c r="E5478" s="54" t="s">
        <v>142</v>
      </c>
      <c r="F5478" s="55"/>
    </row>
    <row r="5479" spans="1:6">
      <c r="A5479" s="54">
        <v>72590</v>
      </c>
      <c r="B5479" s="54" t="s">
        <v>106</v>
      </c>
      <c r="C5479" s="54">
        <v>2018</v>
      </c>
      <c r="D5479" s="54" t="s">
        <v>141</v>
      </c>
      <c r="E5479" s="54" t="s">
        <v>142</v>
      </c>
      <c r="F5479" s="55">
        <v>63512.43</v>
      </c>
    </row>
    <row r="5480" spans="1:6">
      <c r="A5480" s="54">
        <v>72602</v>
      </c>
      <c r="B5480" s="54" t="s">
        <v>106</v>
      </c>
      <c r="C5480" s="54">
        <v>2017</v>
      </c>
      <c r="D5480" s="54" t="s">
        <v>131</v>
      </c>
      <c r="E5480" s="54" t="s">
        <v>142</v>
      </c>
      <c r="F5480" s="55">
        <v>51964.95</v>
      </c>
    </row>
    <row r="5481" spans="1:6">
      <c r="A5481" s="54">
        <v>72611</v>
      </c>
      <c r="B5481" s="54" t="s">
        <v>106</v>
      </c>
      <c r="C5481" s="54">
        <v>2017</v>
      </c>
      <c r="D5481" s="54" t="s">
        <v>132</v>
      </c>
      <c r="E5481" s="54" t="s">
        <v>142</v>
      </c>
      <c r="F5481" s="55">
        <v>5411.13</v>
      </c>
    </row>
    <row r="5482" spans="1:6">
      <c r="A5482" s="54">
        <v>72613</v>
      </c>
      <c r="B5482" s="54" t="s">
        <v>106</v>
      </c>
      <c r="C5482" s="54">
        <v>2017</v>
      </c>
      <c r="D5482" s="54" t="s">
        <v>133</v>
      </c>
      <c r="E5482" s="54" t="s">
        <v>142</v>
      </c>
      <c r="F5482" s="55">
        <v>51404.21</v>
      </c>
    </row>
    <row r="5483" spans="1:6">
      <c r="A5483" s="54">
        <v>72614</v>
      </c>
      <c r="B5483" s="54" t="s">
        <v>106</v>
      </c>
      <c r="C5483" s="54">
        <v>2017</v>
      </c>
      <c r="D5483" s="54" t="s">
        <v>134</v>
      </c>
      <c r="E5483" s="54" t="s">
        <v>142</v>
      </c>
      <c r="F5483" s="55"/>
    </row>
    <row r="5484" spans="1:6">
      <c r="A5484" s="54">
        <v>72615</v>
      </c>
      <c r="B5484" s="54" t="s">
        <v>106</v>
      </c>
      <c r="C5484" s="54">
        <v>2017</v>
      </c>
      <c r="D5484" s="54" t="s">
        <v>135</v>
      </c>
      <c r="E5484" s="54" t="s">
        <v>142</v>
      </c>
      <c r="F5484" s="55">
        <v>46105.31</v>
      </c>
    </row>
    <row r="5485" spans="1:6">
      <c r="A5485" s="54">
        <v>72617</v>
      </c>
      <c r="B5485" s="54" t="s">
        <v>106</v>
      </c>
      <c r="C5485" s="54">
        <v>2017</v>
      </c>
      <c r="D5485" s="54" t="s">
        <v>136</v>
      </c>
      <c r="E5485" s="54" t="s">
        <v>142</v>
      </c>
      <c r="F5485" s="55"/>
    </row>
    <row r="5486" spans="1:6">
      <c r="A5486" s="54">
        <v>72618</v>
      </c>
      <c r="B5486" s="54" t="s">
        <v>106</v>
      </c>
      <c r="C5486" s="54">
        <v>2017</v>
      </c>
      <c r="D5486" s="54" t="s">
        <v>137</v>
      </c>
      <c r="E5486" s="54" t="s">
        <v>142</v>
      </c>
      <c r="F5486" s="55">
        <v>3.9</v>
      </c>
    </row>
    <row r="5487" spans="1:6">
      <c r="A5487" s="54">
        <v>72619</v>
      </c>
      <c r="B5487" s="54" t="s">
        <v>106</v>
      </c>
      <c r="C5487" s="54">
        <v>2017</v>
      </c>
      <c r="D5487" s="54" t="s">
        <v>138</v>
      </c>
      <c r="E5487" s="54" t="s">
        <v>142</v>
      </c>
      <c r="F5487" s="55">
        <v>3845</v>
      </c>
    </row>
    <row r="5488" spans="1:6">
      <c r="A5488" s="54">
        <v>72620</v>
      </c>
      <c r="B5488" s="54" t="s">
        <v>106</v>
      </c>
      <c r="C5488" s="54">
        <v>2017</v>
      </c>
      <c r="D5488" s="54" t="s">
        <v>139</v>
      </c>
      <c r="E5488" s="54" t="s">
        <v>142</v>
      </c>
      <c r="F5488" s="55">
        <v>1450</v>
      </c>
    </row>
    <row r="5489" spans="1:6">
      <c r="A5489" s="54">
        <v>72621</v>
      </c>
      <c r="B5489" s="54" t="s">
        <v>106</v>
      </c>
      <c r="C5489" s="54">
        <v>2017</v>
      </c>
      <c r="D5489" s="54" t="s">
        <v>140</v>
      </c>
      <c r="E5489" s="54" t="s">
        <v>142</v>
      </c>
      <c r="F5489" s="55"/>
    </row>
    <row r="5490" spans="1:6">
      <c r="A5490" s="54">
        <v>72625</v>
      </c>
      <c r="B5490" s="54" t="s">
        <v>106</v>
      </c>
      <c r="C5490" s="54">
        <v>2017</v>
      </c>
      <c r="D5490" s="54" t="s">
        <v>141</v>
      </c>
      <c r="E5490" s="54" t="s">
        <v>142</v>
      </c>
      <c r="F5490" s="55">
        <v>57376.08</v>
      </c>
    </row>
    <row r="5491" spans="1:6">
      <c r="A5491" s="54">
        <v>72637</v>
      </c>
      <c r="B5491" s="54" t="s">
        <v>106</v>
      </c>
      <c r="C5491" s="54">
        <v>2016</v>
      </c>
      <c r="D5491" s="54" t="s">
        <v>131</v>
      </c>
      <c r="E5491" s="54" t="s">
        <v>142</v>
      </c>
      <c r="F5491" s="55">
        <v>48084.090649999998</v>
      </c>
    </row>
    <row r="5492" spans="1:6">
      <c r="A5492" s="54">
        <v>72646</v>
      </c>
      <c r="B5492" s="54" t="s">
        <v>106</v>
      </c>
      <c r="C5492" s="54">
        <v>2016</v>
      </c>
      <c r="D5492" s="54" t="s">
        <v>132</v>
      </c>
      <c r="E5492" s="54" t="s">
        <v>142</v>
      </c>
      <c r="F5492" s="55">
        <v>5242.5958350000001</v>
      </c>
    </row>
    <row r="5493" spans="1:6">
      <c r="A5493" s="54">
        <v>72648</v>
      </c>
      <c r="B5493" s="54" t="s">
        <v>106</v>
      </c>
      <c r="C5493" s="54">
        <v>2016</v>
      </c>
      <c r="D5493" s="54" t="s">
        <v>133</v>
      </c>
      <c r="E5493" s="54" t="s">
        <v>142</v>
      </c>
      <c r="F5493" s="55">
        <v>47393.252899999999</v>
      </c>
    </row>
    <row r="5494" spans="1:6">
      <c r="A5494" s="54">
        <v>72649</v>
      </c>
      <c r="B5494" s="54" t="s">
        <v>106</v>
      </c>
      <c r="C5494" s="54">
        <v>2016</v>
      </c>
      <c r="D5494" s="54" t="s">
        <v>134</v>
      </c>
      <c r="E5494" s="54" t="s">
        <v>142</v>
      </c>
      <c r="F5494" s="55"/>
    </row>
    <row r="5495" spans="1:6">
      <c r="A5495" s="54">
        <v>72650</v>
      </c>
      <c r="B5495" s="54" t="s">
        <v>106</v>
      </c>
      <c r="C5495" s="54">
        <v>2016</v>
      </c>
      <c r="D5495" s="54" t="s">
        <v>135</v>
      </c>
      <c r="E5495" s="54" t="s">
        <v>142</v>
      </c>
      <c r="F5495" s="55">
        <v>42481.245000000003</v>
      </c>
    </row>
    <row r="5496" spans="1:6">
      <c r="A5496" s="54">
        <v>72652</v>
      </c>
      <c r="B5496" s="54" t="s">
        <v>106</v>
      </c>
      <c r="C5496" s="54">
        <v>2016</v>
      </c>
      <c r="D5496" s="54" t="s">
        <v>136</v>
      </c>
      <c r="E5496" s="54" t="s">
        <v>142</v>
      </c>
      <c r="F5496" s="55"/>
    </row>
    <row r="5497" spans="1:6">
      <c r="A5497" s="54">
        <v>72653</v>
      </c>
      <c r="B5497" s="54" t="s">
        <v>106</v>
      </c>
      <c r="C5497" s="54">
        <v>2016</v>
      </c>
      <c r="D5497" s="54" t="s">
        <v>137</v>
      </c>
      <c r="E5497" s="54" t="s">
        <v>142</v>
      </c>
      <c r="F5497" s="55">
        <v>4.6679000000000004</v>
      </c>
    </row>
    <row r="5498" spans="1:6">
      <c r="A5498" s="54">
        <v>72654</v>
      </c>
      <c r="B5498" s="54" t="s">
        <v>106</v>
      </c>
      <c r="C5498" s="54">
        <v>2016</v>
      </c>
      <c r="D5498" s="54" t="s">
        <v>138</v>
      </c>
      <c r="E5498" s="54" t="s">
        <v>142</v>
      </c>
      <c r="F5498" s="55">
        <v>3607.34</v>
      </c>
    </row>
    <row r="5499" spans="1:6">
      <c r="A5499" s="54">
        <v>72655</v>
      </c>
      <c r="B5499" s="54" t="s">
        <v>106</v>
      </c>
      <c r="C5499" s="54">
        <v>2016</v>
      </c>
      <c r="D5499" s="54" t="s">
        <v>139</v>
      </c>
      <c r="E5499" s="54" t="s">
        <v>142</v>
      </c>
      <c r="F5499" s="55">
        <v>1300</v>
      </c>
    </row>
    <row r="5500" spans="1:6">
      <c r="A5500" s="54">
        <v>72656</v>
      </c>
      <c r="B5500" s="54" t="s">
        <v>106</v>
      </c>
      <c r="C5500" s="54">
        <v>2016</v>
      </c>
      <c r="D5500" s="54" t="s">
        <v>140</v>
      </c>
      <c r="E5500" s="54" t="s">
        <v>142</v>
      </c>
      <c r="F5500" s="55"/>
    </row>
    <row r="5501" spans="1:6">
      <c r="A5501" s="54">
        <v>72660</v>
      </c>
      <c r="B5501" s="54" t="s">
        <v>106</v>
      </c>
      <c r="C5501" s="54">
        <v>2016</v>
      </c>
      <c r="D5501" s="54" t="s">
        <v>141</v>
      </c>
      <c r="E5501" s="54" t="s">
        <v>142</v>
      </c>
      <c r="F5501" s="55">
        <v>53326.69111</v>
      </c>
    </row>
    <row r="5502" spans="1:6">
      <c r="A5502" s="54">
        <v>72672</v>
      </c>
      <c r="B5502" s="54" t="s">
        <v>106</v>
      </c>
      <c r="C5502" s="54">
        <v>2015</v>
      </c>
      <c r="D5502" s="54" t="s">
        <v>131</v>
      </c>
      <c r="E5502" s="54" t="s">
        <v>142</v>
      </c>
      <c r="F5502" s="55">
        <v>43645.78</v>
      </c>
    </row>
    <row r="5503" spans="1:6">
      <c r="A5503" s="54">
        <v>72681</v>
      </c>
      <c r="B5503" s="54" t="s">
        <v>106</v>
      </c>
      <c r="C5503" s="54">
        <v>2015</v>
      </c>
      <c r="D5503" s="54" t="s">
        <v>132</v>
      </c>
      <c r="E5503" s="54" t="s">
        <v>142</v>
      </c>
      <c r="F5503" s="55">
        <v>5399.68</v>
      </c>
    </row>
    <row r="5504" spans="1:6">
      <c r="A5504" s="54">
        <v>72683</v>
      </c>
      <c r="B5504" s="54" t="s">
        <v>106</v>
      </c>
      <c r="C5504" s="54">
        <v>2015</v>
      </c>
      <c r="D5504" s="54" t="s">
        <v>133</v>
      </c>
      <c r="E5504" s="54" t="s">
        <v>142</v>
      </c>
      <c r="F5504" s="55">
        <v>43687.75</v>
      </c>
    </row>
    <row r="5505" spans="1:6">
      <c r="A5505" s="54">
        <v>72684</v>
      </c>
      <c r="B5505" s="54" t="s">
        <v>106</v>
      </c>
      <c r="C5505" s="54">
        <v>2015</v>
      </c>
      <c r="D5505" s="54" t="s">
        <v>134</v>
      </c>
      <c r="E5505" s="54" t="s">
        <v>142</v>
      </c>
      <c r="F5505" s="55"/>
    </row>
    <row r="5506" spans="1:6">
      <c r="A5506" s="54">
        <v>72685</v>
      </c>
      <c r="B5506" s="54" t="s">
        <v>106</v>
      </c>
      <c r="C5506" s="54">
        <v>2015</v>
      </c>
      <c r="D5506" s="54" t="s">
        <v>135</v>
      </c>
      <c r="E5506" s="54" t="s">
        <v>142</v>
      </c>
      <c r="F5506" s="55">
        <v>38926.75</v>
      </c>
    </row>
    <row r="5507" spans="1:6">
      <c r="A5507" s="54">
        <v>72687</v>
      </c>
      <c r="B5507" s="54" t="s">
        <v>106</v>
      </c>
      <c r="C5507" s="54">
        <v>2015</v>
      </c>
      <c r="D5507" s="54" t="s">
        <v>136</v>
      </c>
      <c r="E5507" s="54" t="s">
        <v>142</v>
      </c>
      <c r="F5507" s="55"/>
    </row>
    <row r="5508" spans="1:6">
      <c r="A5508" s="54">
        <v>72688</v>
      </c>
      <c r="B5508" s="54" t="s">
        <v>106</v>
      </c>
      <c r="C5508" s="54">
        <v>2015</v>
      </c>
      <c r="D5508" s="54" t="s">
        <v>137</v>
      </c>
      <c r="E5508" s="54" t="s">
        <v>142</v>
      </c>
      <c r="F5508" s="55">
        <v>11</v>
      </c>
    </row>
    <row r="5509" spans="1:6">
      <c r="A5509" s="54">
        <v>72689</v>
      </c>
      <c r="B5509" s="54" t="s">
        <v>106</v>
      </c>
      <c r="C5509" s="54">
        <v>2015</v>
      </c>
      <c r="D5509" s="54" t="s">
        <v>138</v>
      </c>
      <c r="E5509" s="54" t="s">
        <v>142</v>
      </c>
      <c r="F5509" s="55">
        <v>3500</v>
      </c>
    </row>
    <row r="5510" spans="1:6">
      <c r="A5510" s="54">
        <v>72690</v>
      </c>
      <c r="B5510" s="54" t="s">
        <v>106</v>
      </c>
      <c r="C5510" s="54">
        <v>2015</v>
      </c>
      <c r="D5510" s="54" t="s">
        <v>139</v>
      </c>
      <c r="E5510" s="54" t="s">
        <v>142</v>
      </c>
      <c r="F5510" s="55">
        <v>1250</v>
      </c>
    </row>
    <row r="5511" spans="1:6">
      <c r="A5511" s="54">
        <v>72691</v>
      </c>
      <c r="B5511" s="54" t="s">
        <v>106</v>
      </c>
      <c r="C5511" s="54">
        <v>2015</v>
      </c>
      <c r="D5511" s="54" t="s">
        <v>140</v>
      </c>
      <c r="E5511" s="54" t="s">
        <v>142</v>
      </c>
      <c r="F5511" s="55"/>
    </row>
    <row r="5512" spans="1:6">
      <c r="A5512" s="54">
        <v>72695</v>
      </c>
      <c r="B5512" s="54" t="s">
        <v>106</v>
      </c>
      <c r="C5512" s="54">
        <v>2015</v>
      </c>
      <c r="D5512" s="54" t="s">
        <v>141</v>
      </c>
      <c r="E5512" s="54" t="s">
        <v>142</v>
      </c>
      <c r="F5512" s="55">
        <v>49045.46</v>
      </c>
    </row>
    <row r="5513" spans="1:6">
      <c r="A5513" s="54">
        <v>72707</v>
      </c>
      <c r="B5513" s="54" t="s">
        <v>106</v>
      </c>
      <c r="C5513" s="54">
        <v>2014</v>
      </c>
      <c r="D5513" s="54" t="s">
        <v>131</v>
      </c>
      <c r="E5513" s="54" t="s">
        <v>142</v>
      </c>
      <c r="F5513" s="55">
        <v>39043.813300000002</v>
      </c>
    </row>
    <row r="5514" spans="1:6">
      <c r="A5514" s="54">
        <v>72716</v>
      </c>
      <c r="B5514" s="54" t="s">
        <v>106</v>
      </c>
      <c r="C5514" s="54">
        <v>2014</v>
      </c>
      <c r="D5514" s="54" t="s">
        <v>132</v>
      </c>
      <c r="E5514" s="54" t="s">
        <v>142</v>
      </c>
      <c r="F5514" s="55">
        <v>5045.2945</v>
      </c>
    </row>
    <row r="5515" spans="1:6">
      <c r="A5515" s="54">
        <v>72718</v>
      </c>
      <c r="B5515" s="54" t="s">
        <v>106</v>
      </c>
      <c r="C5515" s="54">
        <v>2014</v>
      </c>
      <c r="D5515" s="54" t="s">
        <v>133</v>
      </c>
      <c r="E5515" s="54" t="s">
        <v>142</v>
      </c>
      <c r="F5515" s="55">
        <v>39044.16214</v>
      </c>
    </row>
    <row r="5516" spans="1:6">
      <c r="A5516" s="54">
        <v>72719</v>
      </c>
      <c r="B5516" s="54" t="s">
        <v>106</v>
      </c>
      <c r="C5516" s="54">
        <v>2014</v>
      </c>
      <c r="D5516" s="54" t="s">
        <v>134</v>
      </c>
      <c r="E5516" s="54" t="s">
        <v>142</v>
      </c>
      <c r="F5516" s="55"/>
    </row>
    <row r="5517" spans="1:6">
      <c r="A5517" s="54">
        <v>72720</v>
      </c>
      <c r="B5517" s="54" t="s">
        <v>106</v>
      </c>
      <c r="C5517" s="54">
        <v>2014</v>
      </c>
      <c r="D5517" s="54" t="s">
        <v>135</v>
      </c>
      <c r="E5517" s="54" t="s">
        <v>142</v>
      </c>
      <c r="F5517" s="55">
        <v>34585.59504</v>
      </c>
    </row>
    <row r="5518" spans="1:6">
      <c r="A5518" s="54">
        <v>72722</v>
      </c>
      <c r="B5518" s="54" t="s">
        <v>106</v>
      </c>
      <c r="C5518" s="54">
        <v>2014</v>
      </c>
      <c r="D5518" s="54" t="s">
        <v>136</v>
      </c>
      <c r="E5518" s="54" t="s">
        <v>142</v>
      </c>
      <c r="F5518" s="55"/>
    </row>
    <row r="5519" spans="1:6">
      <c r="A5519" s="54">
        <v>72723</v>
      </c>
      <c r="B5519" s="54" t="s">
        <v>106</v>
      </c>
      <c r="C5519" s="54">
        <v>2014</v>
      </c>
      <c r="D5519" s="54" t="s">
        <v>137</v>
      </c>
      <c r="E5519" s="54" t="s">
        <v>142</v>
      </c>
      <c r="F5519" s="55">
        <v>8.5670999999999999</v>
      </c>
    </row>
    <row r="5520" spans="1:6">
      <c r="A5520" s="54">
        <v>72724</v>
      </c>
      <c r="B5520" s="54" t="s">
        <v>106</v>
      </c>
      <c r="C5520" s="54">
        <v>2014</v>
      </c>
      <c r="D5520" s="54" t="s">
        <v>138</v>
      </c>
      <c r="E5520" s="54" t="s">
        <v>142</v>
      </c>
      <c r="F5520" s="55">
        <v>3300</v>
      </c>
    </row>
    <row r="5521" spans="1:6">
      <c r="A5521" s="54">
        <v>72725</v>
      </c>
      <c r="B5521" s="54" t="s">
        <v>106</v>
      </c>
      <c r="C5521" s="54">
        <v>2014</v>
      </c>
      <c r="D5521" s="54" t="s">
        <v>139</v>
      </c>
      <c r="E5521" s="54" t="s">
        <v>142</v>
      </c>
      <c r="F5521" s="55">
        <v>1150</v>
      </c>
    </row>
    <row r="5522" spans="1:6">
      <c r="A5522" s="54">
        <v>72726</v>
      </c>
      <c r="B5522" s="54" t="s">
        <v>106</v>
      </c>
      <c r="C5522" s="54">
        <v>2014</v>
      </c>
      <c r="D5522" s="54" t="s">
        <v>140</v>
      </c>
      <c r="E5522" s="54" t="s">
        <v>142</v>
      </c>
      <c r="F5522" s="55"/>
    </row>
    <row r="5523" spans="1:6">
      <c r="A5523" s="54">
        <v>72730</v>
      </c>
      <c r="B5523" s="54" t="s">
        <v>106</v>
      </c>
      <c r="C5523" s="54">
        <v>2014</v>
      </c>
      <c r="D5523" s="54" t="s">
        <v>141</v>
      </c>
      <c r="E5523" s="54" t="s">
        <v>142</v>
      </c>
      <c r="F5523" s="55">
        <v>44089.106169999999</v>
      </c>
    </row>
    <row r="5524" spans="1:6">
      <c r="A5524" s="54">
        <v>72742</v>
      </c>
      <c r="B5524" s="54" t="s">
        <v>106</v>
      </c>
      <c r="C5524" s="54">
        <v>2013</v>
      </c>
      <c r="D5524" s="54" t="s">
        <v>131</v>
      </c>
      <c r="E5524" s="54" t="s">
        <v>142</v>
      </c>
      <c r="F5524" s="55">
        <v>38851.9683</v>
      </c>
    </row>
    <row r="5525" spans="1:6">
      <c r="A5525" s="54">
        <v>72751</v>
      </c>
      <c r="B5525" s="54" t="s">
        <v>106</v>
      </c>
      <c r="C5525" s="54">
        <v>2013</v>
      </c>
      <c r="D5525" s="54" t="s">
        <v>132</v>
      </c>
      <c r="E5525" s="54" t="s">
        <v>142</v>
      </c>
      <c r="F5525" s="55">
        <v>4066.7712999999999</v>
      </c>
    </row>
    <row r="5526" spans="1:6">
      <c r="A5526" s="54">
        <v>72753</v>
      </c>
      <c r="B5526" s="54" t="s">
        <v>106</v>
      </c>
      <c r="C5526" s="54">
        <v>2013</v>
      </c>
      <c r="D5526" s="54" t="s">
        <v>133</v>
      </c>
      <c r="E5526" s="54" t="s">
        <v>142</v>
      </c>
      <c r="F5526" s="55">
        <v>38291.767740000003</v>
      </c>
    </row>
    <row r="5527" spans="1:6">
      <c r="A5527" s="54">
        <v>72754</v>
      </c>
      <c r="B5527" s="54" t="s">
        <v>106</v>
      </c>
      <c r="C5527" s="54">
        <v>2013</v>
      </c>
      <c r="D5527" s="54" t="s">
        <v>134</v>
      </c>
      <c r="E5527" s="54" t="s">
        <v>142</v>
      </c>
      <c r="F5527" s="55"/>
    </row>
    <row r="5528" spans="1:6">
      <c r="A5528" s="54">
        <v>72755</v>
      </c>
      <c r="B5528" s="54" t="s">
        <v>106</v>
      </c>
      <c r="C5528" s="54">
        <v>2013</v>
      </c>
      <c r="D5528" s="54" t="s">
        <v>135</v>
      </c>
      <c r="E5528" s="54" t="s">
        <v>142</v>
      </c>
      <c r="F5528" s="55">
        <v>33808.27564</v>
      </c>
    </row>
    <row r="5529" spans="1:6">
      <c r="A5529" s="54">
        <v>72757</v>
      </c>
      <c r="B5529" s="54" t="s">
        <v>106</v>
      </c>
      <c r="C5529" s="54">
        <v>2013</v>
      </c>
      <c r="D5529" s="54" t="s">
        <v>136</v>
      </c>
      <c r="E5529" s="54" t="s">
        <v>142</v>
      </c>
      <c r="F5529" s="55"/>
    </row>
    <row r="5530" spans="1:6">
      <c r="A5530" s="54">
        <v>72758</v>
      </c>
      <c r="B5530" s="54" t="s">
        <v>106</v>
      </c>
      <c r="C5530" s="54">
        <v>2013</v>
      </c>
      <c r="D5530" s="54" t="s">
        <v>137</v>
      </c>
      <c r="E5530" s="54" t="s">
        <v>142</v>
      </c>
      <c r="F5530" s="55">
        <v>4.4920999999999998</v>
      </c>
    </row>
    <row r="5531" spans="1:6">
      <c r="A5531" s="54">
        <v>72759</v>
      </c>
      <c r="B5531" s="54" t="s">
        <v>106</v>
      </c>
      <c r="C5531" s="54">
        <v>2013</v>
      </c>
      <c r="D5531" s="54" t="s">
        <v>138</v>
      </c>
      <c r="E5531" s="54" t="s">
        <v>142</v>
      </c>
      <c r="F5531" s="55">
        <v>3395</v>
      </c>
    </row>
    <row r="5532" spans="1:6">
      <c r="A5532" s="54">
        <v>72760</v>
      </c>
      <c r="B5532" s="54" t="s">
        <v>106</v>
      </c>
      <c r="C5532" s="54">
        <v>2013</v>
      </c>
      <c r="D5532" s="54" t="s">
        <v>139</v>
      </c>
      <c r="E5532" s="54" t="s">
        <v>142</v>
      </c>
      <c r="F5532" s="55">
        <v>1084</v>
      </c>
    </row>
    <row r="5533" spans="1:6">
      <c r="A5533" s="54">
        <v>72761</v>
      </c>
      <c r="B5533" s="54" t="s">
        <v>106</v>
      </c>
      <c r="C5533" s="54">
        <v>2013</v>
      </c>
      <c r="D5533" s="54" t="s">
        <v>140</v>
      </c>
      <c r="E5533" s="54" t="s">
        <v>142</v>
      </c>
      <c r="F5533" s="55"/>
    </row>
    <row r="5534" spans="1:6">
      <c r="A5534" s="54">
        <v>72765</v>
      </c>
      <c r="B5534" s="54" t="s">
        <v>106</v>
      </c>
      <c r="C5534" s="54">
        <v>2013</v>
      </c>
      <c r="D5534" s="54" t="s">
        <v>141</v>
      </c>
      <c r="E5534" s="54" t="s">
        <v>142</v>
      </c>
      <c r="F5534" s="55">
        <v>42918.739710000002</v>
      </c>
    </row>
    <row r="5535" spans="1:6">
      <c r="A5535" s="54">
        <v>72777</v>
      </c>
      <c r="B5535" s="54" t="s">
        <v>106</v>
      </c>
      <c r="C5535" s="54">
        <v>2012</v>
      </c>
      <c r="D5535" s="54" t="s">
        <v>131</v>
      </c>
      <c r="E5535" s="54" t="s">
        <v>142</v>
      </c>
      <c r="F5535" s="55">
        <v>44157.65</v>
      </c>
    </row>
    <row r="5536" spans="1:6">
      <c r="A5536" s="54">
        <v>72786</v>
      </c>
      <c r="B5536" s="54" t="s">
        <v>106</v>
      </c>
      <c r="C5536" s="54">
        <v>2012</v>
      </c>
      <c r="D5536" s="54" t="s">
        <v>132</v>
      </c>
      <c r="E5536" s="54" t="s">
        <v>142</v>
      </c>
      <c r="F5536" s="55">
        <v>4150.7299999999996</v>
      </c>
    </row>
    <row r="5537" spans="1:6">
      <c r="A5537" s="54">
        <v>72788</v>
      </c>
      <c r="B5537" s="54" t="s">
        <v>106</v>
      </c>
      <c r="C5537" s="54">
        <v>2012</v>
      </c>
      <c r="D5537" s="54" t="s">
        <v>133</v>
      </c>
      <c r="E5537" s="54" t="s">
        <v>142</v>
      </c>
      <c r="F5537" s="55">
        <v>43327.95</v>
      </c>
    </row>
    <row r="5538" spans="1:6">
      <c r="A5538" s="54">
        <v>72789</v>
      </c>
      <c r="B5538" s="54" t="s">
        <v>106</v>
      </c>
      <c r="C5538" s="54">
        <v>2012</v>
      </c>
      <c r="D5538" s="54" t="s">
        <v>134</v>
      </c>
      <c r="E5538" s="54" t="s">
        <v>142</v>
      </c>
      <c r="F5538" s="55"/>
    </row>
    <row r="5539" spans="1:6">
      <c r="A5539" s="54">
        <v>72790</v>
      </c>
      <c r="B5539" s="54" t="s">
        <v>106</v>
      </c>
      <c r="C5539" s="54">
        <v>2012</v>
      </c>
      <c r="D5539" s="54" t="s">
        <v>135</v>
      </c>
      <c r="E5539" s="54" t="s">
        <v>142</v>
      </c>
      <c r="F5539" s="55">
        <v>36271.18</v>
      </c>
    </row>
    <row r="5540" spans="1:6">
      <c r="A5540" s="54">
        <v>72792</v>
      </c>
      <c r="B5540" s="54" t="s">
        <v>106</v>
      </c>
      <c r="C5540" s="54">
        <v>2012</v>
      </c>
      <c r="D5540" s="54" t="s">
        <v>136</v>
      </c>
      <c r="E5540" s="54" t="s">
        <v>142</v>
      </c>
      <c r="F5540" s="55"/>
    </row>
    <row r="5541" spans="1:6">
      <c r="A5541" s="54">
        <v>72793</v>
      </c>
      <c r="B5541" s="54" t="s">
        <v>106</v>
      </c>
      <c r="C5541" s="54">
        <v>2012</v>
      </c>
      <c r="D5541" s="54" t="s">
        <v>137</v>
      </c>
      <c r="E5541" s="54" t="s">
        <v>142</v>
      </c>
      <c r="F5541" s="55">
        <v>4.7699999999999996</v>
      </c>
    </row>
    <row r="5542" spans="1:6">
      <c r="A5542" s="54">
        <v>72794</v>
      </c>
      <c r="B5542" s="54" t="s">
        <v>106</v>
      </c>
      <c r="C5542" s="54">
        <v>2012</v>
      </c>
      <c r="D5542" s="54" t="s">
        <v>138</v>
      </c>
      <c r="E5542" s="54" t="s">
        <v>142</v>
      </c>
      <c r="F5542" s="55">
        <v>5534</v>
      </c>
    </row>
    <row r="5543" spans="1:6">
      <c r="A5543" s="54">
        <v>72795</v>
      </c>
      <c r="B5543" s="54" t="s">
        <v>106</v>
      </c>
      <c r="C5543" s="54">
        <v>2012</v>
      </c>
      <c r="D5543" s="54" t="s">
        <v>139</v>
      </c>
      <c r="E5543" s="54" t="s">
        <v>142</v>
      </c>
      <c r="F5543" s="55">
        <v>1518</v>
      </c>
    </row>
    <row r="5544" spans="1:6">
      <c r="A5544" s="54">
        <v>72796</v>
      </c>
      <c r="B5544" s="54" t="s">
        <v>106</v>
      </c>
      <c r="C5544" s="54">
        <v>2012</v>
      </c>
      <c r="D5544" s="54" t="s">
        <v>140</v>
      </c>
      <c r="E5544" s="54" t="s">
        <v>142</v>
      </c>
      <c r="F5544" s="55"/>
    </row>
    <row r="5545" spans="1:6">
      <c r="A5545" s="54">
        <v>72800</v>
      </c>
      <c r="B5545" s="54" t="s">
        <v>106</v>
      </c>
      <c r="C5545" s="54">
        <v>2012</v>
      </c>
      <c r="D5545" s="54" t="s">
        <v>141</v>
      </c>
      <c r="E5545" s="54" t="s">
        <v>142</v>
      </c>
      <c r="F5545" s="55">
        <v>48308.39</v>
      </c>
    </row>
    <row r="5546" spans="1:6">
      <c r="A5546" s="54">
        <v>72812</v>
      </c>
      <c r="B5546" s="54" t="s">
        <v>106</v>
      </c>
      <c r="C5546" s="54">
        <v>2011</v>
      </c>
      <c r="D5546" s="54" t="s">
        <v>131</v>
      </c>
      <c r="E5546" s="54" t="s">
        <v>142</v>
      </c>
      <c r="F5546" s="55">
        <v>43278.400000000001</v>
      </c>
    </row>
    <row r="5547" spans="1:6">
      <c r="A5547" s="54">
        <v>72821</v>
      </c>
      <c r="B5547" s="54" t="s">
        <v>106</v>
      </c>
      <c r="C5547" s="54">
        <v>2011</v>
      </c>
      <c r="D5547" s="54" t="s">
        <v>132</v>
      </c>
      <c r="E5547" s="54" t="s">
        <v>142</v>
      </c>
      <c r="F5547" s="55">
        <v>3547.7926510000002</v>
      </c>
    </row>
    <row r="5548" spans="1:6">
      <c r="A5548" s="54">
        <v>72823</v>
      </c>
      <c r="B5548" s="54" t="s">
        <v>106</v>
      </c>
      <c r="C5548" s="54">
        <v>2011</v>
      </c>
      <c r="D5548" s="54" t="s">
        <v>133</v>
      </c>
      <c r="E5548" s="54" t="s">
        <v>142</v>
      </c>
      <c r="F5548" s="55">
        <v>41965.775840000002</v>
      </c>
    </row>
    <row r="5549" spans="1:6">
      <c r="A5549" s="54">
        <v>72824</v>
      </c>
      <c r="B5549" s="54" t="s">
        <v>106</v>
      </c>
      <c r="C5549" s="54">
        <v>2011</v>
      </c>
      <c r="D5549" s="54" t="s">
        <v>134</v>
      </c>
      <c r="E5549" s="54" t="s">
        <v>142</v>
      </c>
      <c r="F5549" s="55"/>
    </row>
    <row r="5550" spans="1:6">
      <c r="A5550" s="54">
        <v>72825</v>
      </c>
      <c r="B5550" s="54" t="s">
        <v>106</v>
      </c>
      <c r="C5550" s="54">
        <v>2011</v>
      </c>
      <c r="D5550" s="54" t="s">
        <v>135</v>
      </c>
      <c r="E5550" s="54" t="s">
        <v>142</v>
      </c>
      <c r="F5550" s="55">
        <v>34665.775840000002</v>
      </c>
    </row>
    <row r="5551" spans="1:6">
      <c r="A5551" s="54">
        <v>72827</v>
      </c>
      <c r="B5551" s="54" t="s">
        <v>106</v>
      </c>
      <c r="C5551" s="54">
        <v>2011</v>
      </c>
      <c r="D5551" s="54" t="s">
        <v>136</v>
      </c>
      <c r="E5551" s="54" t="s">
        <v>142</v>
      </c>
      <c r="F5551" s="55"/>
    </row>
    <row r="5552" spans="1:6">
      <c r="A5552" s="54">
        <v>72828</v>
      </c>
      <c r="B5552" s="54" t="s">
        <v>106</v>
      </c>
      <c r="C5552" s="54">
        <v>2011</v>
      </c>
      <c r="D5552" s="54" t="s">
        <v>137</v>
      </c>
      <c r="E5552" s="54" t="s">
        <v>142</v>
      </c>
      <c r="F5552" s="55">
        <v>7</v>
      </c>
    </row>
    <row r="5553" spans="1:6">
      <c r="A5553" s="54">
        <v>72829</v>
      </c>
      <c r="B5553" s="54" t="s">
        <v>106</v>
      </c>
      <c r="C5553" s="54">
        <v>2011</v>
      </c>
      <c r="D5553" s="54" t="s">
        <v>138</v>
      </c>
      <c r="E5553" s="54" t="s">
        <v>142</v>
      </c>
      <c r="F5553" s="55">
        <v>5593</v>
      </c>
    </row>
    <row r="5554" spans="1:6">
      <c r="A5554" s="54">
        <v>72830</v>
      </c>
      <c r="B5554" s="54" t="s">
        <v>106</v>
      </c>
      <c r="C5554" s="54">
        <v>2011</v>
      </c>
      <c r="D5554" s="54" t="s">
        <v>139</v>
      </c>
      <c r="E5554" s="54" t="s">
        <v>142</v>
      </c>
      <c r="F5554" s="55">
        <v>1700</v>
      </c>
    </row>
    <row r="5555" spans="1:6">
      <c r="A5555" s="54">
        <v>72831</v>
      </c>
      <c r="B5555" s="54" t="s">
        <v>106</v>
      </c>
      <c r="C5555" s="54">
        <v>2011</v>
      </c>
      <c r="D5555" s="54" t="s">
        <v>140</v>
      </c>
      <c r="E5555" s="54" t="s">
        <v>142</v>
      </c>
      <c r="F5555" s="55"/>
    </row>
    <row r="5556" spans="1:6">
      <c r="A5556" s="54">
        <v>72835</v>
      </c>
      <c r="B5556" s="54" t="s">
        <v>106</v>
      </c>
      <c r="C5556" s="54">
        <v>2011</v>
      </c>
      <c r="D5556" s="54" t="s">
        <v>141</v>
      </c>
      <c r="E5556" s="54" t="s">
        <v>142</v>
      </c>
      <c r="F5556" s="55">
        <v>46826.160790000002</v>
      </c>
    </row>
    <row r="5557" spans="1:6">
      <c r="A5557" s="54">
        <v>72847</v>
      </c>
      <c r="B5557" s="54" t="s">
        <v>106</v>
      </c>
      <c r="C5557" s="54">
        <v>2010</v>
      </c>
      <c r="D5557" s="54" t="s">
        <v>131</v>
      </c>
      <c r="E5557" s="54" t="s">
        <v>142</v>
      </c>
      <c r="F5557" s="55">
        <v>42643.2215</v>
      </c>
    </row>
    <row r="5558" spans="1:6">
      <c r="A5558" s="54">
        <v>72856</v>
      </c>
      <c r="B5558" s="54" t="s">
        <v>106</v>
      </c>
      <c r="C5558" s="54">
        <v>2010</v>
      </c>
      <c r="D5558" s="54" t="s">
        <v>132</v>
      </c>
      <c r="E5558" s="54" t="s">
        <v>142</v>
      </c>
      <c r="F5558" s="55">
        <v>567.99180000000001</v>
      </c>
    </row>
    <row r="5559" spans="1:6">
      <c r="A5559" s="54">
        <v>72858</v>
      </c>
      <c r="B5559" s="54" t="s">
        <v>106</v>
      </c>
      <c r="C5559" s="54">
        <v>2010</v>
      </c>
      <c r="D5559" s="54" t="s">
        <v>133</v>
      </c>
      <c r="E5559" s="54" t="s">
        <v>142</v>
      </c>
      <c r="F5559" s="55">
        <v>38459.019999999997</v>
      </c>
    </row>
    <row r="5560" spans="1:6">
      <c r="A5560" s="54">
        <v>72859</v>
      </c>
      <c r="B5560" s="54" t="s">
        <v>106</v>
      </c>
      <c r="C5560" s="54">
        <v>2010</v>
      </c>
      <c r="D5560" s="54" t="s">
        <v>134</v>
      </c>
      <c r="E5560" s="54" t="s">
        <v>142</v>
      </c>
      <c r="F5560" s="55"/>
    </row>
    <row r="5561" spans="1:6">
      <c r="A5561" s="54">
        <v>72860</v>
      </c>
      <c r="B5561" s="54" t="s">
        <v>106</v>
      </c>
      <c r="C5561" s="54">
        <v>2010</v>
      </c>
      <c r="D5561" s="54" t="s">
        <v>135</v>
      </c>
      <c r="E5561" s="54" t="s">
        <v>142</v>
      </c>
      <c r="F5561" s="55">
        <v>31659.02</v>
      </c>
    </row>
    <row r="5562" spans="1:6">
      <c r="A5562" s="54">
        <v>72862</v>
      </c>
      <c r="B5562" s="54" t="s">
        <v>106</v>
      </c>
      <c r="C5562" s="54">
        <v>2010</v>
      </c>
      <c r="D5562" s="54" t="s">
        <v>136</v>
      </c>
      <c r="E5562" s="54" t="s">
        <v>142</v>
      </c>
      <c r="F5562" s="55"/>
    </row>
    <row r="5563" spans="1:6">
      <c r="A5563" s="54">
        <v>72863</v>
      </c>
      <c r="B5563" s="54" t="s">
        <v>106</v>
      </c>
      <c r="C5563" s="54">
        <v>2010</v>
      </c>
      <c r="D5563" s="54" t="s">
        <v>137</v>
      </c>
      <c r="E5563" s="54" t="s">
        <v>142</v>
      </c>
      <c r="F5563" s="55"/>
    </row>
    <row r="5564" spans="1:6">
      <c r="A5564" s="54">
        <v>72864</v>
      </c>
      <c r="B5564" s="54" t="s">
        <v>106</v>
      </c>
      <c r="C5564" s="54">
        <v>2010</v>
      </c>
      <c r="D5564" s="54" t="s">
        <v>138</v>
      </c>
      <c r="E5564" s="54" t="s">
        <v>142</v>
      </c>
      <c r="F5564" s="55">
        <v>5300</v>
      </c>
    </row>
    <row r="5565" spans="1:6">
      <c r="A5565" s="54">
        <v>72865</v>
      </c>
      <c r="B5565" s="54" t="s">
        <v>106</v>
      </c>
      <c r="C5565" s="54">
        <v>2010</v>
      </c>
      <c r="D5565" s="54" t="s">
        <v>139</v>
      </c>
      <c r="E5565" s="54" t="s">
        <v>142</v>
      </c>
      <c r="F5565" s="55">
        <v>1500</v>
      </c>
    </row>
    <row r="5566" spans="1:6">
      <c r="A5566" s="54">
        <v>72866</v>
      </c>
      <c r="B5566" s="54" t="s">
        <v>106</v>
      </c>
      <c r="C5566" s="54">
        <v>2010</v>
      </c>
      <c r="D5566" s="54" t="s">
        <v>140</v>
      </c>
      <c r="E5566" s="54" t="s">
        <v>142</v>
      </c>
      <c r="F5566" s="55"/>
    </row>
    <row r="5567" spans="1:6">
      <c r="A5567" s="54">
        <v>72870</v>
      </c>
      <c r="B5567" s="54" t="s">
        <v>106</v>
      </c>
      <c r="C5567" s="54">
        <v>2010</v>
      </c>
      <c r="D5567" s="54" t="s">
        <v>141</v>
      </c>
      <c r="E5567" s="54" t="s">
        <v>142</v>
      </c>
      <c r="F5567" s="55">
        <v>43211.21</v>
      </c>
    </row>
    <row r="5568" spans="1:6">
      <c r="A5568" s="54">
        <v>72882</v>
      </c>
      <c r="B5568" s="54" t="s">
        <v>106</v>
      </c>
      <c r="C5568" s="54">
        <v>2009</v>
      </c>
      <c r="D5568" s="54" t="s">
        <v>131</v>
      </c>
      <c r="E5568" s="54" t="s">
        <v>142</v>
      </c>
      <c r="F5568" s="55">
        <v>40097.447090000001</v>
      </c>
    </row>
    <row r="5569" spans="1:6">
      <c r="A5569" s="54">
        <v>72891</v>
      </c>
      <c r="B5569" s="54" t="s">
        <v>106</v>
      </c>
      <c r="C5569" s="54">
        <v>2009</v>
      </c>
      <c r="D5569" s="54" t="s">
        <v>132</v>
      </c>
      <c r="E5569" s="54" t="s">
        <v>142</v>
      </c>
      <c r="F5569" s="55">
        <v>2386.6206000000002</v>
      </c>
    </row>
    <row r="5570" spans="1:6">
      <c r="A5570" s="54">
        <v>72893</v>
      </c>
      <c r="B5570" s="54" t="s">
        <v>106</v>
      </c>
      <c r="C5570" s="54">
        <v>2009</v>
      </c>
      <c r="D5570" s="54" t="s">
        <v>133</v>
      </c>
      <c r="E5570" s="54" t="s">
        <v>142</v>
      </c>
      <c r="F5570" s="55">
        <v>38611.975189999997</v>
      </c>
    </row>
    <row r="5571" spans="1:6">
      <c r="A5571" s="54">
        <v>72894</v>
      </c>
      <c r="B5571" s="54" t="s">
        <v>106</v>
      </c>
      <c r="C5571" s="54">
        <v>2009</v>
      </c>
      <c r="D5571" s="54" t="s">
        <v>134</v>
      </c>
      <c r="E5571" s="54" t="s">
        <v>142</v>
      </c>
      <c r="F5571" s="55"/>
    </row>
    <row r="5572" spans="1:6">
      <c r="A5572" s="54">
        <v>72895</v>
      </c>
      <c r="B5572" s="54" t="s">
        <v>106</v>
      </c>
      <c r="C5572" s="54">
        <v>2009</v>
      </c>
      <c r="D5572" s="54" t="s">
        <v>135</v>
      </c>
      <c r="E5572" s="54" t="s">
        <v>142</v>
      </c>
      <c r="F5572" s="55">
        <v>31656.80039</v>
      </c>
    </row>
    <row r="5573" spans="1:6">
      <c r="A5573" s="54">
        <v>72897</v>
      </c>
      <c r="B5573" s="54" t="s">
        <v>106</v>
      </c>
      <c r="C5573" s="54">
        <v>2009</v>
      </c>
      <c r="D5573" s="54" t="s">
        <v>136</v>
      </c>
      <c r="E5573" s="54" t="s">
        <v>142</v>
      </c>
      <c r="F5573" s="55"/>
    </row>
    <row r="5574" spans="1:6">
      <c r="A5574" s="54">
        <v>72898</v>
      </c>
      <c r="B5574" s="54" t="s">
        <v>106</v>
      </c>
      <c r="C5574" s="54">
        <v>2009</v>
      </c>
      <c r="D5574" s="54" t="s">
        <v>137</v>
      </c>
      <c r="E5574" s="54" t="s">
        <v>142</v>
      </c>
      <c r="F5574" s="55">
        <v>5.1748000000000003</v>
      </c>
    </row>
    <row r="5575" spans="1:6">
      <c r="A5575" s="54">
        <v>72899</v>
      </c>
      <c r="B5575" s="54" t="s">
        <v>106</v>
      </c>
      <c r="C5575" s="54">
        <v>2009</v>
      </c>
      <c r="D5575" s="54" t="s">
        <v>138</v>
      </c>
      <c r="E5575" s="54" t="s">
        <v>142</v>
      </c>
      <c r="F5575" s="55">
        <v>5400</v>
      </c>
    </row>
    <row r="5576" spans="1:6">
      <c r="A5576" s="54">
        <v>72900</v>
      </c>
      <c r="B5576" s="54" t="s">
        <v>106</v>
      </c>
      <c r="C5576" s="54">
        <v>2009</v>
      </c>
      <c r="D5576" s="54" t="s">
        <v>139</v>
      </c>
      <c r="E5576" s="54" t="s">
        <v>142</v>
      </c>
      <c r="F5576" s="55">
        <v>1550</v>
      </c>
    </row>
    <row r="5577" spans="1:6">
      <c r="A5577" s="54">
        <v>72901</v>
      </c>
      <c r="B5577" s="54" t="s">
        <v>106</v>
      </c>
      <c r="C5577" s="54">
        <v>2009</v>
      </c>
      <c r="D5577" s="54" t="s">
        <v>140</v>
      </c>
      <c r="E5577" s="54" t="s">
        <v>142</v>
      </c>
      <c r="F5577" s="55"/>
    </row>
    <row r="5578" spans="1:6">
      <c r="A5578" s="54">
        <v>72905</v>
      </c>
      <c r="B5578" s="54" t="s">
        <v>106</v>
      </c>
      <c r="C5578" s="54">
        <v>2009</v>
      </c>
      <c r="D5578" s="54" t="s">
        <v>141</v>
      </c>
      <c r="E5578" s="54" t="s">
        <v>142</v>
      </c>
      <c r="F5578" s="55">
        <v>42484.071089999998</v>
      </c>
    </row>
    <row r="5579" spans="1:6">
      <c r="A5579" s="54">
        <v>72917</v>
      </c>
      <c r="B5579" s="54" t="s">
        <v>106</v>
      </c>
      <c r="C5579" s="54">
        <v>2008</v>
      </c>
      <c r="D5579" s="54" t="s">
        <v>131</v>
      </c>
      <c r="E5579" s="54" t="s">
        <v>142</v>
      </c>
      <c r="F5579" s="55">
        <v>38870.145600000003</v>
      </c>
    </row>
    <row r="5580" spans="1:6">
      <c r="A5580" s="54">
        <v>72926</v>
      </c>
      <c r="B5580" s="54" t="s">
        <v>106</v>
      </c>
      <c r="C5580" s="54">
        <v>2008</v>
      </c>
      <c r="D5580" s="54" t="s">
        <v>132</v>
      </c>
      <c r="E5580" s="54" t="s">
        <v>142</v>
      </c>
      <c r="F5580" s="55">
        <v>1653.7</v>
      </c>
    </row>
    <row r="5581" spans="1:6">
      <c r="A5581" s="54">
        <v>72928</v>
      </c>
      <c r="B5581" s="54" t="s">
        <v>106</v>
      </c>
      <c r="C5581" s="54">
        <v>2008</v>
      </c>
      <c r="D5581" s="54" t="s">
        <v>133</v>
      </c>
      <c r="E5581" s="54" t="s">
        <v>142</v>
      </c>
      <c r="F5581" s="55">
        <v>37503.754000000001</v>
      </c>
    </row>
    <row r="5582" spans="1:6">
      <c r="A5582" s="54">
        <v>72929</v>
      </c>
      <c r="B5582" s="54" t="s">
        <v>106</v>
      </c>
      <c r="C5582" s="54">
        <v>2008</v>
      </c>
      <c r="D5582" s="54" t="s">
        <v>134</v>
      </c>
      <c r="E5582" s="54" t="s">
        <v>142</v>
      </c>
      <c r="F5582" s="55"/>
    </row>
    <row r="5583" spans="1:6">
      <c r="A5583" s="54">
        <v>72930</v>
      </c>
      <c r="B5583" s="54" t="s">
        <v>106</v>
      </c>
      <c r="C5583" s="54">
        <v>2008</v>
      </c>
      <c r="D5583" s="54" t="s">
        <v>135</v>
      </c>
      <c r="E5583" s="54" t="s">
        <v>142</v>
      </c>
      <c r="F5583" s="55">
        <v>31008.473999999998</v>
      </c>
    </row>
    <row r="5584" spans="1:6">
      <c r="A5584" s="54">
        <v>72932</v>
      </c>
      <c r="B5584" s="54" t="s">
        <v>106</v>
      </c>
      <c r="C5584" s="54">
        <v>2008</v>
      </c>
      <c r="D5584" s="54" t="s">
        <v>136</v>
      </c>
      <c r="E5584" s="54" t="s">
        <v>142</v>
      </c>
      <c r="F5584" s="55"/>
    </row>
    <row r="5585" spans="1:6">
      <c r="A5585" s="54">
        <v>72933</v>
      </c>
      <c r="B5585" s="54" t="s">
        <v>106</v>
      </c>
      <c r="C5585" s="54">
        <v>2008</v>
      </c>
      <c r="D5585" s="54" t="s">
        <v>137</v>
      </c>
      <c r="E5585" s="54" t="s">
        <v>142</v>
      </c>
      <c r="F5585" s="55">
        <v>4.32</v>
      </c>
    </row>
    <row r="5586" spans="1:6">
      <c r="A5586" s="54">
        <v>72934</v>
      </c>
      <c r="B5586" s="54" t="s">
        <v>106</v>
      </c>
      <c r="C5586" s="54">
        <v>2008</v>
      </c>
      <c r="D5586" s="54" t="s">
        <v>138</v>
      </c>
      <c r="E5586" s="54" t="s">
        <v>142</v>
      </c>
      <c r="F5586" s="55">
        <v>5101</v>
      </c>
    </row>
    <row r="5587" spans="1:6">
      <c r="A5587" s="54">
        <v>72935</v>
      </c>
      <c r="B5587" s="54" t="s">
        <v>106</v>
      </c>
      <c r="C5587" s="54">
        <v>2008</v>
      </c>
      <c r="D5587" s="54" t="s">
        <v>139</v>
      </c>
      <c r="E5587" s="54" t="s">
        <v>142</v>
      </c>
      <c r="F5587" s="55">
        <v>1389.96</v>
      </c>
    </row>
    <row r="5588" spans="1:6">
      <c r="A5588" s="54">
        <v>72936</v>
      </c>
      <c r="B5588" s="54" t="s">
        <v>106</v>
      </c>
      <c r="C5588" s="54">
        <v>2008</v>
      </c>
      <c r="D5588" s="54" t="s">
        <v>140</v>
      </c>
      <c r="E5588" s="54" t="s">
        <v>142</v>
      </c>
      <c r="F5588" s="55"/>
    </row>
    <row r="5589" spans="1:6">
      <c r="A5589" s="54">
        <v>72940</v>
      </c>
      <c r="B5589" s="54" t="s">
        <v>106</v>
      </c>
      <c r="C5589" s="54">
        <v>2008</v>
      </c>
      <c r="D5589" s="54" t="s">
        <v>141</v>
      </c>
      <c r="E5589" s="54" t="s">
        <v>142</v>
      </c>
      <c r="F5589" s="55">
        <v>40523.845500000003</v>
      </c>
    </row>
    <row r="5590" spans="1:6">
      <c r="A5590" s="54">
        <v>72952</v>
      </c>
      <c r="B5590" s="54" t="s">
        <v>106</v>
      </c>
      <c r="C5590" s="54">
        <v>2007</v>
      </c>
      <c r="D5590" s="54" t="s">
        <v>131</v>
      </c>
      <c r="E5590" s="54" t="s">
        <v>142</v>
      </c>
      <c r="F5590" s="55">
        <v>36236.15</v>
      </c>
    </row>
    <row r="5591" spans="1:6">
      <c r="A5591" s="54">
        <v>72961</v>
      </c>
      <c r="B5591" s="54" t="s">
        <v>106</v>
      </c>
      <c r="C5591" s="54">
        <v>2007</v>
      </c>
      <c r="D5591" s="54" t="s">
        <v>132</v>
      </c>
      <c r="E5591" s="54" t="s">
        <v>142</v>
      </c>
      <c r="F5591" s="55">
        <v>1134.07</v>
      </c>
    </row>
    <row r="5592" spans="1:6">
      <c r="A5592" s="54">
        <v>72963</v>
      </c>
      <c r="B5592" s="54" t="s">
        <v>106</v>
      </c>
      <c r="C5592" s="54">
        <v>2007</v>
      </c>
      <c r="D5592" s="54" t="s">
        <v>133</v>
      </c>
      <c r="E5592" s="54" t="s">
        <v>142</v>
      </c>
      <c r="F5592" s="55">
        <v>34690.74</v>
      </c>
    </row>
    <row r="5593" spans="1:6">
      <c r="A5593" s="54">
        <v>72964</v>
      </c>
      <c r="B5593" s="54" t="s">
        <v>106</v>
      </c>
      <c r="C5593" s="54">
        <v>2007</v>
      </c>
      <c r="D5593" s="54" t="s">
        <v>134</v>
      </c>
      <c r="E5593" s="54" t="s">
        <v>142</v>
      </c>
      <c r="F5593" s="55"/>
    </row>
    <row r="5594" spans="1:6">
      <c r="A5594" s="54">
        <v>72965</v>
      </c>
      <c r="B5594" s="54" t="s">
        <v>106</v>
      </c>
      <c r="C5594" s="54">
        <v>2007</v>
      </c>
      <c r="D5594" s="54" t="s">
        <v>135</v>
      </c>
      <c r="E5594" s="54" t="s">
        <v>142</v>
      </c>
      <c r="F5594" s="55">
        <v>28419.43</v>
      </c>
    </row>
    <row r="5595" spans="1:6">
      <c r="A5595" s="54">
        <v>72967</v>
      </c>
      <c r="B5595" s="54" t="s">
        <v>106</v>
      </c>
      <c r="C5595" s="54">
        <v>2007</v>
      </c>
      <c r="D5595" s="54" t="s">
        <v>136</v>
      </c>
      <c r="E5595" s="54" t="s">
        <v>142</v>
      </c>
      <c r="F5595" s="55"/>
    </row>
    <row r="5596" spans="1:6">
      <c r="A5596" s="54">
        <v>72968</v>
      </c>
      <c r="B5596" s="54" t="s">
        <v>106</v>
      </c>
      <c r="C5596" s="54">
        <v>2007</v>
      </c>
      <c r="D5596" s="54" t="s">
        <v>137</v>
      </c>
      <c r="E5596" s="54" t="s">
        <v>142</v>
      </c>
      <c r="F5596" s="55">
        <v>1.31</v>
      </c>
    </row>
    <row r="5597" spans="1:6">
      <c r="A5597" s="54">
        <v>72969</v>
      </c>
      <c r="B5597" s="54" t="s">
        <v>106</v>
      </c>
      <c r="C5597" s="54">
        <v>2007</v>
      </c>
      <c r="D5597" s="54" t="s">
        <v>138</v>
      </c>
      <c r="E5597" s="54" t="s">
        <v>142</v>
      </c>
      <c r="F5597" s="55">
        <v>4930</v>
      </c>
    </row>
    <row r="5598" spans="1:6">
      <c r="A5598" s="54">
        <v>72970</v>
      </c>
      <c r="B5598" s="54" t="s">
        <v>106</v>
      </c>
      <c r="C5598" s="54">
        <v>2007</v>
      </c>
      <c r="D5598" s="54" t="s">
        <v>139</v>
      </c>
      <c r="E5598" s="54" t="s">
        <v>142</v>
      </c>
      <c r="F5598" s="55">
        <v>1340</v>
      </c>
    </row>
    <row r="5599" spans="1:6">
      <c r="A5599" s="54">
        <v>72971</v>
      </c>
      <c r="B5599" s="54" t="s">
        <v>106</v>
      </c>
      <c r="C5599" s="54">
        <v>2007</v>
      </c>
      <c r="D5599" s="54" t="s">
        <v>140</v>
      </c>
      <c r="E5599" s="54" t="s">
        <v>142</v>
      </c>
      <c r="F5599" s="55"/>
    </row>
    <row r="5600" spans="1:6">
      <c r="A5600" s="54">
        <v>72975</v>
      </c>
      <c r="B5600" s="54" t="s">
        <v>106</v>
      </c>
      <c r="C5600" s="54">
        <v>2007</v>
      </c>
      <c r="D5600" s="54" t="s">
        <v>141</v>
      </c>
      <c r="E5600" s="54" t="s">
        <v>142</v>
      </c>
      <c r="F5600" s="55">
        <v>37370.15</v>
      </c>
    </row>
    <row r="5601" spans="1:6">
      <c r="A5601" s="54">
        <v>72987</v>
      </c>
      <c r="B5601" s="54" t="s">
        <v>106</v>
      </c>
      <c r="C5601" s="54">
        <v>2006</v>
      </c>
      <c r="D5601" s="54" t="s">
        <v>131</v>
      </c>
      <c r="E5601" s="54" t="s">
        <v>142</v>
      </c>
      <c r="F5601" s="55">
        <v>30938.39</v>
      </c>
    </row>
    <row r="5602" spans="1:6">
      <c r="A5602" s="54">
        <v>72996</v>
      </c>
      <c r="B5602" s="54" t="s">
        <v>106</v>
      </c>
      <c r="C5602" s="54">
        <v>2006</v>
      </c>
      <c r="D5602" s="54" t="s">
        <v>132</v>
      </c>
      <c r="E5602" s="54" t="s">
        <v>142</v>
      </c>
      <c r="F5602" s="55"/>
    </row>
    <row r="5603" spans="1:6">
      <c r="A5603" s="54">
        <v>72998</v>
      </c>
      <c r="B5603" s="54" t="s">
        <v>106</v>
      </c>
      <c r="C5603" s="54">
        <v>2006</v>
      </c>
      <c r="D5603" s="54" t="s">
        <v>133</v>
      </c>
      <c r="E5603" s="54" t="s">
        <v>142</v>
      </c>
      <c r="F5603" s="55">
        <v>29428.27</v>
      </c>
    </row>
    <row r="5604" spans="1:6">
      <c r="A5604" s="54">
        <v>72999</v>
      </c>
      <c r="B5604" s="54" t="s">
        <v>106</v>
      </c>
      <c r="C5604" s="54">
        <v>2006</v>
      </c>
      <c r="D5604" s="54" t="s">
        <v>134</v>
      </c>
      <c r="E5604" s="54" t="s">
        <v>142</v>
      </c>
      <c r="F5604" s="55"/>
    </row>
    <row r="5605" spans="1:6">
      <c r="A5605" s="54">
        <v>73000</v>
      </c>
      <c r="B5605" s="54" t="s">
        <v>106</v>
      </c>
      <c r="C5605" s="54">
        <v>2006</v>
      </c>
      <c r="D5605" s="54" t="s">
        <v>135</v>
      </c>
      <c r="E5605" s="54" t="s">
        <v>142</v>
      </c>
      <c r="F5605" s="55">
        <v>23828.27</v>
      </c>
    </row>
    <row r="5606" spans="1:6">
      <c r="A5606" s="54">
        <v>73002</v>
      </c>
      <c r="B5606" s="54" t="s">
        <v>106</v>
      </c>
      <c r="C5606" s="54">
        <v>2006</v>
      </c>
      <c r="D5606" s="54" t="s">
        <v>136</v>
      </c>
      <c r="E5606" s="54" t="s">
        <v>142</v>
      </c>
      <c r="F5606" s="55"/>
    </row>
    <row r="5607" spans="1:6">
      <c r="A5607" s="54">
        <v>73003</v>
      </c>
      <c r="B5607" s="54" t="s">
        <v>106</v>
      </c>
      <c r="C5607" s="54">
        <v>2006</v>
      </c>
      <c r="D5607" s="54" t="s">
        <v>137</v>
      </c>
      <c r="E5607" s="54" t="s">
        <v>142</v>
      </c>
      <c r="F5607" s="55"/>
    </row>
    <row r="5608" spans="1:6">
      <c r="A5608" s="54">
        <v>73004</v>
      </c>
      <c r="B5608" s="54" t="s">
        <v>106</v>
      </c>
      <c r="C5608" s="54">
        <v>2006</v>
      </c>
      <c r="D5608" s="54" t="s">
        <v>138</v>
      </c>
      <c r="E5608" s="54" t="s">
        <v>142</v>
      </c>
      <c r="F5608" s="55">
        <v>4480</v>
      </c>
    </row>
    <row r="5609" spans="1:6">
      <c r="A5609" s="54">
        <v>73005</v>
      </c>
      <c r="B5609" s="54" t="s">
        <v>106</v>
      </c>
      <c r="C5609" s="54">
        <v>2006</v>
      </c>
      <c r="D5609" s="54" t="s">
        <v>139</v>
      </c>
      <c r="E5609" s="54" t="s">
        <v>142</v>
      </c>
      <c r="F5609" s="55">
        <v>1120</v>
      </c>
    </row>
    <row r="5610" spans="1:6">
      <c r="A5610" s="54">
        <v>73006</v>
      </c>
      <c r="B5610" s="54" t="s">
        <v>106</v>
      </c>
      <c r="C5610" s="54">
        <v>2006</v>
      </c>
      <c r="D5610" s="54" t="s">
        <v>140</v>
      </c>
      <c r="E5610" s="54" t="s">
        <v>142</v>
      </c>
      <c r="F5610" s="55"/>
    </row>
    <row r="5611" spans="1:6">
      <c r="A5611" s="54">
        <v>73010</v>
      </c>
      <c r="B5611" s="54" t="s">
        <v>106</v>
      </c>
      <c r="C5611" s="54">
        <v>2006</v>
      </c>
      <c r="D5611" s="54" t="s">
        <v>141</v>
      </c>
      <c r="E5611" s="54" t="s">
        <v>142</v>
      </c>
      <c r="F5611" s="55">
        <v>30756.720000000001</v>
      </c>
    </row>
    <row r="5612" spans="1:6">
      <c r="A5612" s="54">
        <v>73022</v>
      </c>
      <c r="B5612" s="54" t="s">
        <v>106</v>
      </c>
      <c r="C5612" s="54">
        <v>2005</v>
      </c>
      <c r="D5612" s="54" t="s">
        <v>131</v>
      </c>
      <c r="E5612" s="54" t="s">
        <v>142</v>
      </c>
      <c r="F5612" s="55">
        <v>24928.89</v>
      </c>
    </row>
    <row r="5613" spans="1:6">
      <c r="A5613" s="54">
        <v>73031</v>
      </c>
      <c r="B5613" s="54" t="s">
        <v>106</v>
      </c>
      <c r="C5613" s="54">
        <v>2005</v>
      </c>
      <c r="D5613" s="54" t="s">
        <v>132</v>
      </c>
      <c r="E5613" s="54" t="s">
        <v>142</v>
      </c>
      <c r="F5613" s="55"/>
    </row>
    <row r="5614" spans="1:6">
      <c r="A5614" s="54">
        <v>73033</v>
      </c>
      <c r="B5614" s="54" t="s">
        <v>106</v>
      </c>
      <c r="C5614" s="54">
        <v>2005</v>
      </c>
      <c r="D5614" s="54" t="s">
        <v>133</v>
      </c>
      <c r="E5614" s="54" t="s">
        <v>142</v>
      </c>
      <c r="F5614" s="55">
        <v>23832</v>
      </c>
    </row>
    <row r="5615" spans="1:6">
      <c r="A5615" s="54">
        <v>73034</v>
      </c>
      <c r="B5615" s="54" t="s">
        <v>106</v>
      </c>
      <c r="C5615" s="54">
        <v>2005</v>
      </c>
      <c r="D5615" s="54" t="s">
        <v>134</v>
      </c>
      <c r="E5615" s="54" t="s">
        <v>142</v>
      </c>
      <c r="F5615" s="55"/>
    </row>
    <row r="5616" spans="1:6">
      <c r="A5616" s="54">
        <v>73035</v>
      </c>
      <c r="B5616" s="54" t="s">
        <v>106</v>
      </c>
      <c r="C5616" s="54">
        <v>2005</v>
      </c>
      <c r="D5616" s="54" t="s">
        <v>135</v>
      </c>
      <c r="E5616" s="54" t="s">
        <v>142</v>
      </c>
      <c r="F5616" s="55">
        <v>20157</v>
      </c>
    </row>
    <row r="5617" spans="1:6">
      <c r="A5617" s="54">
        <v>73037</v>
      </c>
      <c r="B5617" s="54" t="s">
        <v>106</v>
      </c>
      <c r="C5617" s="54">
        <v>2005</v>
      </c>
      <c r="D5617" s="54" t="s">
        <v>136</v>
      </c>
      <c r="E5617" s="54" t="s">
        <v>142</v>
      </c>
      <c r="F5617" s="55"/>
    </row>
    <row r="5618" spans="1:6">
      <c r="A5618" s="54">
        <v>73038</v>
      </c>
      <c r="B5618" s="54" t="s">
        <v>106</v>
      </c>
      <c r="C5618" s="54">
        <v>2005</v>
      </c>
      <c r="D5618" s="54" t="s">
        <v>137</v>
      </c>
      <c r="E5618" s="54" t="s">
        <v>142</v>
      </c>
      <c r="F5618" s="55"/>
    </row>
    <row r="5619" spans="1:6">
      <c r="A5619" s="54">
        <v>73039</v>
      </c>
      <c r="B5619" s="54" t="s">
        <v>106</v>
      </c>
      <c r="C5619" s="54">
        <v>2005</v>
      </c>
      <c r="D5619" s="54" t="s">
        <v>138</v>
      </c>
      <c r="E5619" s="54" t="s">
        <v>142</v>
      </c>
      <c r="F5619" s="55">
        <v>3000</v>
      </c>
    </row>
    <row r="5620" spans="1:6">
      <c r="A5620" s="54">
        <v>73040</v>
      </c>
      <c r="B5620" s="54" t="s">
        <v>106</v>
      </c>
      <c r="C5620" s="54">
        <v>2005</v>
      </c>
      <c r="D5620" s="54" t="s">
        <v>139</v>
      </c>
      <c r="E5620" s="54" t="s">
        <v>142</v>
      </c>
      <c r="F5620" s="55">
        <v>675</v>
      </c>
    </row>
    <row r="5621" spans="1:6">
      <c r="A5621" s="54">
        <v>73041</v>
      </c>
      <c r="B5621" s="54" t="s">
        <v>106</v>
      </c>
      <c r="C5621" s="54">
        <v>2005</v>
      </c>
      <c r="D5621" s="54" t="s">
        <v>140</v>
      </c>
      <c r="E5621" s="54" t="s">
        <v>142</v>
      </c>
      <c r="F5621" s="55"/>
    </row>
    <row r="5622" spans="1:6">
      <c r="A5622" s="54">
        <v>73045</v>
      </c>
      <c r="B5622" s="54" t="s">
        <v>106</v>
      </c>
      <c r="C5622" s="54">
        <v>2005</v>
      </c>
      <c r="D5622" s="54" t="s">
        <v>141</v>
      </c>
      <c r="E5622" s="54" t="s">
        <v>142</v>
      </c>
      <c r="F5622" s="55">
        <v>24998.04</v>
      </c>
    </row>
    <row r="5623" spans="1:6">
      <c r="A5623" s="54">
        <v>73057</v>
      </c>
      <c r="B5623" s="54" t="s">
        <v>117</v>
      </c>
      <c r="C5623" s="54">
        <v>2020</v>
      </c>
      <c r="D5623" s="54" t="s">
        <v>131</v>
      </c>
      <c r="E5623" s="54" t="s">
        <v>142</v>
      </c>
      <c r="F5623" s="55">
        <v>5366.22</v>
      </c>
    </row>
    <row r="5624" spans="1:6">
      <c r="A5624" s="54">
        <v>73066</v>
      </c>
      <c r="B5624" s="54" t="s">
        <v>117</v>
      </c>
      <c r="C5624" s="54">
        <v>2020</v>
      </c>
      <c r="D5624" s="54" t="s">
        <v>132</v>
      </c>
      <c r="E5624" s="54" t="s">
        <v>142</v>
      </c>
      <c r="F5624" s="55">
        <v>2708.9</v>
      </c>
    </row>
    <row r="5625" spans="1:6">
      <c r="A5625" s="54">
        <v>73068</v>
      </c>
      <c r="B5625" s="54" t="s">
        <v>117</v>
      </c>
      <c r="C5625" s="54">
        <v>2020</v>
      </c>
      <c r="D5625" s="54" t="s">
        <v>133</v>
      </c>
      <c r="E5625" s="54" t="s">
        <v>142</v>
      </c>
      <c r="F5625" s="55">
        <v>5366.22</v>
      </c>
    </row>
    <row r="5626" spans="1:6">
      <c r="A5626" s="54">
        <v>73069</v>
      </c>
      <c r="B5626" s="54" t="s">
        <v>117</v>
      </c>
      <c r="C5626" s="54">
        <v>2020</v>
      </c>
      <c r="D5626" s="54" t="s">
        <v>134</v>
      </c>
      <c r="E5626" s="54" t="s">
        <v>142</v>
      </c>
      <c r="F5626" s="55"/>
    </row>
    <row r="5627" spans="1:6">
      <c r="A5627" s="54">
        <v>73070</v>
      </c>
      <c r="B5627" s="54" t="s">
        <v>117</v>
      </c>
      <c r="C5627" s="54">
        <v>2020</v>
      </c>
      <c r="D5627" s="54" t="s">
        <v>135</v>
      </c>
      <c r="E5627" s="54" t="s">
        <v>142</v>
      </c>
      <c r="F5627" s="55">
        <v>5366.22</v>
      </c>
    </row>
    <row r="5628" spans="1:6">
      <c r="A5628" s="54">
        <v>73072</v>
      </c>
      <c r="B5628" s="54" t="s">
        <v>117</v>
      </c>
      <c r="C5628" s="54">
        <v>2020</v>
      </c>
      <c r="D5628" s="54" t="s">
        <v>136</v>
      </c>
      <c r="E5628" s="54" t="s">
        <v>142</v>
      </c>
      <c r="F5628" s="55"/>
    </row>
    <row r="5629" spans="1:6">
      <c r="A5629" s="54">
        <v>73073</v>
      </c>
      <c r="B5629" s="54" t="s">
        <v>117</v>
      </c>
      <c r="C5629" s="54">
        <v>2020</v>
      </c>
      <c r="D5629" s="54" t="s">
        <v>137</v>
      </c>
      <c r="E5629" s="54" t="s">
        <v>142</v>
      </c>
      <c r="F5629" s="55"/>
    </row>
    <row r="5630" spans="1:6">
      <c r="A5630" s="54">
        <v>73074</v>
      </c>
      <c r="B5630" s="54" t="s">
        <v>117</v>
      </c>
      <c r="C5630" s="54">
        <v>2020</v>
      </c>
      <c r="D5630" s="54" t="s">
        <v>138</v>
      </c>
      <c r="E5630" s="54" t="s">
        <v>142</v>
      </c>
      <c r="F5630" s="55"/>
    </row>
    <row r="5631" spans="1:6">
      <c r="A5631" s="54">
        <v>73075</v>
      </c>
      <c r="B5631" s="54" t="s">
        <v>117</v>
      </c>
      <c r="C5631" s="54">
        <v>2020</v>
      </c>
      <c r="D5631" s="54" t="s">
        <v>139</v>
      </c>
      <c r="E5631" s="54" t="s">
        <v>142</v>
      </c>
      <c r="F5631" s="55"/>
    </row>
    <row r="5632" spans="1:6">
      <c r="A5632" s="54">
        <v>73076</v>
      </c>
      <c r="B5632" s="54" t="s">
        <v>117</v>
      </c>
      <c r="C5632" s="54">
        <v>2020</v>
      </c>
      <c r="D5632" s="54" t="s">
        <v>140</v>
      </c>
      <c r="E5632" s="54" t="s">
        <v>142</v>
      </c>
      <c r="F5632" s="55"/>
    </row>
    <row r="5633" spans="1:6">
      <c r="A5633" s="54">
        <v>73080</v>
      </c>
      <c r="B5633" s="54" t="s">
        <v>117</v>
      </c>
      <c r="C5633" s="54">
        <v>2020</v>
      </c>
      <c r="D5633" s="54" t="s">
        <v>141</v>
      </c>
      <c r="E5633" s="54" t="s">
        <v>142</v>
      </c>
      <c r="F5633" s="55">
        <v>8075.12</v>
      </c>
    </row>
    <row r="5634" spans="1:6">
      <c r="A5634" s="54">
        <v>73092</v>
      </c>
      <c r="B5634" s="54" t="s">
        <v>117</v>
      </c>
      <c r="C5634" s="54">
        <v>2019</v>
      </c>
      <c r="D5634" s="54" t="s">
        <v>131</v>
      </c>
      <c r="E5634" s="54" t="s">
        <v>142</v>
      </c>
      <c r="F5634" s="55">
        <v>5255.99</v>
      </c>
    </row>
    <row r="5635" spans="1:6">
      <c r="A5635" s="54">
        <v>73101</v>
      </c>
      <c r="B5635" s="54" t="s">
        <v>117</v>
      </c>
      <c r="C5635" s="54">
        <v>2019</v>
      </c>
      <c r="D5635" s="54" t="s">
        <v>132</v>
      </c>
      <c r="E5635" s="54" t="s">
        <v>142</v>
      </c>
      <c r="F5635" s="55">
        <v>2798.64</v>
      </c>
    </row>
    <row r="5636" spans="1:6">
      <c r="A5636" s="54">
        <v>73103</v>
      </c>
      <c r="B5636" s="54" t="s">
        <v>117</v>
      </c>
      <c r="C5636" s="54">
        <v>2019</v>
      </c>
      <c r="D5636" s="54" t="s">
        <v>133</v>
      </c>
      <c r="E5636" s="54" t="s">
        <v>142</v>
      </c>
      <c r="F5636" s="55">
        <v>5350.3</v>
      </c>
    </row>
    <row r="5637" spans="1:6">
      <c r="A5637" s="54">
        <v>73104</v>
      </c>
      <c r="B5637" s="54" t="s">
        <v>117</v>
      </c>
      <c r="C5637" s="54">
        <v>2019</v>
      </c>
      <c r="D5637" s="54" t="s">
        <v>134</v>
      </c>
      <c r="E5637" s="54" t="s">
        <v>142</v>
      </c>
      <c r="F5637" s="55"/>
    </row>
    <row r="5638" spans="1:6">
      <c r="A5638" s="54">
        <v>73105</v>
      </c>
      <c r="B5638" s="54" t="s">
        <v>117</v>
      </c>
      <c r="C5638" s="54">
        <v>2019</v>
      </c>
      <c r="D5638" s="54" t="s">
        <v>135</v>
      </c>
      <c r="E5638" s="54" t="s">
        <v>142</v>
      </c>
      <c r="F5638" s="55">
        <v>5350.3</v>
      </c>
    </row>
    <row r="5639" spans="1:6">
      <c r="A5639" s="54">
        <v>73107</v>
      </c>
      <c r="B5639" s="54" t="s">
        <v>117</v>
      </c>
      <c r="C5639" s="54">
        <v>2019</v>
      </c>
      <c r="D5639" s="54" t="s">
        <v>136</v>
      </c>
      <c r="E5639" s="54" t="s">
        <v>142</v>
      </c>
      <c r="F5639" s="55"/>
    </row>
    <row r="5640" spans="1:6">
      <c r="A5640" s="54">
        <v>73108</v>
      </c>
      <c r="B5640" s="54" t="s">
        <v>117</v>
      </c>
      <c r="C5640" s="54">
        <v>2019</v>
      </c>
      <c r="D5640" s="54" t="s">
        <v>137</v>
      </c>
      <c r="E5640" s="54" t="s">
        <v>142</v>
      </c>
      <c r="F5640" s="55"/>
    </row>
    <row r="5641" spans="1:6">
      <c r="A5641" s="54">
        <v>73109</v>
      </c>
      <c r="B5641" s="54" t="s">
        <v>117</v>
      </c>
      <c r="C5641" s="54">
        <v>2019</v>
      </c>
      <c r="D5641" s="54" t="s">
        <v>138</v>
      </c>
      <c r="E5641" s="54" t="s">
        <v>142</v>
      </c>
      <c r="F5641" s="55"/>
    </row>
    <row r="5642" spans="1:6">
      <c r="A5642" s="54">
        <v>73110</v>
      </c>
      <c r="B5642" s="54" t="s">
        <v>117</v>
      </c>
      <c r="C5642" s="54">
        <v>2019</v>
      </c>
      <c r="D5642" s="54" t="s">
        <v>139</v>
      </c>
      <c r="E5642" s="54" t="s">
        <v>142</v>
      </c>
      <c r="F5642" s="55"/>
    </row>
    <row r="5643" spans="1:6">
      <c r="A5643" s="54">
        <v>73111</v>
      </c>
      <c r="B5643" s="54" t="s">
        <v>117</v>
      </c>
      <c r="C5643" s="54">
        <v>2019</v>
      </c>
      <c r="D5643" s="54" t="s">
        <v>140</v>
      </c>
      <c r="E5643" s="54" t="s">
        <v>142</v>
      </c>
      <c r="F5643" s="55"/>
    </row>
    <row r="5644" spans="1:6">
      <c r="A5644" s="54">
        <v>73115</v>
      </c>
      <c r="B5644" s="54" t="s">
        <v>117</v>
      </c>
      <c r="C5644" s="54">
        <v>2019</v>
      </c>
      <c r="D5644" s="54" t="s">
        <v>141</v>
      </c>
      <c r="E5644" s="54" t="s">
        <v>142</v>
      </c>
      <c r="F5644" s="55">
        <v>8054.63</v>
      </c>
    </row>
    <row r="5645" spans="1:6">
      <c r="A5645" s="54">
        <v>73127</v>
      </c>
      <c r="B5645" s="54" t="s">
        <v>117</v>
      </c>
      <c r="C5645" s="54">
        <v>2018</v>
      </c>
      <c r="D5645" s="54" t="s">
        <v>131</v>
      </c>
      <c r="E5645" s="54" t="s">
        <v>142</v>
      </c>
      <c r="F5645" s="55">
        <v>5109.17</v>
      </c>
    </row>
    <row r="5646" spans="1:6">
      <c r="A5646" s="54">
        <v>73136</v>
      </c>
      <c r="B5646" s="54" t="s">
        <v>117</v>
      </c>
      <c r="C5646" s="54">
        <v>2018</v>
      </c>
      <c r="D5646" s="54" t="s">
        <v>132</v>
      </c>
      <c r="E5646" s="54" t="s">
        <v>142</v>
      </c>
      <c r="F5646" s="55">
        <v>2168.67</v>
      </c>
    </row>
    <row r="5647" spans="1:6">
      <c r="A5647" s="54">
        <v>73138</v>
      </c>
      <c r="B5647" s="54" t="s">
        <v>117</v>
      </c>
      <c r="C5647" s="54">
        <v>2018</v>
      </c>
      <c r="D5647" s="54" t="s">
        <v>133</v>
      </c>
      <c r="E5647" s="54" t="s">
        <v>142</v>
      </c>
      <c r="F5647" s="55">
        <v>4951.3500000000004</v>
      </c>
    </row>
    <row r="5648" spans="1:6">
      <c r="A5648" s="54">
        <v>73139</v>
      </c>
      <c r="B5648" s="54" t="s">
        <v>117</v>
      </c>
      <c r="C5648" s="54">
        <v>2018</v>
      </c>
      <c r="D5648" s="54" t="s">
        <v>134</v>
      </c>
      <c r="E5648" s="54" t="s">
        <v>142</v>
      </c>
      <c r="F5648" s="55"/>
    </row>
    <row r="5649" spans="1:6">
      <c r="A5649" s="54">
        <v>73140</v>
      </c>
      <c r="B5649" s="54" t="s">
        <v>117</v>
      </c>
      <c r="C5649" s="54">
        <v>2018</v>
      </c>
      <c r="D5649" s="54" t="s">
        <v>135</v>
      </c>
      <c r="E5649" s="54" t="s">
        <v>142</v>
      </c>
      <c r="F5649" s="55">
        <v>4951.3500000000004</v>
      </c>
    </row>
    <row r="5650" spans="1:6">
      <c r="A5650" s="54">
        <v>73142</v>
      </c>
      <c r="B5650" s="54" t="s">
        <v>117</v>
      </c>
      <c r="C5650" s="54">
        <v>2018</v>
      </c>
      <c r="D5650" s="54" t="s">
        <v>136</v>
      </c>
      <c r="E5650" s="54" t="s">
        <v>142</v>
      </c>
      <c r="F5650" s="55"/>
    </row>
    <row r="5651" spans="1:6">
      <c r="A5651" s="54">
        <v>73143</v>
      </c>
      <c r="B5651" s="54" t="s">
        <v>117</v>
      </c>
      <c r="C5651" s="54">
        <v>2018</v>
      </c>
      <c r="D5651" s="54" t="s">
        <v>137</v>
      </c>
      <c r="E5651" s="54" t="s">
        <v>142</v>
      </c>
      <c r="F5651" s="55"/>
    </row>
    <row r="5652" spans="1:6">
      <c r="A5652" s="54">
        <v>73144</v>
      </c>
      <c r="B5652" s="54" t="s">
        <v>117</v>
      </c>
      <c r="C5652" s="54">
        <v>2018</v>
      </c>
      <c r="D5652" s="54" t="s">
        <v>138</v>
      </c>
      <c r="E5652" s="54" t="s">
        <v>142</v>
      </c>
      <c r="F5652" s="55"/>
    </row>
    <row r="5653" spans="1:6">
      <c r="A5653" s="54">
        <v>73145</v>
      </c>
      <c r="B5653" s="54" t="s">
        <v>117</v>
      </c>
      <c r="C5653" s="54">
        <v>2018</v>
      </c>
      <c r="D5653" s="54" t="s">
        <v>139</v>
      </c>
      <c r="E5653" s="54" t="s">
        <v>142</v>
      </c>
      <c r="F5653" s="55"/>
    </row>
    <row r="5654" spans="1:6">
      <c r="A5654" s="54">
        <v>73146</v>
      </c>
      <c r="B5654" s="54" t="s">
        <v>117</v>
      </c>
      <c r="C5654" s="54">
        <v>2018</v>
      </c>
      <c r="D5654" s="54" t="s">
        <v>140</v>
      </c>
      <c r="E5654" s="54" t="s">
        <v>142</v>
      </c>
      <c r="F5654" s="55"/>
    </row>
    <row r="5655" spans="1:6">
      <c r="A5655" s="54">
        <v>73150</v>
      </c>
      <c r="B5655" s="54" t="s">
        <v>117</v>
      </c>
      <c r="C5655" s="54">
        <v>2018</v>
      </c>
      <c r="D5655" s="54" t="s">
        <v>141</v>
      </c>
      <c r="E5655" s="54" t="s">
        <v>142</v>
      </c>
      <c r="F5655" s="55">
        <v>7277.83</v>
      </c>
    </row>
    <row r="5656" spans="1:6">
      <c r="A5656" s="54">
        <v>73162</v>
      </c>
      <c r="B5656" s="54" t="s">
        <v>117</v>
      </c>
      <c r="C5656" s="54">
        <v>2017</v>
      </c>
      <c r="D5656" s="54" t="s">
        <v>131</v>
      </c>
      <c r="E5656" s="54" t="s">
        <v>142</v>
      </c>
      <c r="F5656" s="55">
        <v>4979.8</v>
      </c>
    </row>
    <row r="5657" spans="1:6">
      <c r="A5657" s="54">
        <v>73171</v>
      </c>
      <c r="B5657" s="54" t="s">
        <v>117</v>
      </c>
      <c r="C5657" s="54">
        <v>2017</v>
      </c>
      <c r="D5657" s="54" t="s">
        <v>132</v>
      </c>
      <c r="E5657" s="54" t="s">
        <v>142</v>
      </c>
      <c r="F5657" s="55"/>
    </row>
    <row r="5658" spans="1:6">
      <c r="A5658" s="54">
        <v>73173</v>
      </c>
      <c r="B5658" s="54" t="s">
        <v>117</v>
      </c>
      <c r="C5658" s="54">
        <v>2017</v>
      </c>
      <c r="D5658" s="54" t="s">
        <v>133</v>
      </c>
      <c r="E5658" s="54" t="s">
        <v>142</v>
      </c>
      <c r="F5658" s="55">
        <v>3082.86</v>
      </c>
    </row>
    <row r="5659" spans="1:6">
      <c r="A5659" s="54">
        <v>73174</v>
      </c>
      <c r="B5659" s="54" t="s">
        <v>117</v>
      </c>
      <c r="C5659" s="54">
        <v>2017</v>
      </c>
      <c r="D5659" s="54" t="s">
        <v>134</v>
      </c>
      <c r="E5659" s="54" t="s">
        <v>142</v>
      </c>
      <c r="F5659" s="55"/>
    </row>
    <row r="5660" spans="1:6">
      <c r="A5660" s="54">
        <v>73175</v>
      </c>
      <c r="B5660" s="54" t="s">
        <v>117</v>
      </c>
      <c r="C5660" s="54">
        <v>2017</v>
      </c>
      <c r="D5660" s="54" t="s">
        <v>135</v>
      </c>
      <c r="E5660" s="54" t="s">
        <v>142</v>
      </c>
      <c r="F5660" s="55">
        <v>3082.86</v>
      </c>
    </row>
    <row r="5661" spans="1:6">
      <c r="A5661" s="54">
        <v>73177</v>
      </c>
      <c r="B5661" s="54" t="s">
        <v>117</v>
      </c>
      <c r="C5661" s="54">
        <v>2017</v>
      </c>
      <c r="D5661" s="54" t="s">
        <v>136</v>
      </c>
      <c r="E5661" s="54" t="s">
        <v>142</v>
      </c>
      <c r="F5661" s="55"/>
    </row>
    <row r="5662" spans="1:6">
      <c r="A5662" s="54">
        <v>73178</v>
      </c>
      <c r="B5662" s="54" t="s">
        <v>117</v>
      </c>
      <c r="C5662" s="54">
        <v>2017</v>
      </c>
      <c r="D5662" s="54" t="s">
        <v>137</v>
      </c>
      <c r="E5662" s="54" t="s">
        <v>142</v>
      </c>
      <c r="F5662" s="55"/>
    </row>
    <row r="5663" spans="1:6">
      <c r="A5663" s="54">
        <v>73179</v>
      </c>
      <c r="B5663" s="54" t="s">
        <v>117</v>
      </c>
      <c r="C5663" s="54">
        <v>2017</v>
      </c>
      <c r="D5663" s="54" t="s">
        <v>138</v>
      </c>
      <c r="E5663" s="54" t="s">
        <v>142</v>
      </c>
      <c r="F5663" s="55"/>
    </row>
    <row r="5664" spans="1:6">
      <c r="A5664" s="54">
        <v>73180</v>
      </c>
      <c r="B5664" s="54" t="s">
        <v>117</v>
      </c>
      <c r="C5664" s="54">
        <v>2017</v>
      </c>
      <c r="D5664" s="54" t="s">
        <v>139</v>
      </c>
      <c r="E5664" s="54" t="s">
        <v>142</v>
      </c>
      <c r="F5664" s="55"/>
    </row>
    <row r="5665" spans="1:6">
      <c r="A5665" s="54">
        <v>73181</v>
      </c>
      <c r="B5665" s="54" t="s">
        <v>117</v>
      </c>
      <c r="C5665" s="54">
        <v>2017</v>
      </c>
      <c r="D5665" s="54" t="s">
        <v>140</v>
      </c>
      <c r="E5665" s="54" t="s">
        <v>142</v>
      </c>
      <c r="F5665" s="55"/>
    </row>
    <row r="5666" spans="1:6">
      <c r="A5666" s="54">
        <v>73185</v>
      </c>
      <c r="B5666" s="54" t="s">
        <v>117</v>
      </c>
      <c r="C5666" s="54">
        <v>2017</v>
      </c>
      <c r="D5666" s="54" t="s">
        <v>141</v>
      </c>
      <c r="E5666" s="54" t="s">
        <v>142</v>
      </c>
      <c r="F5666" s="55">
        <v>4979.8</v>
      </c>
    </row>
    <row r="5667" spans="1:6">
      <c r="A5667" s="54">
        <v>73197</v>
      </c>
      <c r="B5667" s="54" t="s">
        <v>117</v>
      </c>
      <c r="C5667" s="54">
        <v>2016</v>
      </c>
      <c r="D5667" s="54" t="s">
        <v>131</v>
      </c>
      <c r="E5667" s="54" t="s">
        <v>142</v>
      </c>
      <c r="F5667" s="55">
        <v>4596.7299999999996</v>
      </c>
    </row>
    <row r="5668" spans="1:6">
      <c r="A5668" s="54">
        <v>73206</v>
      </c>
      <c r="B5668" s="54" t="s">
        <v>117</v>
      </c>
      <c r="C5668" s="54">
        <v>2016</v>
      </c>
      <c r="D5668" s="54" t="s">
        <v>132</v>
      </c>
      <c r="E5668" s="54" t="s">
        <v>142</v>
      </c>
      <c r="F5668" s="55">
        <v>1281.96</v>
      </c>
    </row>
    <row r="5669" spans="1:6">
      <c r="A5669" s="54">
        <v>73208</v>
      </c>
      <c r="B5669" s="54" t="s">
        <v>117</v>
      </c>
      <c r="C5669" s="54">
        <v>2016</v>
      </c>
      <c r="D5669" s="54" t="s">
        <v>133</v>
      </c>
      <c r="E5669" s="54" t="s">
        <v>142</v>
      </c>
      <c r="F5669" s="55">
        <v>4034.53</v>
      </c>
    </row>
    <row r="5670" spans="1:6">
      <c r="A5670" s="54">
        <v>73209</v>
      </c>
      <c r="B5670" s="54" t="s">
        <v>117</v>
      </c>
      <c r="C5670" s="54">
        <v>2016</v>
      </c>
      <c r="D5670" s="54" t="s">
        <v>134</v>
      </c>
      <c r="E5670" s="54" t="s">
        <v>142</v>
      </c>
      <c r="F5670" s="55"/>
    </row>
    <row r="5671" spans="1:6">
      <c r="A5671" s="54">
        <v>73210</v>
      </c>
      <c r="B5671" s="54" t="s">
        <v>117</v>
      </c>
      <c r="C5671" s="54">
        <v>2016</v>
      </c>
      <c r="D5671" s="54" t="s">
        <v>135</v>
      </c>
      <c r="E5671" s="54" t="s">
        <v>142</v>
      </c>
      <c r="F5671" s="55">
        <v>4034.53</v>
      </c>
    </row>
    <row r="5672" spans="1:6">
      <c r="A5672" s="54">
        <v>73212</v>
      </c>
      <c r="B5672" s="54" t="s">
        <v>117</v>
      </c>
      <c r="C5672" s="54">
        <v>2016</v>
      </c>
      <c r="D5672" s="54" t="s">
        <v>136</v>
      </c>
      <c r="E5672" s="54" t="s">
        <v>142</v>
      </c>
      <c r="F5672" s="55"/>
    </row>
    <row r="5673" spans="1:6">
      <c r="A5673" s="54">
        <v>73213</v>
      </c>
      <c r="B5673" s="54" t="s">
        <v>117</v>
      </c>
      <c r="C5673" s="54">
        <v>2016</v>
      </c>
      <c r="D5673" s="54" t="s">
        <v>137</v>
      </c>
      <c r="E5673" s="54" t="s">
        <v>142</v>
      </c>
      <c r="F5673" s="55"/>
    </row>
    <row r="5674" spans="1:6">
      <c r="A5674" s="54">
        <v>73214</v>
      </c>
      <c r="B5674" s="54" t="s">
        <v>117</v>
      </c>
      <c r="C5674" s="54">
        <v>2016</v>
      </c>
      <c r="D5674" s="54" t="s">
        <v>138</v>
      </c>
      <c r="E5674" s="54" t="s">
        <v>142</v>
      </c>
      <c r="F5674" s="55"/>
    </row>
    <row r="5675" spans="1:6">
      <c r="A5675" s="54">
        <v>73215</v>
      </c>
      <c r="B5675" s="54" t="s">
        <v>117</v>
      </c>
      <c r="C5675" s="54">
        <v>2016</v>
      </c>
      <c r="D5675" s="54" t="s">
        <v>139</v>
      </c>
      <c r="E5675" s="54" t="s">
        <v>142</v>
      </c>
      <c r="F5675" s="55"/>
    </row>
    <row r="5676" spans="1:6">
      <c r="A5676" s="54">
        <v>73216</v>
      </c>
      <c r="B5676" s="54" t="s">
        <v>117</v>
      </c>
      <c r="C5676" s="54">
        <v>2016</v>
      </c>
      <c r="D5676" s="54" t="s">
        <v>140</v>
      </c>
      <c r="E5676" s="54" t="s">
        <v>142</v>
      </c>
      <c r="F5676" s="55"/>
    </row>
    <row r="5677" spans="1:6">
      <c r="A5677" s="54">
        <v>73220</v>
      </c>
      <c r="B5677" s="54" t="s">
        <v>117</v>
      </c>
      <c r="C5677" s="54">
        <v>2016</v>
      </c>
      <c r="D5677" s="54" t="s">
        <v>141</v>
      </c>
      <c r="E5677" s="54" t="s">
        <v>142</v>
      </c>
      <c r="F5677" s="55">
        <v>5878.69</v>
      </c>
    </row>
    <row r="5678" spans="1:6">
      <c r="A5678" s="54">
        <v>73232</v>
      </c>
      <c r="B5678" s="54" t="s">
        <v>117</v>
      </c>
      <c r="C5678" s="54">
        <v>2015</v>
      </c>
      <c r="D5678" s="54" t="s">
        <v>131</v>
      </c>
      <c r="E5678" s="54" t="s">
        <v>142</v>
      </c>
      <c r="F5678" s="55">
        <v>4325.1000000000004</v>
      </c>
    </row>
    <row r="5679" spans="1:6">
      <c r="A5679" s="54">
        <v>73241</v>
      </c>
      <c r="B5679" s="54" t="s">
        <v>117</v>
      </c>
      <c r="C5679" s="54">
        <v>2015</v>
      </c>
      <c r="D5679" s="54" t="s">
        <v>132</v>
      </c>
      <c r="E5679" s="54" t="s">
        <v>142</v>
      </c>
      <c r="F5679" s="55">
        <v>1390.2</v>
      </c>
    </row>
    <row r="5680" spans="1:6">
      <c r="A5680" s="54">
        <v>73243</v>
      </c>
      <c r="B5680" s="54" t="s">
        <v>117</v>
      </c>
      <c r="C5680" s="54">
        <v>2015</v>
      </c>
      <c r="D5680" s="54" t="s">
        <v>133</v>
      </c>
      <c r="E5680" s="54" t="s">
        <v>142</v>
      </c>
      <c r="F5680" s="55">
        <v>3726.62</v>
      </c>
    </row>
    <row r="5681" spans="1:6">
      <c r="A5681" s="54">
        <v>73244</v>
      </c>
      <c r="B5681" s="54" t="s">
        <v>117</v>
      </c>
      <c r="C5681" s="54">
        <v>2015</v>
      </c>
      <c r="D5681" s="54" t="s">
        <v>134</v>
      </c>
      <c r="E5681" s="54" t="s">
        <v>142</v>
      </c>
      <c r="F5681" s="55"/>
    </row>
    <row r="5682" spans="1:6">
      <c r="A5682" s="54">
        <v>73245</v>
      </c>
      <c r="B5682" s="54" t="s">
        <v>117</v>
      </c>
      <c r="C5682" s="54">
        <v>2015</v>
      </c>
      <c r="D5682" s="54" t="s">
        <v>135</v>
      </c>
      <c r="E5682" s="54" t="s">
        <v>142</v>
      </c>
      <c r="F5682" s="55">
        <v>3726.62</v>
      </c>
    </row>
    <row r="5683" spans="1:6">
      <c r="A5683" s="54">
        <v>73247</v>
      </c>
      <c r="B5683" s="54" t="s">
        <v>117</v>
      </c>
      <c r="C5683" s="54">
        <v>2015</v>
      </c>
      <c r="D5683" s="54" t="s">
        <v>136</v>
      </c>
      <c r="E5683" s="54" t="s">
        <v>142</v>
      </c>
      <c r="F5683" s="55"/>
    </row>
    <row r="5684" spans="1:6">
      <c r="A5684" s="54">
        <v>73248</v>
      </c>
      <c r="B5684" s="54" t="s">
        <v>117</v>
      </c>
      <c r="C5684" s="54">
        <v>2015</v>
      </c>
      <c r="D5684" s="54" t="s">
        <v>137</v>
      </c>
      <c r="E5684" s="54" t="s">
        <v>142</v>
      </c>
      <c r="F5684" s="55"/>
    </row>
    <row r="5685" spans="1:6">
      <c r="A5685" s="54">
        <v>73249</v>
      </c>
      <c r="B5685" s="54" t="s">
        <v>117</v>
      </c>
      <c r="C5685" s="54">
        <v>2015</v>
      </c>
      <c r="D5685" s="54" t="s">
        <v>138</v>
      </c>
      <c r="E5685" s="54" t="s">
        <v>142</v>
      </c>
      <c r="F5685" s="55"/>
    </row>
    <row r="5686" spans="1:6">
      <c r="A5686" s="54">
        <v>73250</v>
      </c>
      <c r="B5686" s="54" t="s">
        <v>117</v>
      </c>
      <c r="C5686" s="54">
        <v>2015</v>
      </c>
      <c r="D5686" s="54" t="s">
        <v>139</v>
      </c>
      <c r="E5686" s="54" t="s">
        <v>142</v>
      </c>
      <c r="F5686" s="55"/>
    </row>
    <row r="5687" spans="1:6">
      <c r="A5687" s="54">
        <v>73251</v>
      </c>
      <c r="B5687" s="54" t="s">
        <v>117</v>
      </c>
      <c r="C5687" s="54">
        <v>2015</v>
      </c>
      <c r="D5687" s="54" t="s">
        <v>140</v>
      </c>
      <c r="E5687" s="54" t="s">
        <v>142</v>
      </c>
      <c r="F5687" s="55"/>
    </row>
    <row r="5688" spans="1:6">
      <c r="A5688" s="54">
        <v>73255</v>
      </c>
      <c r="B5688" s="54" t="s">
        <v>117</v>
      </c>
      <c r="C5688" s="54">
        <v>2015</v>
      </c>
      <c r="D5688" s="54" t="s">
        <v>141</v>
      </c>
      <c r="E5688" s="54" t="s">
        <v>142</v>
      </c>
      <c r="F5688" s="55">
        <v>5715.3</v>
      </c>
    </row>
    <row r="5689" spans="1:6">
      <c r="A5689" s="54">
        <v>73267</v>
      </c>
      <c r="B5689" s="54" t="s">
        <v>117</v>
      </c>
      <c r="C5689" s="54">
        <v>2014</v>
      </c>
      <c r="D5689" s="54" t="s">
        <v>131</v>
      </c>
      <c r="E5689" s="54" t="s">
        <v>142</v>
      </c>
      <c r="F5689" s="55">
        <v>4447.59</v>
      </c>
    </row>
    <row r="5690" spans="1:6">
      <c r="A5690" s="54">
        <v>73276</v>
      </c>
      <c r="B5690" s="54" t="s">
        <v>117</v>
      </c>
      <c r="C5690" s="54">
        <v>2014</v>
      </c>
      <c r="D5690" s="54" t="s">
        <v>132</v>
      </c>
      <c r="E5690" s="54" t="s">
        <v>142</v>
      </c>
      <c r="F5690" s="55">
        <v>1858.53</v>
      </c>
    </row>
    <row r="5691" spans="1:6">
      <c r="A5691" s="54">
        <v>73278</v>
      </c>
      <c r="B5691" s="54" t="s">
        <v>117</v>
      </c>
      <c r="C5691" s="54">
        <v>2014</v>
      </c>
      <c r="D5691" s="54" t="s">
        <v>133</v>
      </c>
      <c r="E5691" s="54" t="s">
        <v>142</v>
      </c>
      <c r="F5691" s="55">
        <v>4167.53</v>
      </c>
    </row>
    <row r="5692" spans="1:6">
      <c r="A5692" s="54">
        <v>73279</v>
      </c>
      <c r="B5692" s="54" t="s">
        <v>117</v>
      </c>
      <c r="C5692" s="54">
        <v>2014</v>
      </c>
      <c r="D5692" s="54" t="s">
        <v>134</v>
      </c>
      <c r="E5692" s="54" t="s">
        <v>142</v>
      </c>
      <c r="F5692" s="55"/>
    </row>
    <row r="5693" spans="1:6">
      <c r="A5693" s="54">
        <v>73280</v>
      </c>
      <c r="B5693" s="54" t="s">
        <v>117</v>
      </c>
      <c r="C5693" s="54">
        <v>2014</v>
      </c>
      <c r="D5693" s="54" t="s">
        <v>135</v>
      </c>
      <c r="E5693" s="54" t="s">
        <v>142</v>
      </c>
      <c r="F5693" s="55">
        <v>4167.53</v>
      </c>
    </row>
    <row r="5694" spans="1:6">
      <c r="A5694" s="54">
        <v>73282</v>
      </c>
      <c r="B5694" s="54" t="s">
        <v>117</v>
      </c>
      <c r="C5694" s="54">
        <v>2014</v>
      </c>
      <c r="D5694" s="54" t="s">
        <v>136</v>
      </c>
      <c r="E5694" s="54" t="s">
        <v>142</v>
      </c>
      <c r="F5694" s="55"/>
    </row>
    <row r="5695" spans="1:6">
      <c r="A5695" s="54">
        <v>73283</v>
      </c>
      <c r="B5695" s="54" t="s">
        <v>117</v>
      </c>
      <c r="C5695" s="54">
        <v>2014</v>
      </c>
      <c r="D5695" s="54" t="s">
        <v>137</v>
      </c>
      <c r="E5695" s="54" t="s">
        <v>142</v>
      </c>
      <c r="F5695" s="55"/>
    </row>
    <row r="5696" spans="1:6">
      <c r="A5696" s="54">
        <v>73284</v>
      </c>
      <c r="B5696" s="54" t="s">
        <v>117</v>
      </c>
      <c r="C5696" s="54">
        <v>2014</v>
      </c>
      <c r="D5696" s="54" t="s">
        <v>138</v>
      </c>
      <c r="E5696" s="54" t="s">
        <v>142</v>
      </c>
      <c r="F5696" s="55"/>
    </row>
    <row r="5697" spans="1:6">
      <c r="A5697" s="54">
        <v>73285</v>
      </c>
      <c r="B5697" s="54" t="s">
        <v>117</v>
      </c>
      <c r="C5697" s="54">
        <v>2014</v>
      </c>
      <c r="D5697" s="54" t="s">
        <v>139</v>
      </c>
      <c r="E5697" s="54" t="s">
        <v>142</v>
      </c>
      <c r="F5697" s="55"/>
    </row>
    <row r="5698" spans="1:6">
      <c r="A5698" s="54">
        <v>73286</v>
      </c>
      <c r="B5698" s="54" t="s">
        <v>117</v>
      </c>
      <c r="C5698" s="54">
        <v>2014</v>
      </c>
      <c r="D5698" s="54" t="s">
        <v>140</v>
      </c>
      <c r="E5698" s="54" t="s">
        <v>142</v>
      </c>
      <c r="F5698" s="55"/>
    </row>
    <row r="5699" spans="1:6">
      <c r="A5699" s="54">
        <v>73290</v>
      </c>
      <c r="B5699" s="54" t="s">
        <v>117</v>
      </c>
      <c r="C5699" s="54">
        <v>2014</v>
      </c>
      <c r="D5699" s="54" t="s">
        <v>141</v>
      </c>
      <c r="E5699" s="54" t="s">
        <v>142</v>
      </c>
      <c r="F5699" s="55">
        <v>6306.12</v>
      </c>
    </row>
    <row r="5700" spans="1:6">
      <c r="A5700" s="54">
        <v>73302</v>
      </c>
      <c r="B5700" s="54" t="s">
        <v>117</v>
      </c>
      <c r="C5700" s="54">
        <v>2013</v>
      </c>
      <c r="D5700" s="54" t="s">
        <v>131</v>
      </c>
      <c r="E5700" s="54" t="s">
        <v>142</v>
      </c>
      <c r="F5700" s="55">
        <v>4225.95</v>
      </c>
    </row>
    <row r="5701" spans="1:6">
      <c r="A5701" s="54">
        <v>73311</v>
      </c>
      <c r="B5701" s="54" t="s">
        <v>117</v>
      </c>
      <c r="C5701" s="54">
        <v>2013</v>
      </c>
      <c r="D5701" s="54" t="s">
        <v>132</v>
      </c>
      <c r="E5701" s="54" t="s">
        <v>142</v>
      </c>
      <c r="F5701" s="55">
        <v>1947.16</v>
      </c>
    </row>
    <row r="5702" spans="1:6">
      <c r="A5702" s="54">
        <v>73313</v>
      </c>
      <c r="B5702" s="54" t="s">
        <v>117</v>
      </c>
      <c r="C5702" s="54">
        <v>2013</v>
      </c>
      <c r="D5702" s="54" t="s">
        <v>133</v>
      </c>
      <c r="E5702" s="54" t="s">
        <v>142</v>
      </c>
      <c r="F5702" s="55">
        <v>3601.83</v>
      </c>
    </row>
    <row r="5703" spans="1:6">
      <c r="A5703" s="54">
        <v>73314</v>
      </c>
      <c r="B5703" s="54" t="s">
        <v>117</v>
      </c>
      <c r="C5703" s="54">
        <v>2013</v>
      </c>
      <c r="D5703" s="54" t="s">
        <v>134</v>
      </c>
      <c r="E5703" s="54" t="s">
        <v>142</v>
      </c>
      <c r="F5703" s="55"/>
    </row>
    <row r="5704" spans="1:6">
      <c r="A5704" s="54">
        <v>73315</v>
      </c>
      <c r="B5704" s="54" t="s">
        <v>117</v>
      </c>
      <c r="C5704" s="54">
        <v>2013</v>
      </c>
      <c r="D5704" s="54" t="s">
        <v>135</v>
      </c>
      <c r="E5704" s="54" t="s">
        <v>142</v>
      </c>
      <c r="F5704" s="55">
        <v>3601.83</v>
      </c>
    </row>
    <row r="5705" spans="1:6">
      <c r="A5705" s="54">
        <v>73317</v>
      </c>
      <c r="B5705" s="54" t="s">
        <v>117</v>
      </c>
      <c r="C5705" s="54">
        <v>2013</v>
      </c>
      <c r="D5705" s="54" t="s">
        <v>136</v>
      </c>
      <c r="E5705" s="54" t="s">
        <v>142</v>
      </c>
      <c r="F5705" s="55"/>
    </row>
    <row r="5706" spans="1:6">
      <c r="A5706" s="54">
        <v>73318</v>
      </c>
      <c r="B5706" s="54" t="s">
        <v>117</v>
      </c>
      <c r="C5706" s="54">
        <v>2013</v>
      </c>
      <c r="D5706" s="54" t="s">
        <v>137</v>
      </c>
      <c r="E5706" s="54" t="s">
        <v>142</v>
      </c>
      <c r="F5706" s="55"/>
    </row>
    <row r="5707" spans="1:6">
      <c r="A5707" s="54">
        <v>73319</v>
      </c>
      <c r="B5707" s="54" t="s">
        <v>117</v>
      </c>
      <c r="C5707" s="54">
        <v>2013</v>
      </c>
      <c r="D5707" s="54" t="s">
        <v>138</v>
      </c>
      <c r="E5707" s="54" t="s">
        <v>142</v>
      </c>
      <c r="F5707" s="55"/>
    </row>
    <row r="5708" spans="1:6">
      <c r="A5708" s="54">
        <v>73320</v>
      </c>
      <c r="B5708" s="54" t="s">
        <v>117</v>
      </c>
      <c r="C5708" s="54">
        <v>2013</v>
      </c>
      <c r="D5708" s="54" t="s">
        <v>139</v>
      </c>
      <c r="E5708" s="54" t="s">
        <v>142</v>
      </c>
      <c r="F5708" s="55"/>
    </row>
    <row r="5709" spans="1:6">
      <c r="A5709" s="54">
        <v>73321</v>
      </c>
      <c r="B5709" s="54" t="s">
        <v>117</v>
      </c>
      <c r="C5709" s="54">
        <v>2013</v>
      </c>
      <c r="D5709" s="54" t="s">
        <v>140</v>
      </c>
      <c r="E5709" s="54" t="s">
        <v>142</v>
      </c>
      <c r="F5709" s="55"/>
    </row>
    <row r="5710" spans="1:6">
      <c r="A5710" s="54">
        <v>73325</v>
      </c>
      <c r="B5710" s="54" t="s">
        <v>117</v>
      </c>
      <c r="C5710" s="54">
        <v>2013</v>
      </c>
      <c r="D5710" s="54" t="s">
        <v>141</v>
      </c>
      <c r="E5710" s="54" t="s">
        <v>142</v>
      </c>
      <c r="F5710" s="55">
        <v>6173.11</v>
      </c>
    </row>
    <row r="5711" spans="1:6">
      <c r="A5711" s="54">
        <v>73337</v>
      </c>
      <c r="B5711" s="54" t="s">
        <v>117</v>
      </c>
      <c r="C5711" s="54">
        <v>2012</v>
      </c>
      <c r="D5711" s="54" t="s">
        <v>131</v>
      </c>
      <c r="E5711" s="54" t="s">
        <v>142</v>
      </c>
      <c r="F5711" s="55">
        <v>4101.96</v>
      </c>
    </row>
    <row r="5712" spans="1:6">
      <c r="A5712" s="54">
        <v>73346</v>
      </c>
      <c r="B5712" s="54" t="s">
        <v>117</v>
      </c>
      <c r="C5712" s="54">
        <v>2012</v>
      </c>
      <c r="D5712" s="54" t="s">
        <v>132</v>
      </c>
      <c r="E5712" s="54" t="s">
        <v>142</v>
      </c>
      <c r="F5712" s="55">
        <v>1509.46</v>
      </c>
    </row>
    <row r="5713" spans="1:6">
      <c r="A5713" s="54">
        <v>73348</v>
      </c>
      <c r="B5713" s="54" t="s">
        <v>117</v>
      </c>
      <c r="C5713" s="54">
        <v>2012</v>
      </c>
      <c r="D5713" s="54" t="s">
        <v>133</v>
      </c>
      <c r="E5713" s="54" t="s">
        <v>142</v>
      </c>
      <c r="F5713" s="55">
        <v>5487.84</v>
      </c>
    </row>
    <row r="5714" spans="1:6">
      <c r="A5714" s="54">
        <v>73349</v>
      </c>
      <c r="B5714" s="54" t="s">
        <v>117</v>
      </c>
      <c r="C5714" s="54">
        <v>2012</v>
      </c>
      <c r="D5714" s="54" t="s">
        <v>134</v>
      </c>
      <c r="E5714" s="54" t="s">
        <v>142</v>
      </c>
      <c r="F5714" s="55"/>
    </row>
    <row r="5715" spans="1:6">
      <c r="A5715" s="54">
        <v>73350</v>
      </c>
      <c r="B5715" s="54" t="s">
        <v>117</v>
      </c>
      <c r="C5715" s="54">
        <v>2012</v>
      </c>
      <c r="D5715" s="54" t="s">
        <v>135</v>
      </c>
      <c r="E5715" s="54" t="s">
        <v>142</v>
      </c>
      <c r="F5715" s="55">
        <v>5487.84</v>
      </c>
    </row>
    <row r="5716" spans="1:6">
      <c r="A5716" s="54">
        <v>73352</v>
      </c>
      <c r="B5716" s="54" t="s">
        <v>117</v>
      </c>
      <c r="C5716" s="54">
        <v>2012</v>
      </c>
      <c r="D5716" s="54" t="s">
        <v>136</v>
      </c>
      <c r="E5716" s="54" t="s">
        <v>142</v>
      </c>
      <c r="F5716" s="55"/>
    </row>
    <row r="5717" spans="1:6">
      <c r="A5717" s="54">
        <v>73353</v>
      </c>
      <c r="B5717" s="54" t="s">
        <v>117</v>
      </c>
      <c r="C5717" s="54">
        <v>2012</v>
      </c>
      <c r="D5717" s="54" t="s">
        <v>137</v>
      </c>
      <c r="E5717" s="54" t="s">
        <v>142</v>
      </c>
      <c r="F5717" s="55"/>
    </row>
    <row r="5718" spans="1:6">
      <c r="A5718" s="54">
        <v>73354</v>
      </c>
      <c r="B5718" s="54" t="s">
        <v>117</v>
      </c>
      <c r="C5718" s="54">
        <v>2012</v>
      </c>
      <c r="D5718" s="54" t="s">
        <v>138</v>
      </c>
      <c r="E5718" s="54" t="s">
        <v>142</v>
      </c>
      <c r="F5718" s="55"/>
    </row>
    <row r="5719" spans="1:6">
      <c r="A5719" s="54">
        <v>73355</v>
      </c>
      <c r="B5719" s="54" t="s">
        <v>117</v>
      </c>
      <c r="C5719" s="54">
        <v>2012</v>
      </c>
      <c r="D5719" s="54" t="s">
        <v>139</v>
      </c>
      <c r="E5719" s="54" t="s">
        <v>142</v>
      </c>
      <c r="F5719" s="55"/>
    </row>
    <row r="5720" spans="1:6">
      <c r="A5720" s="54">
        <v>73356</v>
      </c>
      <c r="B5720" s="54" t="s">
        <v>117</v>
      </c>
      <c r="C5720" s="54">
        <v>2012</v>
      </c>
      <c r="D5720" s="54" t="s">
        <v>140</v>
      </c>
      <c r="E5720" s="54" t="s">
        <v>142</v>
      </c>
      <c r="F5720" s="55"/>
    </row>
    <row r="5721" spans="1:6">
      <c r="A5721" s="54">
        <v>73360</v>
      </c>
      <c r="B5721" s="54" t="s">
        <v>117</v>
      </c>
      <c r="C5721" s="54">
        <v>2012</v>
      </c>
      <c r="D5721" s="54" t="s">
        <v>141</v>
      </c>
      <c r="E5721" s="54" t="s">
        <v>142</v>
      </c>
      <c r="F5721" s="55">
        <v>5611.42</v>
      </c>
    </row>
    <row r="5722" spans="1:6">
      <c r="A5722" s="54">
        <v>73372</v>
      </c>
      <c r="B5722" s="54" t="s">
        <v>117</v>
      </c>
      <c r="C5722" s="54">
        <v>2011</v>
      </c>
      <c r="D5722" s="54" t="s">
        <v>131</v>
      </c>
      <c r="E5722" s="54" t="s">
        <v>142</v>
      </c>
      <c r="F5722" s="55">
        <v>2651.100692</v>
      </c>
    </row>
    <row r="5723" spans="1:6">
      <c r="A5723" s="54">
        <v>73381</v>
      </c>
      <c r="B5723" s="54" t="s">
        <v>117</v>
      </c>
      <c r="C5723" s="54">
        <v>2011</v>
      </c>
      <c r="D5723" s="54" t="s">
        <v>132</v>
      </c>
      <c r="E5723" s="54" t="s">
        <v>142</v>
      </c>
      <c r="F5723" s="55">
        <v>533.36</v>
      </c>
    </row>
    <row r="5724" spans="1:6">
      <c r="A5724" s="54">
        <v>73383</v>
      </c>
      <c r="B5724" s="54" t="s">
        <v>117</v>
      </c>
      <c r="C5724" s="54">
        <v>2011</v>
      </c>
      <c r="D5724" s="54" t="s">
        <v>133</v>
      </c>
      <c r="E5724" s="54" t="s">
        <v>142</v>
      </c>
      <c r="F5724" s="55">
        <v>2608.779</v>
      </c>
    </row>
    <row r="5725" spans="1:6">
      <c r="A5725" s="54">
        <v>73384</v>
      </c>
      <c r="B5725" s="54" t="s">
        <v>117</v>
      </c>
      <c r="C5725" s="54">
        <v>2011</v>
      </c>
      <c r="D5725" s="54" t="s">
        <v>134</v>
      </c>
      <c r="E5725" s="54" t="s">
        <v>142</v>
      </c>
      <c r="F5725" s="55"/>
    </row>
    <row r="5726" spans="1:6">
      <c r="A5726" s="54">
        <v>73385</v>
      </c>
      <c r="B5726" s="54" t="s">
        <v>117</v>
      </c>
      <c r="C5726" s="54">
        <v>2011</v>
      </c>
      <c r="D5726" s="54" t="s">
        <v>135</v>
      </c>
      <c r="E5726" s="54" t="s">
        <v>142</v>
      </c>
      <c r="F5726" s="55">
        <v>2608.779</v>
      </c>
    </row>
    <row r="5727" spans="1:6">
      <c r="A5727" s="54">
        <v>73387</v>
      </c>
      <c r="B5727" s="54" t="s">
        <v>117</v>
      </c>
      <c r="C5727" s="54">
        <v>2011</v>
      </c>
      <c r="D5727" s="54" t="s">
        <v>136</v>
      </c>
      <c r="E5727" s="54" t="s">
        <v>142</v>
      </c>
      <c r="F5727" s="55"/>
    </row>
    <row r="5728" spans="1:6">
      <c r="A5728" s="54">
        <v>73388</v>
      </c>
      <c r="B5728" s="54" t="s">
        <v>117</v>
      </c>
      <c r="C5728" s="54">
        <v>2011</v>
      </c>
      <c r="D5728" s="54" t="s">
        <v>137</v>
      </c>
      <c r="E5728" s="54" t="s">
        <v>142</v>
      </c>
      <c r="F5728" s="55"/>
    </row>
    <row r="5729" spans="1:6">
      <c r="A5729" s="54">
        <v>73389</v>
      </c>
      <c r="B5729" s="54" t="s">
        <v>117</v>
      </c>
      <c r="C5729" s="54">
        <v>2011</v>
      </c>
      <c r="D5729" s="54" t="s">
        <v>138</v>
      </c>
      <c r="E5729" s="54" t="s">
        <v>142</v>
      </c>
      <c r="F5729" s="55"/>
    </row>
    <row r="5730" spans="1:6">
      <c r="A5730" s="54">
        <v>73390</v>
      </c>
      <c r="B5730" s="54" t="s">
        <v>117</v>
      </c>
      <c r="C5730" s="54">
        <v>2011</v>
      </c>
      <c r="D5730" s="54" t="s">
        <v>139</v>
      </c>
      <c r="E5730" s="54" t="s">
        <v>142</v>
      </c>
      <c r="F5730" s="55"/>
    </row>
    <row r="5731" spans="1:6">
      <c r="A5731" s="54">
        <v>73391</v>
      </c>
      <c r="B5731" s="54" t="s">
        <v>117</v>
      </c>
      <c r="C5731" s="54">
        <v>2011</v>
      </c>
      <c r="D5731" s="54" t="s">
        <v>140</v>
      </c>
      <c r="E5731" s="54" t="s">
        <v>142</v>
      </c>
      <c r="F5731" s="55"/>
    </row>
    <row r="5732" spans="1:6">
      <c r="A5732" s="54">
        <v>73395</v>
      </c>
      <c r="B5732" s="54" t="s">
        <v>117</v>
      </c>
      <c r="C5732" s="54">
        <v>2011</v>
      </c>
      <c r="D5732" s="54" t="s">
        <v>141</v>
      </c>
      <c r="E5732" s="54" t="s">
        <v>142</v>
      </c>
      <c r="F5732" s="55">
        <v>3184.460204</v>
      </c>
    </row>
    <row r="5733" spans="1:6">
      <c r="A5733" s="54">
        <v>73407</v>
      </c>
      <c r="B5733" s="54" t="s">
        <v>117</v>
      </c>
      <c r="C5733" s="54">
        <v>2010</v>
      </c>
      <c r="D5733" s="54" t="s">
        <v>131</v>
      </c>
      <c r="E5733" s="54" t="s">
        <v>142</v>
      </c>
      <c r="F5733" s="55">
        <v>2331.7179000000001</v>
      </c>
    </row>
    <row r="5734" spans="1:6">
      <c r="A5734" s="54">
        <v>73416</v>
      </c>
      <c r="B5734" s="54" t="s">
        <v>117</v>
      </c>
      <c r="C5734" s="54">
        <v>2010</v>
      </c>
      <c r="D5734" s="54" t="s">
        <v>132</v>
      </c>
      <c r="E5734" s="54" t="s">
        <v>142</v>
      </c>
      <c r="F5734" s="55"/>
    </row>
    <row r="5735" spans="1:6">
      <c r="A5735" s="54">
        <v>73418</v>
      </c>
      <c r="B5735" s="54" t="s">
        <v>117</v>
      </c>
      <c r="C5735" s="54">
        <v>2010</v>
      </c>
      <c r="D5735" s="54" t="s">
        <v>133</v>
      </c>
      <c r="E5735" s="54" t="s">
        <v>142</v>
      </c>
      <c r="F5735" s="55">
        <v>2312.38</v>
      </c>
    </row>
    <row r="5736" spans="1:6">
      <c r="A5736" s="54">
        <v>73419</v>
      </c>
      <c r="B5736" s="54" t="s">
        <v>117</v>
      </c>
      <c r="C5736" s="54">
        <v>2010</v>
      </c>
      <c r="D5736" s="54" t="s">
        <v>134</v>
      </c>
      <c r="E5736" s="54" t="s">
        <v>142</v>
      </c>
      <c r="F5736" s="55"/>
    </row>
    <row r="5737" spans="1:6">
      <c r="A5737" s="54">
        <v>73420</v>
      </c>
      <c r="B5737" s="54" t="s">
        <v>117</v>
      </c>
      <c r="C5737" s="54">
        <v>2010</v>
      </c>
      <c r="D5737" s="54" t="s">
        <v>135</v>
      </c>
      <c r="E5737" s="54" t="s">
        <v>142</v>
      </c>
      <c r="F5737" s="55">
        <v>2312.38</v>
      </c>
    </row>
    <row r="5738" spans="1:6">
      <c r="A5738" s="54">
        <v>73422</v>
      </c>
      <c r="B5738" s="54" t="s">
        <v>117</v>
      </c>
      <c r="C5738" s="54">
        <v>2010</v>
      </c>
      <c r="D5738" s="54" t="s">
        <v>136</v>
      </c>
      <c r="E5738" s="54" t="s">
        <v>142</v>
      </c>
      <c r="F5738" s="55"/>
    </row>
    <row r="5739" spans="1:6">
      <c r="A5739" s="54">
        <v>73423</v>
      </c>
      <c r="B5739" s="54" t="s">
        <v>117</v>
      </c>
      <c r="C5739" s="54">
        <v>2010</v>
      </c>
      <c r="D5739" s="54" t="s">
        <v>137</v>
      </c>
      <c r="E5739" s="54" t="s">
        <v>142</v>
      </c>
      <c r="F5739" s="55"/>
    </row>
    <row r="5740" spans="1:6">
      <c r="A5740" s="54">
        <v>73424</v>
      </c>
      <c r="B5740" s="54" t="s">
        <v>117</v>
      </c>
      <c r="C5740" s="54">
        <v>2010</v>
      </c>
      <c r="D5740" s="54" t="s">
        <v>138</v>
      </c>
      <c r="E5740" s="54" t="s">
        <v>142</v>
      </c>
      <c r="F5740" s="55"/>
    </row>
    <row r="5741" spans="1:6">
      <c r="A5741" s="54">
        <v>73425</v>
      </c>
      <c r="B5741" s="54" t="s">
        <v>117</v>
      </c>
      <c r="C5741" s="54">
        <v>2010</v>
      </c>
      <c r="D5741" s="54" t="s">
        <v>139</v>
      </c>
      <c r="E5741" s="54" t="s">
        <v>142</v>
      </c>
      <c r="F5741" s="55"/>
    </row>
    <row r="5742" spans="1:6">
      <c r="A5742" s="54">
        <v>73426</v>
      </c>
      <c r="B5742" s="54" t="s">
        <v>117</v>
      </c>
      <c r="C5742" s="54">
        <v>2010</v>
      </c>
      <c r="D5742" s="54" t="s">
        <v>140</v>
      </c>
      <c r="E5742" s="54" t="s">
        <v>142</v>
      </c>
      <c r="F5742" s="55"/>
    </row>
    <row r="5743" spans="1:6">
      <c r="A5743" s="54">
        <v>73430</v>
      </c>
      <c r="B5743" s="54" t="s">
        <v>117</v>
      </c>
      <c r="C5743" s="54">
        <v>2010</v>
      </c>
      <c r="D5743" s="54" t="s">
        <v>141</v>
      </c>
      <c r="E5743" s="54" t="s">
        <v>142</v>
      </c>
      <c r="F5743" s="55">
        <v>2331.7163</v>
      </c>
    </row>
    <row r="5744" spans="1:6">
      <c r="A5744" s="54">
        <v>73442</v>
      </c>
      <c r="B5744" s="54" t="s">
        <v>117</v>
      </c>
      <c r="C5744" s="54">
        <v>2009</v>
      </c>
      <c r="D5744" s="54" t="s">
        <v>131</v>
      </c>
      <c r="E5744" s="54" t="s">
        <v>142</v>
      </c>
      <c r="F5744" s="55">
        <v>1649.88</v>
      </c>
    </row>
    <row r="5745" spans="1:6">
      <c r="A5745" s="54">
        <v>73451</v>
      </c>
      <c r="B5745" s="54" t="s">
        <v>117</v>
      </c>
      <c r="C5745" s="54">
        <v>2009</v>
      </c>
      <c r="D5745" s="54" t="s">
        <v>132</v>
      </c>
      <c r="E5745" s="54" t="s">
        <v>142</v>
      </c>
      <c r="F5745" s="55">
        <v>581.98</v>
      </c>
    </row>
    <row r="5746" spans="1:6">
      <c r="A5746" s="54">
        <v>73453</v>
      </c>
      <c r="B5746" s="54" t="s">
        <v>117</v>
      </c>
      <c r="C5746" s="54">
        <v>2009</v>
      </c>
      <c r="D5746" s="54" t="s">
        <v>133</v>
      </c>
      <c r="E5746" s="54" t="s">
        <v>142</v>
      </c>
      <c r="F5746" s="55">
        <v>1991.38</v>
      </c>
    </row>
    <row r="5747" spans="1:6">
      <c r="A5747" s="54">
        <v>73454</v>
      </c>
      <c r="B5747" s="54" t="s">
        <v>117</v>
      </c>
      <c r="C5747" s="54">
        <v>2009</v>
      </c>
      <c r="D5747" s="54" t="s">
        <v>134</v>
      </c>
      <c r="E5747" s="54" t="s">
        <v>142</v>
      </c>
      <c r="F5747" s="55"/>
    </row>
    <row r="5748" spans="1:6">
      <c r="A5748" s="54">
        <v>73455</v>
      </c>
      <c r="B5748" s="54" t="s">
        <v>117</v>
      </c>
      <c r="C5748" s="54">
        <v>2009</v>
      </c>
      <c r="D5748" s="54" t="s">
        <v>135</v>
      </c>
      <c r="E5748" s="54" t="s">
        <v>142</v>
      </c>
      <c r="F5748" s="55">
        <v>1991.38</v>
      </c>
    </row>
    <row r="5749" spans="1:6">
      <c r="A5749" s="54">
        <v>73457</v>
      </c>
      <c r="B5749" s="54" t="s">
        <v>117</v>
      </c>
      <c r="C5749" s="54">
        <v>2009</v>
      </c>
      <c r="D5749" s="54" t="s">
        <v>136</v>
      </c>
      <c r="E5749" s="54" t="s">
        <v>142</v>
      </c>
      <c r="F5749" s="55"/>
    </row>
    <row r="5750" spans="1:6">
      <c r="A5750" s="54">
        <v>73458</v>
      </c>
      <c r="B5750" s="54" t="s">
        <v>117</v>
      </c>
      <c r="C5750" s="54">
        <v>2009</v>
      </c>
      <c r="D5750" s="54" t="s">
        <v>137</v>
      </c>
      <c r="E5750" s="54" t="s">
        <v>142</v>
      </c>
      <c r="F5750" s="55"/>
    </row>
    <row r="5751" spans="1:6">
      <c r="A5751" s="54">
        <v>73459</v>
      </c>
      <c r="B5751" s="54" t="s">
        <v>117</v>
      </c>
      <c r="C5751" s="54">
        <v>2009</v>
      </c>
      <c r="D5751" s="54" t="s">
        <v>138</v>
      </c>
      <c r="E5751" s="54" t="s">
        <v>142</v>
      </c>
      <c r="F5751" s="55"/>
    </row>
    <row r="5752" spans="1:6">
      <c r="A5752" s="54">
        <v>73460</v>
      </c>
      <c r="B5752" s="54" t="s">
        <v>117</v>
      </c>
      <c r="C5752" s="54">
        <v>2009</v>
      </c>
      <c r="D5752" s="54" t="s">
        <v>139</v>
      </c>
      <c r="E5752" s="54" t="s">
        <v>142</v>
      </c>
      <c r="F5752" s="55"/>
    </row>
    <row r="5753" spans="1:6">
      <c r="A5753" s="54">
        <v>73461</v>
      </c>
      <c r="B5753" s="54" t="s">
        <v>117</v>
      </c>
      <c r="C5753" s="54">
        <v>2009</v>
      </c>
      <c r="D5753" s="54" t="s">
        <v>140</v>
      </c>
      <c r="E5753" s="54" t="s">
        <v>142</v>
      </c>
      <c r="F5753" s="55"/>
    </row>
    <row r="5754" spans="1:6">
      <c r="A5754" s="54">
        <v>73465</v>
      </c>
      <c r="B5754" s="54" t="s">
        <v>117</v>
      </c>
      <c r="C5754" s="54">
        <v>2009</v>
      </c>
      <c r="D5754" s="54" t="s">
        <v>141</v>
      </c>
      <c r="E5754" s="54" t="s">
        <v>142</v>
      </c>
      <c r="F5754" s="55">
        <v>2231.86</v>
      </c>
    </row>
    <row r="5755" spans="1:6">
      <c r="A5755" s="54">
        <v>73477</v>
      </c>
      <c r="B5755" s="54" t="s">
        <v>117</v>
      </c>
      <c r="C5755" s="54">
        <v>2008</v>
      </c>
      <c r="D5755" s="54" t="s">
        <v>131</v>
      </c>
      <c r="E5755" s="54" t="s">
        <v>142</v>
      </c>
      <c r="F5755" s="55">
        <v>1943.24</v>
      </c>
    </row>
    <row r="5756" spans="1:6">
      <c r="A5756" s="54">
        <v>73486</v>
      </c>
      <c r="B5756" s="54" t="s">
        <v>117</v>
      </c>
      <c r="C5756" s="54">
        <v>2008</v>
      </c>
      <c r="D5756" s="54" t="s">
        <v>132</v>
      </c>
      <c r="E5756" s="54" t="s">
        <v>142</v>
      </c>
      <c r="F5756" s="55">
        <v>167.84</v>
      </c>
    </row>
    <row r="5757" spans="1:6">
      <c r="A5757" s="54">
        <v>73488</v>
      </c>
      <c r="B5757" s="54" t="s">
        <v>117</v>
      </c>
      <c r="C5757" s="54">
        <v>2008</v>
      </c>
      <c r="D5757" s="54" t="s">
        <v>133</v>
      </c>
      <c r="E5757" s="54" t="s">
        <v>142</v>
      </c>
      <c r="F5757" s="55">
        <v>2033.67</v>
      </c>
    </row>
    <row r="5758" spans="1:6">
      <c r="A5758" s="54">
        <v>73489</v>
      </c>
      <c r="B5758" s="54" t="s">
        <v>117</v>
      </c>
      <c r="C5758" s="54">
        <v>2008</v>
      </c>
      <c r="D5758" s="54" t="s">
        <v>134</v>
      </c>
      <c r="E5758" s="54" t="s">
        <v>142</v>
      </c>
      <c r="F5758" s="55"/>
    </row>
    <row r="5759" spans="1:6">
      <c r="A5759" s="54">
        <v>73490</v>
      </c>
      <c r="B5759" s="54" t="s">
        <v>117</v>
      </c>
      <c r="C5759" s="54">
        <v>2008</v>
      </c>
      <c r="D5759" s="54" t="s">
        <v>135</v>
      </c>
      <c r="E5759" s="54" t="s">
        <v>142</v>
      </c>
      <c r="F5759" s="55">
        <v>2033.67</v>
      </c>
    </row>
    <row r="5760" spans="1:6">
      <c r="A5760" s="54">
        <v>73492</v>
      </c>
      <c r="B5760" s="54" t="s">
        <v>117</v>
      </c>
      <c r="C5760" s="54">
        <v>2008</v>
      </c>
      <c r="D5760" s="54" t="s">
        <v>136</v>
      </c>
      <c r="E5760" s="54" t="s">
        <v>142</v>
      </c>
      <c r="F5760" s="55"/>
    </row>
    <row r="5761" spans="1:6">
      <c r="A5761" s="54">
        <v>73493</v>
      </c>
      <c r="B5761" s="54" t="s">
        <v>117</v>
      </c>
      <c r="C5761" s="54">
        <v>2008</v>
      </c>
      <c r="D5761" s="54" t="s">
        <v>137</v>
      </c>
      <c r="E5761" s="54" t="s">
        <v>142</v>
      </c>
      <c r="F5761" s="55"/>
    </row>
    <row r="5762" spans="1:6">
      <c r="A5762" s="54">
        <v>73494</v>
      </c>
      <c r="B5762" s="54" t="s">
        <v>117</v>
      </c>
      <c r="C5762" s="54">
        <v>2008</v>
      </c>
      <c r="D5762" s="54" t="s">
        <v>138</v>
      </c>
      <c r="E5762" s="54" t="s">
        <v>142</v>
      </c>
      <c r="F5762" s="55"/>
    </row>
    <row r="5763" spans="1:6">
      <c r="A5763" s="54">
        <v>73495</v>
      </c>
      <c r="B5763" s="54" t="s">
        <v>117</v>
      </c>
      <c r="C5763" s="54">
        <v>2008</v>
      </c>
      <c r="D5763" s="54" t="s">
        <v>139</v>
      </c>
      <c r="E5763" s="54" t="s">
        <v>142</v>
      </c>
      <c r="F5763" s="55"/>
    </row>
    <row r="5764" spans="1:6">
      <c r="A5764" s="54">
        <v>73496</v>
      </c>
      <c r="B5764" s="54" t="s">
        <v>117</v>
      </c>
      <c r="C5764" s="54">
        <v>2008</v>
      </c>
      <c r="D5764" s="54" t="s">
        <v>140</v>
      </c>
      <c r="E5764" s="54" t="s">
        <v>142</v>
      </c>
      <c r="F5764" s="55"/>
    </row>
    <row r="5765" spans="1:6">
      <c r="A5765" s="54">
        <v>73500</v>
      </c>
      <c r="B5765" s="54" t="s">
        <v>117</v>
      </c>
      <c r="C5765" s="54">
        <v>2008</v>
      </c>
      <c r="D5765" s="54" t="s">
        <v>141</v>
      </c>
      <c r="E5765" s="54" t="s">
        <v>142</v>
      </c>
      <c r="F5765" s="55">
        <v>2033.67</v>
      </c>
    </row>
    <row r="5766" spans="1:6">
      <c r="A5766" s="54">
        <v>73512</v>
      </c>
      <c r="B5766" s="54" t="s">
        <v>117</v>
      </c>
      <c r="C5766" s="54">
        <v>2007</v>
      </c>
      <c r="D5766" s="54" t="s">
        <v>131</v>
      </c>
      <c r="E5766" s="54" t="s">
        <v>142</v>
      </c>
      <c r="F5766" s="55">
        <v>1994.1</v>
      </c>
    </row>
    <row r="5767" spans="1:6">
      <c r="A5767" s="54">
        <v>73521</v>
      </c>
      <c r="B5767" s="54" t="s">
        <v>117</v>
      </c>
      <c r="C5767" s="54">
        <v>2007</v>
      </c>
      <c r="D5767" s="54" t="s">
        <v>132</v>
      </c>
      <c r="E5767" s="54" t="s">
        <v>142</v>
      </c>
      <c r="F5767" s="55"/>
    </row>
    <row r="5768" spans="1:6">
      <c r="A5768" s="54">
        <v>73523</v>
      </c>
      <c r="B5768" s="54" t="s">
        <v>117</v>
      </c>
      <c r="C5768" s="54">
        <v>2007</v>
      </c>
      <c r="D5768" s="54" t="s">
        <v>133</v>
      </c>
      <c r="E5768" s="54" t="s">
        <v>142</v>
      </c>
      <c r="F5768" s="55">
        <v>1994.1</v>
      </c>
    </row>
    <row r="5769" spans="1:6">
      <c r="A5769" s="54">
        <v>73524</v>
      </c>
      <c r="B5769" s="54" t="s">
        <v>117</v>
      </c>
      <c r="C5769" s="54">
        <v>2007</v>
      </c>
      <c r="D5769" s="54" t="s">
        <v>134</v>
      </c>
      <c r="E5769" s="54" t="s">
        <v>142</v>
      </c>
      <c r="F5769" s="55"/>
    </row>
    <row r="5770" spans="1:6">
      <c r="A5770" s="54">
        <v>73525</v>
      </c>
      <c r="B5770" s="54" t="s">
        <v>117</v>
      </c>
      <c r="C5770" s="54">
        <v>2007</v>
      </c>
      <c r="D5770" s="54" t="s">
        <v>135</v>
      </c>
      <c r="E5770" s="54" t="s">
        <v>142</v>
      </c>
      <c r="F5770" s="55">
        <v>1994.1</v>
      </c>
    </row>
    <row r="5771" spans="1:6">
      <c r="A5771" s="54">
        <v>73527</v>
      </c>
      <c r="B5771" s="54" t="s">
        <v>117</v>
      </c>
      <c r="C5771" s="54">
        <v>2007</v>
      </c>
      <c r="D5771" s="54" t="s">
        <v>136</v>
      </c>
      <c r="E5771" s="54" t="s">
        <v>142</v>
      </c>
      <c r="F5771" s="55"/>
    </row>
    <row r="5772" spans="1:6">
      <c r="A5772" s="54">
        <v>73528</v>
      </c>
      <c r="B5772" s="54" t="s">
        <v>117</v>
      </c>
      <c r="C5772" s="54">
        <v>2007</v>
      </c>
      <c r="D5772" s="54" t="s">
        <v>137</v>
      </c>
      <c r="E5772" s="54" t="s">
        <v>142</v>
      </c>
      <c r="F5772" s="55"/>
    </row>
    <row r="5773" spans="1:6">
      <c r="A5773" s="54">
        <v>73529</v>
      </c>
      <c r="B5773" s="54" t="s">
        <v>117</v>
      </c>
      <c r="C5773" s="54">
        <v>2007</v>
      </c>
      <c r="D5773" s="54" t="s">
        <v>138</v>
      </c>
      <c r="E5773" s="54" t="s">
        <v>142</v>
      </c>
      <c r="F5773" s="55"/>
    </row>
    <row r="5774" spans="1:6">
      <c r="A5774" s="54">
        <v>73530</v>
      </c>
      <c r="B5774" s="54" t="s">
        <v>117</v>
      </c>
      <c r="C5774" s="54">
        <v>2007</v>
      </c>
      <c r="D5774" s="54" t="s">
        <v>139</v>
      </c>
      <c r="E5774" s="54" t="s">
        <v>142</v>
      </c>
      <c r="F5774" s="55"/>
    </row>
    <row r="5775" spans="1:6">
      <c r="A5775" s="54">
        <v>73531</v>
      </c>
      <c r="B5775" s="54" t="s">
        <v>117</v>
      </c>
      <c r="C5775" s="54">
        <v>2007</v>
      </c>
      <c r="D5775" s="54" t="s">
        <v>140</v>
      </c>
      <c r="E5775" s="54" t="s">
        <v>142</v>
      </c>
      <c r="F5775" s="55"/>
    </row>
    <row r="5776" spans="1:6">
      <c r="A5776" s="54">
        <v>73535</v>
      </c>
      <c r="B5776" s="54" t="s">
        <v>117</v>
      </c>
      <c r="C5776" s="54">
        <v>2007</v>
      </c>
      <c r="D5776" s="54" t="s">
        <v>141</v>
      </c>
      <c r="E5776" s="54" t="s">
        <v>142</v>
      </c>
      <c r="F5776" s="55">
        <v>1994.1</v>
      </c>
    </row>
    <row r="5777" spans="1:6">
      <c r="A5777" s="54">
        <v>73547</v>
      </c>
      <c r="B5777" s="54" t="s">
        <v>117</v>
      </c>
      <c r="C5777" s="54">
        <v>2006</v>
      </c>
      <c r="D5777" s="54" t="s">
        <v>131</v>
      </c>
      <c r="E5777" s="54" t="s">
        <v>142</v>
      </c>
      <c r="F5777" s="55">
        <v>1417.43</v>
      </c>
    </row>
    <row r="5778" spans="1:6">
      <c r="A5778" s="54">
        <v>73556</v>
      </c>
      <c r="B5778" s="54" t="s">
        <v>117</v>
      </c>
      <c r="C5778" s="54">
        <v>2006</v>
      </c>
      <c r="D5778" s="54" t="s">
        <v>132</v>
      </c>
      <c r="E5778" s="54" t="s">
        <v>142</v>
      </c>
      <c r="F5778" s="55"/>
    </row>
    <row r="5779" spans="1:6">
      <c r="A5779" s="54">
        <v>73558</v>
      </c>
      <c r="B5779" s="54" t="s">
        <v>117</v>
      </c>
      <c r="C5779" s="54">
        <v>2006</v>
      </c>
      <c r="D5779" s="54" t="s">
        <v>133</v>
      </c>
      <c r="E5779" s="54" t="s">
        <v>142</v>
      </c>
      <c r="F5779" s="55">
        <v>1417.43</v>
      </c>
    </row>
    <row r="5780" spans="1:6">
      <c r="A5780" s="54">
        <v>73559</v>
      </c>
      <c r="B5780" s="54" t="s">
        <v>117</v>
      </c>
      <c r="C5780" s="54">
        <v>2006</v>
      </c>
      <c r="D5780" s="54" t="s">
        <v>134</v>
      </c>
      <c r="E5780" s="54" t="s">
        <v>142</v>
      </c>
      <c r="F5780" s="55"/>
    </row>
    <row r="5781" spans="1:6">
      <c r="A5781" s="54">
        <v>73560</v>
      </c>
      <c r="B5781" s="54" t="s">
        <v>117</v>
      </c>
      <c r="C5781" s="54">
        <v>2006</v>
      </c>
      <c r="D5781" s="54" t="s">
        <v>135</v>
      </c>
      <c r="E5781" s="54" t="s">
        <v>142</v>
      </c>
      <c r="F5781" s="55">
        <v>1417.43</v>
      </c>
    </row>
    <row r="5782" spans="1:6">
      <c r="A5782" s="54">
        <v>73562</v>
      </c>
      <c r="B5782" s="54" t="s">
        <v>117</v>
      </c>
      <c r="C5782" s="54">
        <v>2006</v>
      </c>
      <c r="D5782" s="54" t="s">
        <v>136</v>
      </c>
      <c r="E5782" s="54" t="s">
        <v>142</v>
      </c>
      <c r="F5782" s="55"/>
    </row>
    <row r="5783" spans="1:6">
      <c r="A5783" s="54">
        <v>73563</v>
      </c>
      <c r="B5783" s="54" t="s">
        <v>117</v>
      </c>
      <c r="C5783" s="54">
        <v>2006</v>
      </c>
      <c r="D5783" s="54" t="s">
        <v>137</v>
      </c>
      <c r="E5783" s="54" t="s">
        <v>142</v>
      </c>
      <c r="F5783" s="55"/>
    </row>
    <row r="5784" spans="1:6">
      <c r="A5784" s="54">
        <v>73564</v>
      </c>
      <c r="B5784" s="54" t="s">
        <v>117</v>
      </c>
      <c r="C5784" s="54">
        <v>2006</v>
      </c>
      <c r="D5784" s="54" t="s">
        <v>138</v>
      </c>
      <c r="E5784" s="54" t="s">
        <v>142</v>
      </c>
      <c r="F5784" s="55"/>
    </row>
    <row r="5785" spans="1:6">
      <c r="A5785" s="54">
        <v>73565</v>
      </c>
      <c r="B5785" s="54" t="s">
        <v>117</v>
      </c>
      <c r="C5785" s="54">
        <v>2006</v>
      </c>
      <c r="D5785" s="54" t="s">
        <v>139</v>
      </c>
      <c r="E5785" s="54" t="s">
        <v>142</v>
      </c>
      <c r="F5785" s="55"/>
    </row>
    <row r="5786" spans="1:6">
      <c r="A5786" s="54">
        <v>73566</v>
      </c>
      <c r="B5786" s="54" t="s">
        <v>117</v>
      </c>
      <c r="C5786" s="54">
        <v>2006</v>
      </c>
      <c r="D5786" s="54" t="s">
        <v>140</v>
      </c>
      <c r="E5786" s="54" t="s">
        <v>142</v>
      </c>
      <c r="F5786" s="55"/>
    </row>
    <row r="5787" spans="1:6">
      <c r="A5787" s="54">
        <v>73570</v>
      </c>
      <c r="B5787" s="54" t="s">
        <v>117</v>
      </c>
      <c r="C5787" s="54">
        <v>2006</v>
      </c>
      <c r="D5787" s="54" t="s">
        <v>141</v>
      </c>
      <c r="E5787" s="54" t="s">
        <v>142</v>
      </c>
      <c r="F5787" s="55">
        <v>1417.43</v>
      </c>
    </row>
    <row r="5788" spans="1:6">
      <c r="A5788" s="54">
        <v>73582</v>
      </c>
      <c r="B5788" s="54" t="s">
        <v>117</v>
      </c>
      <c r="C5788" s="54">
        <v>2005</v>
      </c>
      <c r="D5788" s="54" t="s">
        <v>131</v>
      </c>
      <c r="E5788" s="54" t="s">
        <v>142</v>
      </c>
      <c r="F5788" s="55">
        <v>1462.91</v>
      </c>
    </row>
    <row r="5789" spans="1:6">
      <c r="A5789" s="54">
        <v>73591</v>
      </c>
      <c r="B5789" s="54" t="s">
        <v>117</v>
      </c>
      <c r="C5789" s="54">
        <v>2005</v>
      </c>
      <c r="D5789" s="54" t="s">
        <v>132</v>
      </c>
      <c r="E5789" s="54" t="s">
        <v>142</v>
      </c>
      <c r="F5789" s="55"/>
    </row>
    <row r="5790" spans="1:6">
      <c r="A5790" s="54">
        <v>73593</v>
      </c>
      <c r="B5790" s="54" t="s">
        <v>117</v>
      </c>
      <c r="C5790" s="54">
        <v>2005</v>
      </c>
      <c r="D5790" s="54" t="s">
        <v>133</v>
      </c>
      <c r="E5790" s="54" t="s">
        <v>142</v>
      </c>
      <c r="F5790" s="55">
        <v>1462.91</v>
      </c>
    </row>
    <row r="5791" spans="1:6">
      <c r="A5791" s="54">
        <v>73594</v>
      </c>
      <c r="B5791" s="54" t="s">
        <v>117</v>
      </c>
      <c r="C5791" s="54">
        <v>2005</v>
      </c>
      <c r="D5791" s="54" t="s">
        <v>134</v>
      </c>
      <c r="E5791" s="54" t="s">
        <v>142</v>
      </c>
      <c r="F5791" s="55"/>
    </row>
    <row r="5792" spans="1:6">
      <c r="A5792" s="54">
        <v>73595</v>
      </c>
      <c r="B5792" s="54" t="s">
        <v>117</v>
      </c>
      <c r="C5792" s="54">
        <v>2005</v>
      </c>
      <c r="D5792" s="54" t="s">
        <v>135</v>
      </c>
      <c r="E5792" s="54" t="s">
        <v>142</v>
      </c>
      <c r="F5792" s="55">
        <v>1462.91</v>
      </c>
    </row>
    <row r="5793" spans="1:6">
      <c r="A5793" s="54">
        <v>73597</v>
      </c>
      <c r="B5793" s="54" t="s">
        <v>117</v>
      </c>
      <c r="C5793" s="54">
        <v>2005</v>
      </c>
      <c r="D5793" s="54" t="s">
        <v>136</v>
      </c>
      <c r="E5793" s="54" t="s">
        <v>142</v>
      </c>
      <c r="F5793" s="55"/>
    </row>
    <row r="5794" spans="1:6">
      <c r="A5794" s="54">
        <v>73598</v>
      </c>
      <c r="B5794" s="54" t="s">
        <v>117</v>
      </c>
      <c r="C5794" s="54">
        <v>2005</v>
      </c>
      <c r="D5794" s="54" t="s">
        <v>137</v>
      </c>
      <c r="E5794" s="54" t="s">
        <v>142</v>
      </c>
      <c r="F5794" s="55"/>
    </row>
    <row r="5795" spans="1:6">
      <c r="A5795" s="54">
        <v>73599</v>
      </c>
      <c r="B5795" s="54" t="s">
        <v>117</v>
      </c>
      <c r="C5795" s="54">
        <v>2005</v>
      </c>
      <c r="D5795" s="54" t="s">
        <v>138</v>
      </c>
      <c r="E5795" s="54" t="s">
        <v>142</v>
      </c>
      <c r="F5795" s="55"/>
    </row>
    <row r="5796" spans="1:6">
      <c r="A5796" s="54">
        <v>73600</v>
      </c>
      <c r="B5796" s="54" t="s">
        <v>117</v>
      </c>
      <c r="C5796" s="54">
        <v>2005</v>
      </c>
      <c r="D5796" s="54" t="s">
        <v>139</v>
      </c>
      <c r="E5796" s="54" t="s">
        <v>142</v>
      </c>
      <c r="F5796" s="55"/>
    </row>
    <row r="5797" spans="1:6">
      <c r="A5797" s="54">
        <v>73601</v>
      </c>
      <c r="B5797" s="54" t="s">
        <v>117</v>
      </c>
      <c r="C5797" s="54">
        <v>2005</v>
      </c>
      <c r="D5797" s="54" t="s">
        <v>140</v>
      </c>
      <c r="E5797" s="54" t="s">
        <v>142</v>
      </c>
      <c r="F5797" s="55"/>
    </row>
    <row r="5798" spans="1:6">
      <c r="A5798" s="54">
        <v>73605</v>
      </c>
      <c r="B5798" s="54" t="s">
        <v>117</v>
      </c>
      <c r="C5798" s="54">
        <v>2005</v>
      </c>
      <c r="D5798" s="54" t="s">
        <v>141</v>
      </c>
      <c r="E5798" s="54" t="s">
        <v>142</v>
      </c>
      <c r="F5798" s="55">
        <v>1462.91</v>
      </c>
    </row>
  </sheetData>
  <phoneticPr fontId="3"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71159-9710-4790-BB46-9BA6F49A5761}">
  <dimension ref="A1:AC652"/>
  <sheetViews>
    <sheetView zoomScale="68" zoomScaleNormal="68" workbookViewId="0">
      <selection activeCell="G43" sqref="G43"/>
    </sheetView>
  </sheetViews>
  <sheetFormatPr defaultColWidth="8.375" defaultRowHeight="14.25"/>
  <cols>
    <col min="1" max="2" width="8.375" style="54"/>
    <col min="3" max="3" width="12.5" style="54" bestFit="1" customWidth="1"/>
    <col min="4" max="5" width="8.375" style="54"/>
    <col min="6" max="6" width="19.375" style="54" bestFit="1" customWidth="1"/>
    <col min="7" max="7" width="10.625" style="54" bestFit="1" customWidth="1"/>
    <col min="8" max="17" width="8.75" style="54" bestFit="1" customWidth="1"/>
    <col min="18" max="18" width="9.875" style="54" bestFit="1" customWidth="1"/>
    <col min="19" max="27" width="8.75" style="54" bestFit="1" customWidth="1"/>
    <col min="28" max="28" width="6.875" style="54" bestFit="1" customWidth="1"/>
    <col min="29" max="29" width="9.875" style="54" bestFit="1" customWidth="1"/>
    <col min="30" max="16384" width="8.375" style="54"/>
  </cols>
  <sheetData>
    <row r="1" spans="1:29" s="53" customFormat="1">
      <c r="A1" s="53" t="s">
        <v>35</v>
      </c>
      <c r="B1" s="53" t="s">
        <v>94</v>
      </c>
      <c r="C1" s="53" t="s">
        <v>95</v>
      </c>
      <c r="F1" s="56" t="s">
        <v>147</v>
      </c>
      <c r="G1" s="56" t="s">
        <v>143</v>
      </c>
      <c r="H1"/>
      <c r="I1"/>
      <c r="J1"/>
      <c r="K1"/>
      <c r="L1"/>
      <c r="M1"/>
      <c r="N1"/>
      <c r="O1"/>
      <c r="P1"/>
      <c r="Q1"/>
      <c r="R1"/>
      <c r="S1"/>
      <c r="T1"/>
      <c r="U1"/>
      <c r="V1"/>
      <c r="W1"/>
      <c r="X1"/>
      <c r="Y1"/>
      <c r="Z1"/>
      <c r="AA1"/>
      <c r="AB1"/>
      <c r="AC1"/>
    </row>
    <row r="2" spans="1:29">
      <c r="A2" s="54" t="s">
        <v>96</v>
      </c>
      <c r="B2" s="54">
        <v>2020</v>
      </c>
      <c r="C2" s="54">
        <v>19189</v>
      </c>
      <c r="F2" s="56" t="s">
        <v>145</v>
      </c>
      <c r="G2">
        <v>2011</v>
      </c>
      <c r="H2">
        <v>2012</v>
      </c>
      <c r="I2">
        <v>2013</v>
      </c>
      <c r="J2">
        <v>2014</v>
      </c>
      <c r="K2">
        <v>2015</v>
      </c>
      <c r="L2">
        <v>2016</v>
      </c>
      <c r="M2">
        <v>2017</v>
      </c>
      <c r="N2">
        <v>2018</v>
      </c>
      <c r="O2">
        <v>2019</v>
      </c>
      <c r="P2">
        <v>2020</v>
      </c>
      <c r="Q2">
        <v>2021</v>
      </c>
      <c r="R2" t="s">
        <v>144</v>
      </c>
      <c r="S2"/>
      <c r="T2"/>
      <c r="U2"/>
      <c r="V2"/>
      <c r="W2"/>
      <c r="X2"/>
      <c r="Y2"/>
      <c r="Z2"/>
      <c r="AA2"/>
      <c r="AB2"/>
      <c r="AC2"/>
    </row>
    <row r="3" spans="1:29">
      <c r="A3" s="54" t="s">
        <v>97</v>
      </c>
      <c r="B3" s="54">
        <v>2020</v>
      </c>
      <c r="C3" s="54">
        <v>18139</v>
      </c>
      <c r="F3" s="57" t="s">
        <v>107</v>
      </c>
      <c r="G3">
        <v>2602</v>
      </c>
      <c r="H3">
        <v>2911</v>
      </c>
      <c r="I3">
        <v>3111</v>
      </c>
      <c r="J3">
        <v>2916</v>
      </c>
      <c r="K3">
        <v>2987</v>
      </c>
      <c r="L3">
        <v>1526</v>
      </c>
      <c r="M3">
        <v>1592</v>
      </c>
      <c r="N3">
        <v>1311</v>
      </c>
      <c r="O3">
        <v>3280</v>
      </c>
      <c r="P3">
        <v>3466</v>
      </c>
      <c r="Q3">
        <v>3892</v>
      </c>
      <c r="R3">
        <v>29594</v>
      </c>
      <c r="S3"/>
      <c r="T3"/>
      <c r="U3"/>
      <c r="V3"/>
      <c r="W3"/>
      <c r="X3"/>
      <c r="Y3"/>
      <c r="Z3"/>
      <c r="AA3"/>
      <c r="AB3"/>
      <c r="AC3"/>
    </row>
    <row r="4" spans="1:29">
      <c r="A4" s="54" t="s">
        <v>98</v>
      </c>
      <c r="B4" s="54">
        <v>2020</v>
      </c>
      <c r="C4" s="54">
        <v>35097</v>
      </c>
      <c r="F4" s="57" t="s">
        <v>96</v>
      </c>
      <c r="G4">
        <v>36028</v>
      </c>
      <c r="H4">
        <v>35511</v>
      </c>
      <c r="I4">
        <v>34128</v>
      </c>
      <c r="J4">
        <v>35466</v>
      </c>
      <c r="K4">
        <v>36023</v>
      </c>
      <c r="L4">
        <v>37734</v>
      </c>
      <c r="M4">
        <v>25043</v>
      </c>
      <c r="N4">
        <v>20350</v>
      </c>
      <c r="O4">
        <v>18995</v>
      </c>
      <c r="P4">
        <v>19189</v>
      </c>
      <c r="Q4">
        <v>19614</v>
      </c>
      <c r="R4">
        <v>318081</v>
      </c>
      <c r="S4"/>
      <c r="T4"/>
      <c r="U4"/>
      <c r="V4"/>
      <c r="W4"/>
      <c r="X4"/>
      <c r="Y4"/>
      <c r="Z4"/>
      <c r="AA4"/>
      <c r="AB4"/>
      <c r="AC4"/>
    </row>
    <row r="5" spans="1:29">
      <c r="A5" s="54" t="s">
        <v>99</v>
      </c>
      <c r="B5" s="54">
        <v>2020</v>
      </c>
      <c r="C5" s="54">
        <v>26754</v>
      </c>
      <c r="F5" s="57" t="s">
        <v>108</v>
      </c>
      <c r="G5">
        <v>0</v>
      </c>
      <c r="H5">
        <v>0</v>
      </c>
      <c r="I5">
        <v>0</v>
      </c>
      <c r="J5">
        <v>0</v>
      </c>
      <c r="K5">
        <v>0</v>
      </c>
      <c r="L5">
        <v>0</v>
      </c>
      <c r="M5">
        <v>0</v>
      </c>
      <c r="N5">
        <v>0</v>
      </c>
      <c r="O5">
        <v>0</v>
      </c>
      <c r="P5">
        <v>0</v>
      </c>
      <c r="Q5">
        <v>0</v>
      </c>
      <c r="R5">
        <v>0</v>
      </c>
      <c r="S5"/>
      <c r="T5"/>
      <c r="U5"/>
      <c r="V5"/>
      <c r="W5"/>
      <c r="X5"/>
      <c r="Y5"/>
      <c r="Z5"/>
      <c r="AA5"/>
      <c r="AB5"/>
      <c r="AC5"/>
    </row>
    <row r="6" spans="1:29">
      <c r="A6" s="54" t="s">
        <v>100</v>
      </c>
      <c r="B6" s="54">
        <v>2020</v>
      </c>
      <c r="C6" s="54">
        <v>35659</v>
      </c>
      <c r="F6" s="57" t="s">
        <v>123</v>
      </c>
      <c r="G6">
        <v>0</v>
      </c>
      <c r="H6">
        <v>7874</v>
      </c>
      <c r="I6">
        <v>12450</v>
      </c>
      <c r="J6">
        <v>9263</v>
      </c>
      <c r="K6">
        <v>9160</v>
      </c>
      <c r="L6">
        <v>10259</v>
      </c>
      <c r="M6">
        <v>10787</v>
      </c>
      <c r="N6">
        <v>11101</v>
      </c>
      <c r="O6">
        <v>12498</v>
      </c>
      <c r="P6">
        <v>12967</v>
      </c>
      <c r="Q6">
        <v>12783</v>
      </c>
      <c r="R6">
        <v>109142</v>
      </c>
      <c r="S6"/>
      <c r="T6"/>
      <c r="U6"/>
      <c r="V6"/>
      <c r="W6"/>
      <c r="X6"/>
      <c r="Y6"/>
      <c r="Z6"/>
      <c r="AA6"/>
      <c r="AB6"/>
      <c r="AC6"/>
    </row>
    <row r="7" spans="1:29">
      <c r="A7" s="54" t="s">
        <v>101</v>
      </c>
      <c r="B7" s="54">
        <v>2020</v>
      </c>
      <c r="C7" s="54">
        <v>63191</v>
      </c>
      <c r="F7" s="57" t="s">
        <v>114</v>
      </c>
      <c r="G7">
        <v>0</v>
      </c>
      <c r="H7">
        <v>0</v>
      </c>
      <c r="I7">
        <v>0</v>
      </c>
      <c r="J7">
        <v>0</v>
      </c>
      <c r="K7">
        <v>0</v>
      </c>
      <c r="L7">
        <v>0</v>
      </c>
      <c r="M7">
        <v>0</v>
      </c>
      <c r="N7">
        <v>0</v>
      </c>
      <c r="O7">
        <v>0</v>
      </c>
      <c r="P7">
        <v>0</v>
      </c>
      <c r="Q7">
        <v>0</v>
      </c>
      <c r="R7">
        <v>0</v>
      </c>
      <c r="S7"/>
      <c r="T7"/>
      <c r="U7"/>
      <c r="V7"/>
      <c r="W7"/>
      <c r="X7"/>
      <c r="Y7"/>
      <c r="Z7"/>
      <c r="AA7"/>
      <c r="AB7"/>
      <c r="AC7"/>
    </row>
    <row r="8" spans="1:29">
      <c r="A8" s="54" t="s">
        <v>102</v>
      </c>
      <c r="B8" s="54">
        <v>2020</v>
      </c>
      <c r="C8" s="54">
        <v>28554</v>
      </c>
      <c r="F8" s="57" t="s">
        <v>115</v>
      </c>
      <c r="G8">
        <v>0</v>
      </c>
      <c r="H8">
        <v>0</v>
      </c>
      <c r="I8">
        <v>0</v>
      </c>
      <c r="J8">
        <v>0</v>
      </c>
      <c r="K8">
        <v>0</v>
      </c>
      <c r="L8">
        <v>0</v>
      </c>
      <c r="M8">
        <v>0</v>
      </c>
      <c r="N8">
        <v>0</v>
      </c>
      <c r="O8">
        <v>0</v>
      </c>
      <c r="P8">
        <v>0</v>
      </c>
      <c r="Q8">
        <v>0</v>
      </c>
      <c r="R8">
        <v>0</v>
      </c>
      <c r="S8"/>
      <c r="T8"/>
      <c r="U8"/>
      <c r="V8"/>
      <c r="W8"/>
      <c r="X8"/>
      <c r="Y8"/>
      <c r="Z8"/>
      <c r="AA8"/>
      <c r="AB8"/>
      <c r="AC8"/>
    </row>
    <row r="9" spans="1:29">
      <c r="A9" s="54" t="s">
        <v>103</v>
      </c>
      <c r="B9" s="54">
        <v>2020</v>
      </c>
      <c r="C9" s="54">
        <v>45385</v>
      </c>
      <c r="F9" s="57" t="s">
        <v>119</v>
      </c>
      <c r="G9">
        <v>0</v>
      </c>
      <c r="H9">
        <v>0</v>
      </c>
      <c r="I9">
        <v>0</v>
      </c>
      <c r="J9">
        <v>0</v>
      </c>
      <c r="K9">
        <v>0</v>
      </c>
      <c r="L9">
        <v>0</v>
      </c>
      <c r="M9">
        <v>0</v>
      </c>
      <c r="N9">
        <v>0</v>
      </c>
      <c r="O9">
        <v>0</v>
      </c>
      <c r="P9">
        <v>0</v>
      </c>
      <c r="Q9">
        <v>57</v>
      </c>
      <c r="R9">
        <v>57</v>
      </c>
      <c r="S9"/>
      <c r="T9"/>
      <c r="U9"/>
      <c r="V9"/>
      <c r="W9"/>
      <c r="X9"/>
      <c r="Y9"/>
      <c r="Z9"/>
      <c r="AA9"/>
      <c r="AB9"/>
      <c r="AC9"/>
    </row>
    <row r="10" spans="1:29">
      <c r="A10" s="54" t="s">
        <v>104</v>
      </c>
      <c r="B10" s="54">
        <v>2020</v>
      </c>
      <c r="C10" s="54">
        <v>0</v>
      </c>
      <c r="F10" s="57" t="s">
        <v>116</v>
      </c>
      <c r="G10">
        <v>0</v>
      </c>
      <c r="H10">
        <v>0</v>
      </c>
      <c r="I10">
        <v>0</v>
      </c>
      <c r="J10">
        <v>0</v>
      </c>
      <c r="K10">
        <v>0</v>
      </c>
      <c r="L10">
        <v>0</v>
      </c>
      <c r="M10">
        <v>0</v>
      </c>
      <c r="N10">
        <v>0</v>
      </c>
      <c r="O10">
        <v>0</v>
      </c>
      <c r="P10">
        <v>0</v>
      </c>
      <c r="Q10">
        <v>0</v>
      </c>
      <c r="R10">
        <v>0</v>
      </c>
      <c r="S10"/>
      <c r="T10"/>
      <c r="U10"/>
      <c r="V10"/>
      <c r="W10"/>
      <c r="X10"/>
      <c r="Y10"/>
      <c r="Z10"/>
      <c r="AA10"/>
      <c r="AB10"/>
      <c r="AC10"/>
    </row>
    <row r="11" spans="1:29">
      <c r="A11" s="54" t="s">
        <v>105</v>
      </c>
      <c r="B11" s="54">
        <v>2020</v>
      </c>
      <c r="C11" s="54">
        <v>0</v>
      </c>
      <c r="F11" s="57" t="s">
        <v>98</v>
      </c>
      <c r="G11">
        <v>22806</v>
      </c>
      <c r="H11">
        <v>22687</v>
      </c>
      <c r="I11">
        <v>23329</v>
      </c>
      <c r="J11">
        <v>24828</v>
      </c>
      <c r="K11">
        <v>26334</v>
      </c>
      <c r="L11">
        <v>28143</v>
      </c>
      <c r="M11">
        <v>29607</v>
      </c>
      <c r="N11">
        <v>34218</v>
      </c>
      <c r="O11">
        <v>35022</v>
      </c>
      <c r="P11">
        <v>35097</v>
      </c>
      <c r="Q11">
        <v>35372</v>
      </c>
      <c r="R11">
        <v>317443</v>
      </c>
      <c r="S11"/>
      <c r="T11"/>
      <c r="U11"/>
      <c r="V11"/>
      <c r="W11"/>
      <c r="X11"/>
      <c r="Y11"/>
      <c r="Z11"/>
      <c r="AA11"/>
      <c r="AB11"/>
      <c r="AC11"/>
    </row>
    <row r="12" spans="1:29">
      <c r="A12" s="54" t="s">
        <v>106</v>
      </c>
      <c r="B12" s="54">
        <v>2020</v>
      </c>
      <c r="C12" s="54">
        <v>0</v>
      </c>
      <c r="F12" s="57" t="s">
        <v>111</v>
      </c>
      <c r="G12">
        <v>6091</v>
      </c>
      <c r="H12">
        <v>6192</v>
      </c>
      <c r="I12">
        <v>6853</v>
      </c>
      <c r="J12">
        <v>8722</v>
      </c>
      <c r="K12">
        <v>9373</v>
      </c>
      <c r="L12">
        <v>10511</v>
      </c>
      <c r="M12">
        <v>12647</v>
      </c>
      <c r="N12">
        <v>14956</v>
      </c>
      <c r="O12">
        <v>16620</v>
      </c>
      <c r="P12">
        <v>19524</v>
      </c>
      <c r="Q12">
        <v>18722</v>
      </c>
      <c r="R12">
        <v>130211</v>
      </c>
      <c r="S12"/>
      <c r="T12"/>
      <c r="U12"/>
      <c r="V12"/>
      <c r="W12"/>
      <c r="X12"/>
      <c r="Y12"/>
      <c r="Z12"/>
      <c r="AA12"/>
      <c r="AB12"/>
      <c r="AC12"/>
    </row>
    <row r="13" spans="1:29">
      <c r="A13" s="54" t="s">
        <v>107</v>
      </c>
      <c r="B13" s="54">
        <v>2020</v>
      </c>
      <c r="C13" s="54">
        <v>3466</v>
      </c>
      <c r="F13" s="57" t="s">
        <v>103</v>
      </c>
      <c r="G13">
        <v>29118</v>
      </c>
      <c r="H13">
        <v>30269</v>
      </c>
      <c r="I13">
        <v>35411</v>
      </c>
      <c r="J13">
        <v>37979</v>
      </c>
      <c r="K13">
        <v>39182</v>
      </c>
      <c r="L13">
        <v>40467</v>
      </c>
      <c r="M13">
        <v>42496</v>
      </c>
      <c r="N13">
        <v>43182</v>
      </c>
      <c r="O13">
        <v>43680</v>
      </c>
      <c r="P13">
        <v>45385</v>
      </c>
      <c r="Q13">
        <v>46218</v>
      </c>
      <c r="R13">
        <v>433387</v>
      </c>
      <c r="S13"/>
      <c r="T13"/>
      <c r="U13"/>
      <c r="V13"/>
      <c r="W13"/>
      <c r="X13"/>
      <c r="Y13"/>
      <c r="Z13"/>
      <c r="AA13"/>
      <c r="AB13"/>
      <c r="AC13"/>
    </row>
    <row r="14" spans="1:29">
      <c r="A14" s="54" t="s">
        <v>108</v>
      </c>
      <c r="B14" s="54">
        <v>2020</v>
      </c>
      <c r="C14" s="54">
        <v>0</v>
      </c>
      <c r="F14" s="57" t="s">
        <v>112</v>
      </c>
      <c r="G14">
        <v>784</v>
      </c>
      <c r="H14">
        <v>934</v>
      </c>
      <c r="I14">
        <v>1012</v>
      </c>
      <c r="J14">
        <v>1323</v>
      </c>
      <c r="K14">
        <v>1785</v>
      </c>
      <c r="L14">
        <v>0</v>
      </c>
      <c r="M14">
        <v>749</v>
      </c>
      <c r="N14">
        <v>696</v>
      </c>
      <c r="O14">
        <v>756</v>
      </c>
      <c r="P14">
        <v>1036</v>
      </c>
      <c r="Q14">
        <v>1637</v>
      </c>
      <c r="R14">
        <v>10712</v>
      </c>
      <c r="S14"/>
      <c r="T14"/>
      <c r="U14"/>
      <c r="V14"/>
      <c r="W14"/>
      <c r="X14"/>
      <c r="Y14"/>
      <c r="Z14"/>
      <c r="AA14"/>
      <c r="AB14"/>
      <c r="AC14"/>
    </row>
    <row r="15" spans="1:29">
      <c r="A15" s="54" t="s">
        <v>109</v>
      </c>
      <c r="B15" s="54">
        <v>2020</v>
      </c>
      <c r="C15" s="54">
        <v>0</v>
      </c>
      <c r="F15" s="57" t="s">
        <v>113</v>
      </c>
      <c r="G15">
        <v>0</v>
      </c>
      <c r="H15">
        <v>0</v>
      </c>
      <c r="I15">
        <v>0</v>
      </c>
      <c r="J15">
        <v>0</v>
      </c>
      <c r="K15">
        <v>0</v>
      </c>
      <c r="L15">
        <v>0</v>
      </c>
      <c r="M15">
        <v>0</v>
      </c>
      <c r="N15">
        <v>0</v>
      </c>
      <c r="O15">
        <v>0</v>
      </c>
      <c r="P15">
        <v>0</v>
      </c>
      <c r="Q15">
        <v>0</v>
      </c>
      <c r="R15">
        <v>0</v>
      </c>
      <c r="S15"/>
      <c r="T15"/>
      <c r="U15"/>
      <c r="V15"/>
      <c r="W15"/>
      <c r="X15"/>
      <c r="Y15"/>
      <c r="Z15"/>
      <c r="AA15"/>
      <c r="AB15"/>
      <c r="AC15"/>
    </row>
    <row r="16" spans="1:29">
      <c r="A16" s="54" t="s">
        <v>110</v>
      </c>
      <c r="B16" s="54">
        <v>2020</v>
      </c>
      <c r="C16" s="54">
        <v>52547</v>
      </c>
      <c r="F16" s="57" t="s">
        <v>102</v>
      </c>
      <c r="G16">
        <v>23222</v>
      </c>
      <c r="H16">
        <v>20609</v>
      </c>
      <c r="I16">
        <v>22047</v>
      </c>
      <c r="J16">
        <v>22922</v>
      </c>
      <c r="K16">
        <v>25437</v>
      </c>
      <c r="L16">
        <v>25385</v>
      </c>
      <c r="M16">
        <v>27212</v>
      </c>
      <c r="N16">
        <v>27921</v>
      </c>
      <c r="O16">
        <v>27466</v>
      </c>
      <c r="P16">
        <v>28554</v>
      </c>
      <c r="Q16">
        <v>29860</v>
      </c>
      <c r="R16">
        <v>280635</v>
      </c>
      <c r="S16"/>
      <c r="T16"/>
      <c r="U16"/>
      <c r="V16"/>
      <c r="W16"/>
      <c r="X16"/>
      <c r="Y16"/>
      <c r="Z16"/>
      <c r="AA16"/>
      <c r="AB16"/>
      <c r="AC16"/>
    </row>
    <row r="17" spans="1:29">
      <c r="A17" s="54" t="s">
        <v>111</v>
      </c>
      <c r="B17" s="54">
        <v>2020</v>
      </c>
      <c r="C17" s="54">
        <v>19524</v>
      </c>
      <c r="F17" s="57" t="s">
        <v>105</v>
      </c>
      <c r="G17">
        <v>0</v>
      </c>
      <c r="H17">
        <v>0</v>
      </c>
      <c r="I17">
        <v>0</v>
      </c>
      <c r="J17">
        <v>0</v>
      </c>
      <c r="K17">
        <v>0</v>
      </c>
      <c r="L17">
        <v>0</v>
      </c>
      <c r="M17">
        <v>0</v>
      </c>
      <c r="N17">
        <v>0</v>
      </c>
      <c r="O17">
        <v>0</v>
      </c>
      <c r="P17">
        <v>0</v>
      </c>
      <c r="Q17">
        <v>1752</v>
      </c>
      <c r="R17">
        <v>1752</v>
      </c>
      <c r="S17"/>
      <c r="T17"/>
      <c r="U17"/>
      <c r="V17"/>
      <c r="W17"/>
      <c r="X17"/>
      <c r="Y17"/>
      <c r="Z17"/>
      <c r="AA17"/>
      <c r="AB17"/>
      <c r="AC17"/>
    </row>
    <row r="18" spans="1:29">
      <c r="A18" s="54" t="s">
        <v>112</v>
      </c>
      <c r="B18" s="54">
        <v>2020</v>
      </c>
      <c r="C18" s="54">
        <v>1036</v>
      </c>
      <c r="F18" s="57" t="s">
        <v>109</v>
      </c>
      <c r="G18">
        <v>0</v>
      </c>
      <c r="H18">
        <v>0</v>
      </c>
      <c r="I18">
        <v>0</v>
      </c>
      <c r="J18">
        <v>0</v>
      </c>
      <c r="K18">
        <v>0</v>
      </c>
      <c r="L18">
        <v>0</v>
      </c>
      <c r="M18">
        <v>0</v>
      </c>
      <c r="N18">
        <v>0</v>
      </c>
      <c r="O18">
        <v>0</v>
      </c>
      <c r="P18">
        <v>0</v>
      </c>
      <c r="Q18">
        <v>0</v>
      </c>
      <c r="R18">
        <v>0</v>
      </c>
      <c r="S18"/>
      <c r="T18"/>
      <c r="U18"/>
      <c r="V18"/>
      <c r="W18"/>
      <c r="X18"/>
      <c r="Y18"/>
      <c r="Z18"/>
      <c r="AA18"/>
      <c r="AB18"/>
      <c r="AC18"/>
    </row>
    <row r="19" spans="1:29">
      <c r="A19" s="54" t="s">
        <v>113</v>
      </c>
      <c r="B19" s="54">
        <v>2020</v>
      </c>
      <c r="C19" s="54">
        <v>0</v>
      </c>
      <c r="F19" s="57" t="s">
        <v>101</v>
      </c>
      <c r="G19">
        <v>48525</v>
      </c>
      <c r="H19">
        <v>49068</v>
      </c>
      <c r="I19">
        <v>50015</v>
      </c>
      <c r="J19">
        <v>51588</v>
      </c>
      <c r="K19">
        <v>56213</v>
      </c>
      <c r="L19">
        <v>58585</v>
      </c>
      <c r="M19">
        <v>59887</v>
      </c>
      <c r="N19">
        <v>62141</v>
      </c>
      <c r="O19">
        <v>57475</v>
      </c>
      <c r="P19">
        <v>63191</v>
      </c>
      <c r="Q19">
        <v>65268</v>
      </c>
      <c r="R19">
        <v>621956</v>
      </c>
      <c r="S19"/>
      <c r="T19"/>
      <c r="U19"/>
      <c r="V19"/>
      <c r="W19"/>
      <c r="X19"/>
      <c r="Y19"/>
      <c r="Z19"/>
      <c r="AA19"/>
      <c r="AB19"/>
      <c r="AC19"/>
    </row>
    <row r="20" spans="1:29">
      <c r="A20" s="54" t="s">
        <v>114</v>
      </c>
      <c r="B20" s="54">
        <v>2020</v>
      </c>
      <c r="C20" s="54">
        <v>0</v>
      </c>
      <c r="F20" s="57" t="s">
        <v>100</v>
      </c>
      <c r="G20">
        <v>17396</v>
      </c>
      <c r="H20">
        <v>19923</v>
      </c>
      <c r="I20">
        <v>23038</v>
      </c>
      <c r="J20">
        <v>27767</v>
      </c>
      <c r="K20">
        <v>32896</v>
      </c>
      <c r="L20">
        <v>30822</v>
      </c>
      <c r="M20">
        <v>28232</v>
      </c>
      <c r="N20">
        <v>31419</v>
      </c>
      <c r="O20">
        <v>33943</v>
      </c>
      <c r="P20">
        <v>35659</v>
      </c>
      <c r="Q20">
        <v>39324</v>
      </c>
      <c r="R20">
        <v>320419</v>
      </c>
      <c r="S20"/>
      <c r="T20"/>
      <c r="U20"/>
      <c r="V20"/>
      <c r="W20"/>
      <c r="X20"/>
      <c r="Y20"/>
      <c r="Z20"/>
      <c r="AA20"/>
      <c r="AB20"/>
      <c r="AC20"/>
    </row>
    <row r="21" spans="1:29">
      <c r="A21" s="54" t="s">
        <v>115</v>
      </c>
      <c r="B21" s="54">
        <v>2020</v>
      </c>
      <c r="C21" s="54">
        <v>0</v>
      </c>
      <c r="F21" s="57" t="s">
        <v>125</v>
      </c>
      <c r="G21">
        <v>4051</v>
      </c>
      <c r="H21">
        <v>4945</v>
      </c>
      <c r="I21">
        <v>4475</v>
      </c>
      <c r="J21">
        <v>5094</v>
      </c>
      <c r="K21">
        <v>5094</v>
      </c>
      <c r="L21">
        <v>5556</v>
      </c>
      <c r="M21">
        <v>5979</v>
      </c>
      <c r="N21">
        <v>6962</v>
      </c>
      <c r="O21">
        <v>6616</v>
      </c>
      <c r="P21">
        <v>6511</v>
      </c>
      <c r="Q21">
        <v>7020</v>
      </c>
      <c r="R21">
        <v>62303</v>
      </c>
      <c r="S21"/>
      <c r="T21"/>
      <c r="U21"/>
      <c r="V21"/>
      <c r="W21"/>
      <c r="X21"/>
      <c r="Y21"/>
      <c r="Z21"/>
      <c r="AA21"/>
      <c r="AB21"/>
      <c r="AC21"/>
    </row>
    <row r="22" spans="1:29">
      <c r="A22" s="54" t="s">
        <v>116</v>
      </c>
      <c r="B22" s="54">
        <v>2020</v>
      </c>
      <c r="C22" s="54">
        <v>0</v>
      </c>
      <c r="F22" s="57" t="s">
        <v>124</v>
      </c>
      <c r="G22">
        <v>0</v>
      </c>
      <c r="H22">
        <v>0</v>
      </c>
      <c r="I22">
        <v>0</v>
      </c>
      <c r="J22">
        <v>0</v>
      </c>
      <c r="K22">
        <v>0</v>
      </c>
      <c r="L22">
        <v>0</v>
      </c>
      <c r="M22">
        <v>0</v>
      </c>
      <c r="N22">
        <v>0</v>
      </c>
      <c r="O22">
        <v>0</v>
      </c>
      <c r="P22">
        <v>0</v>
      </c>
      <c r="Q22">
        <v>5421</v>
      </c>
      <c r="R22">
        <v>5421</v>
      </c>
      <c r="S22"/>
      <c r="T22"/>
      <c r="U22"/>
      <c r="V22"/>
      <c r="W22"/>
      <c r="X22"/>
      <c r="Y22"/>
      <c r="Z22"/>
      <c r="AA22"/>
      <c r="AB22"/>
      <c r="AC22"/>
    </row>
    <row r="23" spans="1:29">
      <c r="A23" s="54" t="s">
        <v>117</v>
      </c>
      <c r="B23" s="54">
        <v>2020</v>
      </c>
      <c r="C23" s="54">
        <v>0</v>
      </c>
      <c r="F23" s="57" t="s">
        <v>110</v>
      </c>
      <c r="G23">
        <v>33396</v>
      </c>
      <c r="H23">
        <v>38777</v>
      </c>
      <c r="I23">
        <v>39900</v>
      </c>
      <c r="J23">
        <v>39025</v>
      </c>
      <c r="K23">
        <v>40998</v>
      </c>
      <c r="L23">
        <v>45707</v>
      </c>
      <c r="M23">
        <v>49262</v>
      </c>
      <c r="N23">
        <v>49668</v>
      </c>
      <c r="O23">
        <v>53055</v>
      </c>
      <c r="P23">
        <v>52547</v>
      </c>
      <c r="Q23">
        <v>54722</v>
      </c>
      <c r="R23">
        <v>497057</v>
      </c>
      <c r="S23"/>
      <c r="T23"/>
      <c r="U23"/>
      <c r="V23"/>
      <c r="W23"/>
      <c r="X23"/>
      <c r="Y23"/>
      <c r="Z23"/>
      <c r="AA23"/>
      <c r="AB23"/>
      <c r="AC23"/>
    </row>
    <row r="24" spans="1:29">
      <c r="A24" s="54" t="s">
        <v>118</v>
      </c>
      <c r="B24" s="54">
        <v>2020</v>
      </c>
      <c r="C24" s="54">
        <v>0</v>
      </c>
      <c r="F24" s="57" t="s">
        <v>99</v>
      </c>
      <c r="G24">
        <v>12234</v>
      </c>
      <c r="H24">
        <v>14062</v>
      </c>
      <c r="I24">
        <v>17641</v>
      </c>
      <c r="J24">
        <v>15901</v>
      </c>
      <c r="K24">
        <v>20278</v>
      </c>
      <c r="L24">
        <v>17573</v>
      </c>
      <c r="M24">
        <v>19809</v>
      </c>
      <c r="N24">
        <v>21457</v>
      </c>
      <c r="O24">
        <v>24935</v>
      </c>
      <c r="P24">
        <v>26754</v>
      </c>
      <c r="Q24">
        <v>28543</v>
      </c>
      <c r="R24">
        <v>219187</v>
      </c>
      <c r="S24"/>
      <c r="T24"/>
      <c r="U24"/>
      <c r="V24"/>
      <c r="W24"/>
      <c r="X24"/>
      <c r="Y24"/>
      <c r="Z24"/>
      <c r="AA24"/>
      <c r="AB24"/>
      <c r="AC24"/>
    </row>
    <row r="25" spans="1:29">
      <c r="A25" s="54" t="s">
        <v>119</v>
      </c>
      <c r="B25" s="54">
        <v>2020</v>
      </c>
      <c r="C25" s="54">
        <v>0</v>
      </c>
      <c r="F25" s="57" t="s">
        <v>122</v>
      </c>
      <c r="G25">
        <v>5025</v>
      </c>
      <c r="H25">
        <v>5758</v>
      </c>
      <c r="I25">
        <v>6785</v>
      </c>
      <c r="J25">
        <v>8022</v>
      </c>
      <c r="K25">
        <v>9235</v>
      </c>
      <c r="L25">
        <v>10873</v>
      </c>
      <c r="M25">
        <v>13862</v>
      </c>
      <c r="N25">
        <v>12826</v>
      </c>
      <c r="O25">
        <v>14194</v>
      </c>
      <c r="P25">
        <v>15633</v>
      </c>
      <c r="Q25">
        <v>14225</v>
      </c>
      <c r="R25">
        <v>116438</v>
      </c>
      <c r="S25"/>
      <c r="T25"/>
      <c r="U25"/>
      <c r="V25"/>
      <c r="W25"/>
      <c r="X25"/>
      <c r="Y25"/>
      <c r="Z25"/>
      <c r="AA25"/>
      <c r="AB25"/>
      <c r="AC25"/>
    </row>
    <row r="26" spans="1:29">
      <c r="A26" s="54" t="s">
        <v>120</v>
      </c>
      <c r="B26" s="54">
        <v>2020</v>
      </c>
      <c r="C26" s="54">
        <v>0</v>
      </c>
      <c r="F26" s="57" t="s">
        <v>104</v>
      </c>
      <c r="G26">
        <v>0</v>
      </c>
      <c r="H26">
        <v>0</v>
      </c>
      <c r="I26">
        <v>0</v>
      </c>
      <c r="J26">
        <v>0</v>
      </c>
      <c r="K26">
        <v>0</v>
      </c>
      <c r="L26">
        <v>0</v>
      </c>
      <c r="M26">
        <v>0</v>
      </c>
      <c r="N26">
        <v>0</v>
      </c>
      <c r="O26">
        <v>0</v>
      </c>
      <c r="P26">
        <v>0</v>
      </c>
      <c r="Q26">
        <v>0</v>
      </c>
      <c r="R26">
        <v>0</v>
      </c>
      <c r="S26"/>
      <c r="T26"/>
      <c r="U26"/>
      <c r="V26"/>
      <c r="W26"/>
      <c r="X26"/>
      <c r="Y26"/>
      <c r="Z26"/>
      <c r="AA26"/>
      <c r="AB26"/>
      <c r="AC26"/>
    </row>
    <row r="27" spans="1:29">
      <c r="A27" s="54" t="s">
        <v>121</v>
      </c>
      <c r="B27" s="54">
        <v>2020</v>
      </c>
      <c r="C27" s="54">
        <v>0</v>
      </c>
      <c r="F27" s="57" t="s">
        <v>118</v>
      </c>
      <c r="G27">
        <v>0</v>
      </c>
      <c r="H27">
        <v>0</v>
      </c>
      <c r="I27">
        <v>0</v>
      </c>
      <c r="J27">
        <v>0</v>
      </c>
      <c r="K27">
        <v>0</v>
      </c>
      <c r="L27">
        <v>0</v>
      </c>
      <c r="M27">
        <v>0</v>
      </c>
      <c r="N27">
        <v>0</v>
      </c>
      <c r="O27">
        <v>0</v>
      </c>
      <c r="P27">
        <v>0</v>
      </c>
      <c r="Q27">
        <v>0</v>
      </c>
      <c r="R27">
        <v>0</v>
      </c>
      <c r="S27"/>
      <c r="T27"/>
      <c r="U27"/>
      <c r="V27"/>
      <c r="W27"/>
      <c r="X27"/>
      <c r="Y27"/>
      <c r="Z27"/>
      <c r="AA27"/>
      <c r="AB27"/>
      <c r="AC27"/>
    </row>
    <row r="28" spans="1:29">
      <c r="A28" s="54" t="s">
        <v>122</v>
      </c>
      <c r="B28" s="54">
        <v>2020</v>
      </c>
      <c r="C28" s="54">
        <v>15633</v>
      </c>
      <c r="F28" s="57" t="s">
        <v>97</v>
      </c>
      <c r="G28">
        <v>11676</v>
      </c>
      <c r="H28">
        <v>12001</v>
      </c>
      <c r="I28">
        <v>13111</v>
      </c>
      <c r="J28">
        <v>12792</v>
      </c>
      <c r="K28">
        <v>13633</v>
      </c>
      <c r="L28">
        <v>14891</v>
      </c>
      <c r="M28">
        <v>15996</v>
      </c>
      <c r="N28">
        <v>17425</v>
      </c>
      <c r="O28">
        <v>17688</v>
      </c>
      <c r="P28">
        <v>18139</v>
      </c>
      <c r="Q28">
        <v>16804</v>
      </c>
      <c r="R28">
        <v>164156</v>
      </c>
      <c r="S28"/>
      <c r="T28"/>
      <c r="U28"/>
      <c r="V28"/>
      <c r="W28"/>
      <c r="X28"/>
      <c r="Y28"/>
      <c r="Z28"/>
      <c r="AA28"/>
      <c r="AB28"/>
      <c r="AC28"/>
    </row>
    <row r="29" spans="1:29">
      <c r="A29" s="54" t="s">
        <v>123</v>
      </c>
      <c r="B29" s="54">
        <v>2020</v>
      </c>
      <c r="C29" s="54">
        <v>12967</v>
      </c>
      <c r="F29" s="57" t="s">
        <v>121</v>
      </c>
      <c r="G29">
        <v>0</v>
      </c>
      <c r="H29">
        <v>0</v>
      </c>
      <c r="I29">
        <v>0</v>
      </c>
      <c r="J29">
        <v>0</v>
      </c>
      <c r="K29">
        <v>0</v>
      </c>
      <c r="L29">
        <v>0</v>
      </c>
      <c r="M29">
        <v>0</v>
      </c>
      <c r="N29">
        <v>0</v>
      </c>
      <c r="O29">
        <v>0</v>
      </c>
      <c r="P29">
        <v>0</v>
      </c>
      <c r="Q29">
        <v>110</v>
      </c>
      <c r="R29">
        <v>110</v>
      </c>
      <c r="S29"/>
      <c r="T29"/>
      <c r="U29"/>
      <c r="V29"/>
      <c r="W29"/>
      <c r="X29"/>
      <c r="Y29"/>
      <c r="Z29"/>
      <c r="AA29"/>
      <c r="AB29"/>
      <c r="AC29"/>
    </row>
    <row r="30" spans="1:29">
      <c r="A30" s="54" t="s">
        <v>124</v>
      </c>
      <c r="B30" s="54">
        <v>2020</v>
      </c>
      <c r="C30" s="54">
        <v>0</v>
      </c>
      <c r="F30" s="57" t="s">
        <v>126</v>
      </c>
      <c r="G30">
        <v>16498</v>
      </c>
      <c r="H30">
        <v>17993</v>
      </c>
      <c r="I30">
        <v>16329</v>
      </c>
      <c r="J30">
        <v>17141</v>
      </c>
      <c r="K30">
        <v>17285</v>
      </c>
      <c r="L30">
        <v>19808</v>
      </c>
      <c r="M30">
        <v>19869</v>
      </c>
      <c r="N30">
        <v>20207</v>
      </c>
      <c r="O30">
        <v>21058</v>
      </c>
      <c r="P30">
        <v>20746</v>
      </c>
      <c r="Q30">
        <v>24458</v>
      </c>
      <c r="R30">
        <v>211392</v>
      </c>
      <c r="S30"/>
      <c r="T30"/>
      <c r="U30"/>
      <c r="V30"/>
      <c r="W30"/>
      <c r="X30"/>
      <c r="Y30"/>
      <c r="Z30"/>
      <c r="AA30"/>
      <c r="AB30"/>
      <c r="AC30"/>
    </row>
    <row r="31" spans="1:29">
      <c r="A31" s="54" t="s">
        <v>125</v>
      </c>
      <c r="B31" s="54">
        <v>2020</v>
      </c>
      <c r="C31" s="54">
        <v>6511</v>
      </c>
      <c r="F31" s="57" t="s">
        <v>120</v>
      </c>
      <c r="G31">
        <v>0</v>
      </c>
      <c r="H31">
        <v>0</v>
      </c>
      <c r="I31">
        <v>0</v>
      </c>
      <c r="J31">
        <v>0</v>
      </c>
      <c r="K31">
        <v>0</v>
      </c>
      <c r="L31">
        <v>0</v>
      </c>
      <c r="M31">
        <v>0</v>
      </c>
      <c r="N31">
        <v>0</v>
      </c>
      <c r="O31">
        <v>0</v>
      </c>
      <c r="P31">
        <v>0</v>
      </c>
      <c r="Q31">
        <v>76</v>
      </c>
      <c r="R31">
        <v>76</v>
      </c>
      <c r="S31"/>
      <c r="T31"/>
      <c r="U31"/>
      <c r="V31"/>
      <c r="W31"/>
      <c r="X31"/>
      <c r="Y31"/>
      <c r="Z31"/>
      <c r="AA31"/>
      <c r="AB31"/>
      <c r="AC31"/>
    </row>
    <row r="32" spans="1:29">
      <c r="A32" s="54" t="s">
        <v>126</v>
      </c>
      <c r="B32" s="54">
        <v>2020</v>
      </c>
      <c r="C32" s="54">
        <v>20746</v>
      </c>
      <c r="F32" s="57" t="s">
        <v>106</v>
      </c>
      <c r="G32">
        <v>0</v>
      </c>
      <c r="H32">
        <v>0</v>
      </c>
      <c r="I32">
        <v>9649</v>
      </c>
      <c r="J32">
        <v>0</v>
      </c>
      <c r="K32">
        <v>0</v>
      </c>
      <c r="L32">
        <v>0</v>
      </c>
      <c r="M32">
        <v>0</v>
      </c>
      <c r="N32">
        <v>0</v>
      </c>
      <c r="O32">
        <v>0</v>
      </c>
      <c r="P32">
        <v>0</v>
      </c>
      <c r="Q32">
        <v>0</v>
      </c>
      <c r="R32">
        <v>9649</v>
      </c>
      <c r="S32"/>
      <c r="T32"/>
      <c r="U32"/>
      <c r="V32"/>
      <c r="W32"/>
      <c r="X32"/>
      <c r="Y32"/>
      <c r="Z32"/>
      <c r="AA32"/>
      <c r="AB32"/>
      <c r="AC32"/>
    </row>
    <row r="33" spans="1:29">
      <c r="A33" s="54" t="s">
        <v>96</v>
      </c>
      <c r="B33" s="54">
        <v>2019</v>
      </c>
      <c r="C33" s="54">
        <v>18995</v>
      </c>
      <c r="F33" s="57" t="s">
        <v>117</v>
      </c>
      <c r="G33">
        <v>0</v>
      </c>
      <c r="H33">
        <v>0</v>
      </c>
      <c r="I33">
        <v>0</v>
      </c>
      <c r="J33">
        <v>0</v>
      </c>
      <c r="K33">
        <v>0</v>
      </c>
      <c r="L33">
        <v>0</v>
      </c>
      <c r="M33">
        <v>0</v>
      </c>
      <c r="N33">
        <v>0</v>
      </c>
      <c r="O33">
        <v>0</v>
      </c>
      <c r="P33">
        <v>0</v>
      </c>
      <c r="Q33">
        <v>0</v>
      </c>
      <c r="R33">
        <v>0</v>
      </c>
      <c r="S33"/>
      <c r="T33"/>
      <c r="U33"/>
      <c r="V33"/>
      <c r="W33"/>
      <c r="X33"/>
      <c r="Y33"/>
      <c r="Z33"/>
      <c r="AA33"/>
      <c r="AB33"/>
      <c r="AC33"/>
    </row>
    <row r="34" spans="1:29">
      <c r="A34" s="54" t="s">
        <v>97</v>
      </c>
      <c r="B34" s="54">
        <v>2019</v>
      </c>
      <c r="C34" s="54">
        <v>17688</v>
      </c>
      <c r="F34" s="57" t="s">
        <v>144</v>
      </c>
      <c r="G34">
        <v>269452</v>
      </c>
      <c r="H34">
        <v>289514</v>
      </c>
      <c r="I34">
        <v>319284</v>
      </c>
      <c r="J34">
        <v>320749</v>
      </c>
      <c r="K34">
        <v>345913</v>
      </c>
      <c r="L34">
        <v>357840</v>
      </c>
      <c r="M34">
        <v>363029</v>
      </c>
      <c r="N34">
        <v>375840</v>
      </c>
      <c r="O34">
        <v>387281</v>
      </c>
      <c r="P34">
        <v>404398</v>
      </c>
      <c r="Q34">
        <v>425878</v>
      </c>
      <c r="R34">
        <v>3859178</v>
      </c>
      <c r="S34"/>
      <c r="T34"/>
      <c r="U34"/>
      <c r="V34"/>
      <c r="W34"/>
      <c r="X34"/>
      <c r="Y34"/>
      <c r="Z34"/>
      <c r="AA34"/>
      <c r="AB34"/>
      <c r="AC34"/>
    </row>
    <row r="35" spans="1:29">
      <c r="A35" s="54" t="s">
        <v>98</v>
      </c>
      <c r="B35" s="54">
        <v>2019</v>
      </c>
      <c r="C35" s="54">
        <v>35022</v>
      </c>
      <c r="F35"/>
      <c r="G35"/>
      <c r="H35"/>
      <c r="I35"/>
      <c r="J35"/>
      <c r="K35"/>
      <c r="L35"/>
      <c r="M35"/>
      <c r="N35"/>
      <c r="O35"/>
      <c r="P35"/>
      <c r="Q35"/>
      <c r="R35"/>
      <c r="S35"/>
      <c r="T35"/>
      <c r="U35"/>
      <c r="V35"/>
      <c r="W35"/>
      <c r="X35"/>
      <c r="Y35"/>
      <c r="Z35"/>
      <c r="AA35"/>
      <c r="AB35"/>
      <c r="AC35"/>
    </row>
    <row r="36" spans="1:29">
      <c r="A36" s="54" t="s">
        <v>99</v>
      </c>
      <c r="B36" s="54">
        <v>2019</v>
      </c>
      <c r="C36" s="54">
        <v>24935</v>
      </c>
    </row>
    <row r="37" spans="1:29">
      <c r="A37" s="54" t="s">
        <v>100</v>
      </c>
      <c r="B37" s="54">
        <v>2019</v>
      </c>
      <c r="C37" s="54">
        <v>33943</v>
      </c>
    </row>
    <row r="38" spans="1:29">
      <c r="A38" s="54" t="s">
        <v>101</v>
      </c>
      <c r="B38" s="54">
        <v>2019</v>
      </c>
      <c r="C38" s="54">
        <v>57475</v>
      </c>
    </row>
    <row r="39" spans="1:29">
      <c r="A39" s="54" t="s">
        <v>102</v>
      </c>
      <c r="B39" s="54">
        <v>2019</v>
      </c>
      <c r="C39" s="54">
        <v>27466</v>
      </c>
    </row>
    <row r="40" spans="1:29">
      <c r="A40" s="54" t="s">
        <v>103</v>
      </c>
      <c r="B40" s="54">
        <v>2019</v>
      </c>
      <c r="C40" s="54">
        <v>43680</v>
      </c>
    </row>
    <row r="41" spans="1:29">
      <c r="A41" s="54" t="s">
        <v>104</v>
      </c>
      <c r="B41" s="54">
        <v>2019</v>
      </c>
      <c r="C41" s="54">
        <v>0</v>
      </c>
    </row>
    <row r="42" spans="1:29">
      <c r="A42" s="54" t="s">
        <v>105</v>
      </c>
      <c r="B42" s="54">
        <v>2019</v>
      </c>
      <c r="C42" s="54">
        <v>0</v>
      </c>
    </row>
    <row r="43" spans="1:29">
      <c r="A43" s="54" t="s">
        <v>106</v>
      </c>
      <c r="B43" s="54">
        <v>2019</v>
      </c>
      <c r="C43" s="54">
        <v>0</v>
      </c>
    </row>
    <row r="44" spans="1:29">
      <c r="A44" s="54" t="s">
        <v>107</v>
      </c>
      <c r="B44" s="54">
        <v>2019</v>
      </c>
      <c r="C44" s="54">
        <v>3280</v>
      </c>
    </row>
    <row r="45" spans="1:29">
      <c r="A45" s="54" t="s">
        <v>108</v>
      </c>
      <c r="B45" s="54">
        <v>2019</v>
      </c>
      <c r="C45" s="54">
        <v>0</v>
      </c>
    </row>
    <row r="46" spans="1:29">
      <c r="A46" s="54" t="s">
        <v>109</v>
      </c>
      <c r="B46" s="54">
        <v>2019</v>
      </c>
      <c r="C46" s="54">
        <v>0</v>
      </c>
    </row>
    <row r="47" spans="1:29">
      <c r="A47" s="54" t="s">
        <v>110</v>
      </c>
      <c r="B47" s="54">
        <v>2019</v>
      </c>
      <c r="C47" s="54">
        <v>53055</v>
      </c>
    </row>
    <row r="48" spans="1:29">
      <c r="A48" s="54" t="s">
        <v>111</v>
      </c>
      <c r="B48" s="54">
        <v>2019</v>
      </c>
      <c r="C48" s="54">
        <v>16620</v>
      </c>
    </row>
    <row r="49" spans="1:3">
      <c r="A49" s="54" t="s">
        <v>112</v>
      </c>
      <c r="B49" s="54">
        <v>2019</v>
      </c>
      <c r="C49" s="54">
        <v>756</v>
      </c>
    </row>
    <row r="50" spans="1:3">
      <c r="A50" s="54" t="s">
        <v>113</v>
      </c>
      <c r="B50" s="54">
        <v>2019</v>
      </c>
      <c r="C50" s="54">
        <v>0</v>
      </c>
    </row>
    <row r="51" spans="1:3">
      <c r="A51" s="54" t="s">
        <v>114</v>
      </c>
      <c r="B51" s="54">
        <v>2019</v>
      </c>
      <c r="C51" s="54">
        <v>0</v>
      </c>
    </row>
    <row r="52" spans="1:3">
      <c r="A52" s="54" t="s">
        <v>115</v>
      </c>
      <c r="B52" s="54">
        <v>2019</v>
      </c>
      <c r="C52" s="54">
        <v>0</v>
      </c>
    </row>
    <row r="53" spans="1:3">
      <c r="A53" s="54" t="s">
        <v>116</v>
      </c>
      <c r="B53" s="54">
        <v>2019</v>
      </c>
      <c r="C53" s="54">
        <v>0</v>
      </c>
    </row>
    <row r="54" spans="1:3">
      <c r="A54" s="54" t="s">
        <v>117</v>
      </c>
      <c r="B54" s="54">
        <v>2019</v>
      </c>
      <c r="C54" s="54">
        <v>0</v>
      </c>
    </row>
    <row r="55" spans="1:3">
      <c r="A55" s="54" t="s">
        <v>118</v>
      </c>
      <c r="B55" s="54">
        <v>2019</v>
      </c>
      <c r="C55" s="54">
        <v>0</v>
      </c>
    </row>
    <row r="56" spans="1:3">
      <c r="A56" s="54" t="s">
        <v>119</v>
      </c>
      <c r="B56" s="54">
        <v>2019</v>
      </c>
      <c r="C56" s="54">
        <v>0</v>
      </c>
    </row>
    <row r="57" spans="1:3">
      <c r="A57" s="54" t="s">
        <v>120</v>
      </c>
      <c r="B57" s="54">
        <v>2019</v>
      </c>
      <c r="C57" s="54">
        <v>0</v>
      </c>
    </row>
    <row r="58" spans="1:3">
      <c r="A58" s="54" t="s">
        <v>121</v>
      </c>
      <c r="B58" s="54">
        <v>2019</v>
      </c>
      <c r="C58" s="54">
        <v>0</v>
      </c>
    </row>
    <row r="59" spans="1:3">
      <c r="A59" s="54" t="s">
        <v>122</v>
      </c>
      <c r="B59" s="54">
        <v>2019</v>
      </c>
      <c r="C59" s="54">
        <v>14194</v>
      </c>
    </row>
    <row r="60" spans="1:3">
      <c r="A60" s="54" t="s">
        <v>123</v>
      </c>
      <c r="B60" s="54">
        <v>2019</v>
      </c>
      <c r="C60" s="54">
        <v>12498</v>
      </c>
    </row>
    <row r="61" spans="1:3">
      <c r="A61" s="54" t="s">
        <v>124</v>
      </c>
      <c r="B61" s="54">
        <v>2019</v>
      </c>
      <c r="C61" s="54">
        <v>0</v>
      </c>
    </row>
    <row r="62" spans="1:3">
      <c r="A62" s="54" t="s">
        <v>125</v>
      </c>
      <c r="B62" s="54">
        <v>2019</v>
      </c>
      <c r="C62" s="54">
        <v>6616</v>
      </c>
    </row>
    <row r="63" spans="1:3">
      <c r="A63" s="54" t="s">
        <v>126</v>
      </c>
      <c r="B63" s="54">
        <v>2019</v>
      </c>
      <c r="C63" s="54">
        <v>21058</v>
      </c>
    </row>
    <row r="64" spans="1:3">
      <c r="A64" s="54" t="s">
        <v>96</v>
      </c>
      <c r="B64" s="54">
        <v>2018</v>
      </c>
      <c r="C64" s="54">
        <v>20350</v>
      </c>
    </row>
    <row r="65" spans="1:3">
      <c r="A65" s="54" t="s">
        <v>97</v>
      </c>
      <c r="B65" s="54">
        <v>2018</v>
      </c>
      <c r="C65" s="54">
        <v>17425</v>
      </c>
    </row>
    <row r="66" spans="1:3">
      <c r="A66" s="54" t="s">
        <v>98</v>
      </c>
      <c r="B66" s="54">
        <v>2018</v>
      </c>
      <c r="C66" s="54">
        <v>34218</v>
      </c>
    </row>
    <row r="67" spans="1:3">
      <c r="A67" s="54" t="s">
        <v>99</v>
      </c>
      <c r="B67" s="54">
        <v>2018</v>
      </c>
      <c r="C67" s="54">
        <v>21457</v>
      </c>
    </row>
    <row r="68" spans="1:3">
      <c r="A68" s="54" t="s">
        <v>100</v>
      </c>
      <c r="B68" s="54">
        <v>2018</v>
      </c>
      <c r="C68" s="54">
        <v>31419</v>
      </c>
    </row>
    <row r="69" spans="1:3">
      <c r="A69" s="54" t="s">
        <v>101</v>
      </c>
      <c r="B69" s="54">
        <v>2018</v>
      </c>
      <c r="C69" s="54">
        <v>62141</v>
      </c>
    </row>
    <row r="70" spans="1:3">
      <c r="A70" s="54" t="s">
        <v>102</v>
      </c>
      <c r="B70" s="54">
        <v>2018</v>
      </c>
      <c r="C70" s="54">
        <v>27921</v>
      </c>
    </row>
    <row r="71" spans="1:3">
      <c r="A71" s="54" t="s">
        <v>103</v>
      </c>
      <c r="B71" s="54">
        <v>2018</v>
      </c>
      <c r="C71" s="54">
        <v>43182</v>
      </c>
    </row>
    <row r="72" spans="1:3">
      <c r="A72" s="54" t="s">
        <v>104</v>
      </c>
      <c r="B72" s="54">
        <v>2018</v>
      </c>
      <c r="C72" s="54">
        <v>0</v>
      </c>
    </row>
    <row r="73" spans="1:3">
      <c r="A73" s="54" t="s">
        <v>105</v>
      </c>
      <c r="B73" s="54">
        <v>2018</v>
      </c>
      <c r="C73" s="54">
        <v>0</v>
      </c>
    </row>
    <row r="74" spans="1:3">
      <c r="A74" s="54" t="s">
        <v>106</v>
      </c>
      <c r="B74" s="54">
        <v>2018</v>
      </c>
      <c r="C74" s="54">
        <v>0</v>
      </c>
    </row>
    <row r="75" spans="1:3">
      <c r="A75" s="54" t="s">
        <v>107</v>
      </c>
      <c r="B75" s="54">
        <v>2018</v>
      </c>
      <c r="C75" s="54">
        <v>1311</v>
      </c>
    </row>
    <row r="76" spans="1:3">
      <c r="A76" s="54" t="s">
        <v>108</v>
      </c>
      <c r="B76" s="54">
        <v>2018</v>
      </c>
      <c r="C76" s="54">
        <v>0</v>
      </c>
    </row>
    <row r="77" spans="1:3">
      <c r="A77" s="54" t="s">
        <v>109</v>
      </c>
      <c r="B77" s="54">
        <v>2018</v>
      </c>
      <c r="C77" s="54">
        <v>0</v>
      </c>
    </row>
    <row r="78" spans="1:3">
      <c r="A78" s="54" t="s">
        <v>110</v>
      </c>
      <c r="B78" s="54">
        <v>2018</v>
      </c>
      <c r="C78" s="54">
        <v>49668</v>
      </c>
    </row>
    <row r="79" spans="1:3">
      <c r="A79" s="54" t="s">
        <v>111</v>
      </c>
      <c r="B79" s="54">
        <v>2018</v>
      </c>
      <c r="C79" s="54">
        <v>14956</v>
      </c>
    </row>
    <row r="80" spans="1:3">
      <c r="A80" s="54" t="s">
        <v>112</v>
      </c>
      <c r="B80" s="54">
        <v>2018</v>
      </c>
      <c r="C80" s="54">
        <v>696</v>
      </c>
    </row>
    <row r="81" spans="1:3">
      <c r="A81" s="54" t="s">
        <v>113</v>
      </c>
      <c r="B81" s="54">
        <v>2018</v>
      </c>
      <c r="C81" s="54">
        <v>0</v>
      </c>
    </row>
    <row r="82" spans="1:3">
      <c r="A82" s="54" t="s">
        <v>114</v>
      </c>
      <c r="B82" s="54">
        <v>2018</v>
      </c>
      <c r="C82" s="54">
        <v>0</v>
      </c>
    </row>
    <row r="83" spans="1:3">
      <c r="A83" s="54" t="s">
        <v>115</v>
      </c>
      <c r="B83" s="54">
        <v>2018</v>
      </c>
      <c r="C83" s="54">
        <v>0</v>
      </c>
    </row>
    <row r="84" spans="1:3">
      <c r="A84" s="54" t="s">
        <v>116</v>
      </c>
      <c r="B84" s="54">
        <v>2018</v>
      </c>
      <c r="C84" s="54">
        <v>0</v>
      </c>
    </row>
    <row r="85" spans="1:3">
      <c r="A85" s="54" t="s">
        <v>117</v>
      </c>
      <c r="B85" s="54">
        <v>2018</v>
      </c>
      <c r="C85" s="54">
        <v>0</v>
      </c>
    </row>
    <row r="86" spans="1:3">
      <c r="A86" s="54" t="s">
        <v>118</v>
      </c>
      <c r="B86" s="54">
        <v>2018</v>
      </c>
      <c r="C86" s="54">
        <v>0</v>
      </c>
    </row>
    <row r="87" spans="1:3">
      <c r="A87" s="54" t="s">
        <v>119</v>
      </c>
      <c r="B87" s="54">
        <v>2018</v>
      </c>
      <c r="C87" s="54">
        <v>0</v>
      </c>
    </row>
    <row r="88" spans="1:3">
      <c r="A88" s="54" t="s">
        <v>120</v>
      </c>
      <c r="B88" s="54">
        <v>2018</v>
      </c>
      <c r="C88" s="54">
        <v>0</v>
      </c>
    </row>
    <row r="89" spans="1:3">
      <c r="A89" s="54" t="s">
        <v>121</v>
      </c>
      <c r="B89" s="54">
        <v>2018</v>
      </c>
      <c r="C89" s="54">
        <v>0</v>
      </c>
    </row>
    <row r="90" spans="1:3">
      <c r="A90" s="54" t="s">
        <v>122</v>
      </c>
      <c r="B90" s="54">
        <v>2018</v>
      </c>
      <c r="C90" s="54">
        <v>12826</v>
      </c>
    </row>
    <row r="91" spans="1:3">
      <c r="A91" s="54" t="s">
        <v>123</v>
      </c>
      <c r="B91" s="54">
        <v>2018</v>
      </c>
      <c r="C91" s="54">
        <v>11101</v>
      </c>
    </row>
    <row r="92" spans="1:3">
      <c r="A92" s="54" t="s">
        <v>124</v>
      </c>
      <c r="B92" s="54">
        <v>2018</v>
      </c>
      <c r="C92" s="54">
        <v>0</v>
      </c>
    </row>
    <row r="93" spans="1:3">
      <c r="A93" s="54" t="s">
        <v>125</v>
      </c>
      <c r="B93" s="54">
        <v>2018</v>
      </c>
      <c r="C93" s="54">
        <v>6962</v>
      </c>
    </row>
    <row r="94" spans="1:3">
      <c r="A94" s="54" t="s">
        <v>126</v>
      </c>
      <c r="B94" s="54">
        <v>2018</v>
      </c>
      <c r="C94" s="54">
        <v>20207</v>
      </c>
    </row>
    <row r="95" spans="1:3">
      <c r="A95" s="54" t="s">
        <v>96</v>
      </c>
      <c r="B95" s="54">
        <v>2017</v>
      </c>
      <c r="C95" s="54">
        <v>25043</v>
      </c>
    </row>
    <row r="96" spans="1:3">
      <c r="A96" s="54" t="s">
        <v>97</v>
      </c>
      <c r="B96" s="54">
        <v>2017</v>
      </c>
      <c r="C96" s="54">
        <v>15996</v>
      </c>
    </row>
    <row r="97" spans="1:3">
      <c r="A97" s="54" t="s">
        <v>98</v>
      </c>
      <c r="B97" s="54">
        <v>2017</v>
      </c>
      <c r="C97" s="54">
        <v>29607</v>
      </c>
    </row>
    <row r="98" spans="1:3">
      <c r="A98" s="54" t="s">
        <v>99</v>
      </c>
      <c r="B98" s="54">
        <v>2017</v>
      </c>
      <c r="C98" s="54">
        <v>19809</v>
      </c>
    </row>
    <row r="99" spans="1:3">
      <c r="A99" s="54" t="s">
        <v>100</v>
      </c>
      <c r="B99" s="54">
        <v>2017</v>
      </c>
      <c r="C99" s="54">
        <v>28232</v>
      </c>
    </row>
    <row r="100" spans="1:3">
      <c r="A100" s="54" t="s">
        <v>101</v>
      </c>
      <c r="B100" s="54">
        <v>2017</v>
      </c>
      <c r="C100" s="54">
        <v>59887</v>
      </c>
    </row>
    <row r="101" spans="1:3">
      <c r="A101" s="54" t="s">
        <v>102</v>
      </c>
      <c r="B101" s="54">
        <v>2017</v>
      </c>
      <c r="C101" s="54">
        <v>27212</v>
      </c>
    </row>
    <row r="102" spans="1:3">
      <c r="A102" s="54" t="s">
        <v>103</v>
      </c>
      <c r="B102" s="54">
        <v>2017</v>
      </c>
      <c r="C102" s="54">
        <v>42496</v>
      </c>
    </row>
    <row r="103" spans="1:3">
      <c r="A103" s="54" t="s">
        <v>104</v>
      </c>
      <c r="B103" s="54">
        <v>2017</v>
      </c>
      <c r="C103" s="54">
        <v>0</v>
      </c>
    </row>
    <row r="104" spans="1:3">
      <c r="A104" s="54" t="s">
        <v>105</v>
      </c>
      <c r="B104" s="54">
        <v>2017</v>
      </c>
      <c r="C104" s="54">
        <v>0</v>
      </c>
    </row>
    <row r="105" spans="1:3">
      <c r="A105" s="54" t="s">
        <v>106</v>
      </c>
      <c r="B105" s="54">
        <v>2017</v>
      </c>
      <c r="C105" s="54">
        <v>0</v>
      </c>
    </row>
    <row r="106" spans="1:3">
      <c r="A106" s="54" t="s">
        <v>107</v>
      </c>
      <c r="B106" s="54">
        <v>2017</v>
      </c>
      <c r="C106" s="54">
        <v>1592</v>
      </c>
    </row>
    <row r="107" spans="1:3">
      <c r="A107" s="54" t="s">
        <v>108</v>
      </c>
      <c r="B107" s="54">
        <v>2017</v>
      </c>
      <c r="C107" s="54">
        <v>0</v>
      </c>
    </row>
    <row r="108" spans="1:3">
      <c r="A108" s="54" t="s">
        <v>109</v>
      </c>
      <c r="B108" s="54">
        <v>2017</v>
      </c>
      <c r="C108" s="54">
        <v>0</v>
      </c>
    </row>
    <row r="109" spans="1:3">
      <c r="A109" s="54" t="s">
        <v>110</v>
      </c>
      <c r="B109" s="54">
        <v>2017</v>
      </c>
      <c r="C109" s="54">
        <v>49262</v>
      </c>
    </row>
    <row r="110" spans="1:3">
      <c r="A110" s="54" t="s">
        <v>111</v>
      </c>
      <c r="B110" s="54">
        <v>2017</v>
      </c>
      <c r="C110" s="54">
        <v>12647</v>
      </c>
    </row>
    <row r="111" spans="1:3">
      <c r="A111" s="54" t="s">
        <v>112</v>
      </c>
      <c r="B111" s="54">
        <v>2017</v>
      </c>
      <c r="C111" s="54">
        <v>749</v>
      </c>
    </row>
    <row r="112" spans="1:3">
      <c r="A112" s="54" t="s">
        <v>113</v>
      </c>
      <c r="B112" s="54">
        <v>2017</v>
      </c>
      <c r="C112" s="54">
        <v>0</v>
      </c>
    </row>
    <row r="113" spans="1:3">
      <c r="A113" s="54" t="s">
        <v>114</v>
      </c>
      <c r="B113" s="54">
        <v>2017</v>
      </c>
      <c r="C113" s="54">
        <v>0</v>
      </c>
    </row>
    <row r="114" spans="1:3">
      <c r="A114" s="54" t="s">
        <v>115</v>
      </c>
      <c r="B114" s="54">
        <v>2017</v>
      </c>
      <c r="C114" s="54">
        <v>0</v>
      </c>
    </row>
    <row r="115" spans="1:3">
      <c r="A115" s="54" t="s">
        <v>116</v>
      </c>
      <c r="B115" s="54">
        <v>2017</v>
      </c>
      <c r="C115" s="54">
        <v>0</v>
      </c>
    </row>
    <row r="116" spans="1:3">
      <c r="A116" s="54" t="s">
        <v>117</v>
      </c>
      <c r="B116" s="54">
        <v>2017</v>
      </c>
      <c r="C116" s="54">
        <v>0</v>
      </c>
    </row>
    <row r="117" spans="1:3">
      <c r="A117" s="54" t="s">
        <v>118</v>
      </c>
      <c r="B117" s="54">
        <v>2017</v>
      </c>
      <c r="C117" s="54">
        <v>0</v>
      </c>
    </row>
    <row r="118" spans="1:3">
      <c r="A118" s="54" t="s">
        <v>119</v>
      </c>
      <c r="B118" s="54">
        <v>2017</v>
      </c>
      <c r="C118" s="54">
        <v>0</v>
      </c>
    </row>
    <row r="119" spans="1:3">
      <c r="A119" s="54" t="s">
        <v>120</v>
      </c>
      <c r="B119" s="54">
        <v>2017</v>
      </c>
      <c r="C119" s="54">
        <v>0</v>
      </c>
    </row>
    <row r="120" spans="1:3">
      <c r="A120" s="54" t="s">
        <v>121</v>
      </c>
      <c r="B120" s="54">
        <v>2017</v>
      </c>
      <c r="C120" s="54">
        <v>0</v>
      </c>
    </row>
    <row r="121" spans="1:3">
      <c r="A121" s="54" t="s">
        <v>122</v>
      </c>
      <c r="B121" s="54">
        <v>2017</v>
      </c>
      <c r="C121" s="54">
        <v>13862</v>
      </c>
    </row>
    <row r="122" spans="1:3">
      <c r="A122" s="54" t="s">
        <v>123</v>
      </c>
      <c r="B122" s="54">
        <v>2017</v>
      </c>
      <c r="C122" s="54">
        <v>10787</v>
      </c>
    </row>
    <row r="123" spans="1:3">
      <c r="A123" s="54" t="s">
        <v>124</v>
      </c>
      <c r="B123" s="54">
        <v>2017</v>
      </c>
      <c r="C123" s="54">
        <v>0</v>
      </c>
    </row>
    <row r="124" spans="1:3">
      <c r="A124" s="54" t="s">
        <v>125</v>
      </c>
      <c r="B124" s="54">
        <v>2017</v>
      </c>
      <c r="C124" s="54">
        <v>5979</v>
      </c>
    </row>
    <row r="125" spans="1:3">
      <c r="A125" s="54" t="s">
        <v>126</v>
      </c>
      <c r="B125" s="54">
        <v>2017</v>
      </c>
      <c r="C125" s="54">
        <v>19869</v>
      </c>
    </row>
    <row r="126" spans="1:3">
      <c r="A126" s="54" t="s">
        <v>96</v>
      </c>
      <c r="B126" s="54">
        <v>2016</v>
      </c>
      <c r="C126" s="54">
        <v>37734</v>
      </c>
    </row>
    <row r="127" spans="1:3">
      <c r="A127" s="54" t="s">
        <v>97</v>
      </c>
      <c r="B127" s="54">
        <v>2016</v>
      </c>
      <c r="C127" s="54">
        <v>14891</v>
      </c>
    </row>
    <row r="128" spans="1:3">
      <c r="A128" s="54" t="s">
        <v>98</v>
      </c>
      <c r="B128" s="54">
        <v>2016</v>
      </c>
      <c r="C128" s="54">
        <v>28143</v>
      </c>
    </row>
    <row r="129" spans="1:3">
      <c r="A129" s="54" t="s">
        <v>99</v>
      </c>
      <c r="B129" s="54">
        <v>2016</v>
      </c>
      <c r="C129" s="54">
        <v>17573</v>
      </c>
    </row>
    <row r="130" spans="1:3">
      <c r="A130" s="54" t="s">
        <v>100</v>
      </c>
      <c r="B130" s="54">
        <v>2016</v>
      </c>
      <c r="C130" s="54">
        <v>30822</v>
      </c>
    </row>
    <row r="131" spans="1:3">
      <c r="A131" s="54" t="s">
        <v>101</v>
      </c>
      <c r="B131" s="54">
        <v>2016</v>
      </c>
      <c r="C131" s="54">
        <v>58585</v>
      </c>
    </row>
    <row r="132" spans="1:3">
      <c r="A132" s="54" t="s">
        <v>102</v>
      </c>
      <c r="B132" s="54">
        <v>2016</v>
      </c>
      <c r="C132" s="54">
        <v>25385</v>
      </c>
    </row>
    <row r="133" spans="1:3">
      <c r="A133" s="54" t="s">
        <v>103</v>
      </c>
      <c r="B133" s="54">
        <v>2016</v>
      </c>
      <c r="C133" s="54">
        <v>40467</v>
      </c>
    </row>
    <row r="134" spans="1:3">
      <c r="A134" s="54" t="s">
        <v>104</v>
      </c>
      <c r="B134" s="54">
        <v>2016</v>
      </c>
      <c r="C134" s="54">
        <v>0</v>
      </c>
    </row>
    <row r="135" spans="1:3">
      <c r="A135" s="54" t="s">
        <v>105</v>
      </c>
      <c r="B135" s="54">
        <v>2016</v>
      </c>
      <c r="C135" s="54">
        <v>0</v>
      </c>
    </row>
    <row r="136" spans="1:3">
      <c r="A136" s="54" t="s">
        <v>106</v>
      </c>
      <c r="B136" s="54">
        <v>2016</v>
      </c>
      <c r="C136" s="54">
        <v>0</v>
      </c>
    </row>
    <row r="137" spans="1:3">
      <c r="A137" s="54" t="s">
        <v>107</v>
      </c>
      <c r="B137" s="54">
        <v>2016</v>
      </c>
      <c r="C137" s="54">
        <v>1526</v>
      </c>
    </row>
    <row r="138" spans="1:3">
      <c r="A138" s="54" t="s">
        <v>108</v>
      </c>
      <c r="B138" s="54">
        <v>2016</v>
      </c>
      <c r="C138" s="54">
        <v>0</v>
      </c>
    </row>
    <row r="139" spans="1:3">
      <c r="A139" s="54" t="s">
        <v>109</v>
      </c>
      <c r="B139" s="54">
        <v>2016</v>
      </c>
      <c r="C139" s="54">
        <v>0</v>
      </c>
    </row>
    <row r="140" spans="1:3">
      <c r="A140" s="54" t="s">
        <v>110</v>
      </c>
      <c r="B140" s="54">
        <v>2016</v>
      </c>
      <c r="C140" s="54">
        <v>45707</v>
      </c>
    </row>
    <row r="141" spans="1:3">
      <c r="A141" s="54" t="s">
        <v>111</v>
      </c>
      <c r="B141" s="54">
        <v>2016</v>
      </c>
      <c r="C141" s="54">
        <v>10511</v>
      </c>
    </row>
    <row r="142" spans="1:3">
      <c r="A142" s="54" t="s">
        <v>112</v>
      </c>
      <c r="B142" s="54">
        <v>2016</v>
      </c>
      <c r="C142" s="54">
        <v>0</v>
      </c>
    </row>
    <row r="143" spans="1:3">
      <c r="A143" s="54" t="s">
        <v>113</v>
      </c>
      <c r="B143" s="54">
        <v>2016</v>
      </c>
      <c r="C143" s="54">
        <v>0</v>
      </c>
    </row>
    <row r="144" spans="1:3">
      <c r="A144" s="54" t="s">
        <v>114</v>
      </c>
      <c r="B144" s="54">
        <v>2016</v>
      </c>
      <c r="C144" s="54">
        <v>0</v>
      </c>
    </row>
    <row r="145" spans="1:3">
      <c r="A145" s="54" t="s">
        <v>115</v>
      </c>
      <c r="B145" s="54">
        <v>2016</v>
      </c>
      <c r="C145" s="54">
        <v>0</v>
      </c>
    </row>
    <row r="146" spans="1:3">
      <c r="A146" s="54" t="s">
        <v>116</v>
      </c>
      <c r="B146" s="54">
        <v>2016</v>
      </c>
      <c r="C146" s="54">
        <v>0</v>
      </c>
    </row>
    <row r="147" spans="1:3">
      <c r="A147" s="54" t="s">
        <v>117</v>
      </c>
      <c r="B147" s="54">
        <v>2016</v>
      </c>
      <c r="C147" s="54">
        <v>0</v>
      </c>
    </row>
    <row r="148" spans="1:3">
      <c r="A148" s="54" t="s">
        <v>118</v>
      </c>
      <c r="B148" s="54">
        <v>2016</v>
      </c>
      <c r="C148" s="54">
        <v>0</v>
      </c>
    </row>
    <row r="149" spans="1:3">
      <c r="A149" s="54" t="s">
        <v>119</v>
      </c>
      <c r="B149" s="54">
        <v>2016</v>
      </c>
      <c r="C149" s="54">
        <v>0</v>
      </c>
    </row>
    <row r="150" spans="1:3">
      <c r="A150" s="54" t="s">
        <v>120</v>
      </c>
      <c r="B150" s="54">
        <v>2016</v>
      </c>
      <c r="C150" s="54">
        <v>0</v>
      </c>
    </row>
    <row r="151" spans="1:3">
      <c r="A151" s="54" t="s">
        <v>121</v>
      </c>
      <c r="B151" s="54">
        <v>2016</v>
      </c>
      <c r="C151" s="54">
        <v>0</v>
      </c>
    </row>
    <row r="152" spans="1:3">
      <c r="A152" s="54" t="s">
        <v>122</v>
      </c>
      <c r="B152" s="54">
        <v>2016</v>
      </c>
      <c r="C152" s="54">
        <v>10873</v>
      </c>
    </row>
    <row r="153" spans="1:3">
      <c r="A153" s="54" t="s">
        <v>123</v>
      </c>
      <c r="B153" s="54">
        <v>2016</v>
      </c>
      <c r="C153" s="54">
        <v>10259</v>
      </c>
    </row>
    <row r="154" spans="1:3">
      <c r="A154" s="54" t="s">
        <v>124</v>
      </c>
      <c r="B154" s="54">
        <v>2016</v>
      </c>
      <c r="C154" s="54">
        <v>0</v>
      </c>
    </row>
    <row r="155" spans="1:3">
      <c r="A155" s="54" t="s">
        <v>125</v>
      </c>
      <c r="B155" s="54">
        <v>2016</v>
      </c>
      <c r="C155" s="54">
        <v>5556</v>
      </c>
    </row>
    <row r="156" spans="1:3">
      <c r="A156" s="54" t="s">
        <v>126</v>
      </c>
      <c r="B156" s="54">
        <v>2016</v>
      </c>
      <c r="C156" s="54">
        <v>19808</v>
      </c>
    </row>
    <row r="157" spans="1:3">
      <c r="A157" s="54" t="s">
        <v>96</v>
      </c>
      <c r="B157" s="54">
        <v>2015</v>
      </c>
      <c r="C157" s="54">
        <v>36023</v>
      </c>
    </row>
    <row r="158" spans="1:3">
      <c r="A158" s="54" t="s">
        <v>97</v>
      </c>
      <c r="B158" s="54">
        <v>2015</v>
      </c>
      <c r="C158" s="54">
        <v>13633</v>
      </c>
    </row>
    <row r="159" spans="1:3">
      <c r="A159" s="54" t="s">
        <v>98</v>
      </c>
      <c r="B159" s="54">
        <v>2015</v>
      </c>
      <c r="C159" s="54">
        <v>26334</v>
      </c>
    </row>
    <row r="160" spans="1:3">
      <c r="A160" s="54" t="s">
        <v>99</v>
      </c>
      <c r="B160" s="54">
        <v>2015</v>
      </c>
      <c r="C160" s="54">
        <v>20278</v>
      </c>
    </row>
    <row r="161" spans="1:3">
      <c r="A161" s="54" t="s">
        <v>100</v>
      </c>
      <c r="B161" s="54">
        <v>2015</v>
      </c>
      <c r="C161" s="54">
        <v>32896</v>
      </c>
    </row>
    <row r="162" spans="1:3">
      <c r="A162" s="54" t="s">
        <v>101</v>
      </c>
      <c r="B162" s="54">
        <v>2015</v>
      </c>
      <c r="C162" s="54">
        <v>56213</v>
      </c>
    </row>
    <row r="163" spans="1:3">
      <c r="A163" s="54" t="s">
        <v>102</v>
      </c>
      <c r="B163" s="54">
        <v>2015</v>
      </c>
      <c r="C163" s="54">
        <v>25437</v>
      </c>
    </row>
    <row r="164" spans="1:3">
      <c r="A164" s="54" t="s">
        <v>103</v>
      </c>
      <c r="B164" s="54">
        <v>2015</v>
      </c>
      <c r="C164" s="54">
        <v>39182</v>
      </c>
    </row>
    <row r="165" spans="1:3">
      <c r="A165" s="54" t="s">
        <v>104</v>
      </c>
      <c r="B165" s="54">
        <v>2015</v>
      </c>
      <c r="C165" s="54">
        <v>0</v>
      </c>
    </row>
    <row r="166" spans="1:3">
      <c r="A166" s="54" t="s">
        <v>105</v>
      </c>
      <c r="B166" s="54">
        <v>2015</v>
      </c>
      <c r="C166" s="54">
        <v>0</v>
      </c>
    </row>
    <row r="167" spans="1:3">
      <c r="A167" s="54" t="s">
        <v>106</v>
      </c>
      <c r="B167" s="54">
        <v>2015</v>
      </c>
      <c r="C167" s="54">
        <v>0</v>
      </c>
    </row>
    <row r="168" spans="1:3">
      <c r="A168" s="54" t="s">
        <v>107</v>
      </c>
      <c r="B168" s="54">
        <v>2015</v>
      </c>
      <c r="C168" s="54">
        <v>2987</v>
      </c>
    </row>
    <row r="169" spans="1:3">
      <c r="A169" s="54" t="s">
        <v>108</v>
      </c>
      <c r="B169" s="54">
        <v>2015</v>
      </c>
      <c r="C169" s="54">
        <v>0</v>
      </c>
    </row>
    <row r="170" spans="1:3">
      <c r="A170" s="54" t="s">
        <v>109</v>
      </c>
      <c r="B170" s="54">
        <v>2015</v>
      </c>
      <c r="C170" s="54">
        <v>0</v>
      </c>
    </row>
    <row r="171" spans="1:3">
      <c r="A171" s="54" t="s">
        <v>110</v>
      </c>
      <c r="B171" s="54">
        <v>2015</v>
      </c>
      <c r="C171" s="54">
        <v>40998</v>
      </c>
    </row>
    <row r="172" spans="1:3">
      <c r="A172" s="54" t="s">
        <v>111</v>
      </c>
      <c r="B172" s="54">
        <v>2015</v>
      </c>
      <c r="C172" s="54">
        <v>9373</v>
      </c>
    </row>
    <row r="173" spans="1:3">
      <c r="A173" s="54" t="s">
        <v>112</v>
      </c>
      <c r="B173" s="54">
        <v>2015</v>
      </c>
      <c r="C173" s="54">
        <v>1785</v>
      </c>
    </row>
    <row r="174" spans="1:3">
      <c r="A174" s="54" t="s">
        <v>113</v>
      </c>
      <c r="B174" s="54">
        <v>2015</v>
      </c>
      <c r="C174" s="54">
        <v>0</v>
      </c>
    </row>
    <row r="175" spans="1:3">
      <c r="A175" s="54" t="s">
        <v>114</v>
      </c>
      <c r="B175" s="54">
        <v>2015</v>
      </c>
      <c r="C175" s="54">
        <v>0</v>
      </c>
    </row>
    <row r="176" spans="1:3">
      <c r="A176" s="54" t="s">
        <v>115</v>
      </c>
      <c r="B176" s="54">
        <v>2015</v>
      </c>
      <c r="C176" s="54">
        <v>0</v>
      </c>
    </row>
    <row r="177" spans="1:3">
      <c r="A177" s="54" t="s">
        <v>116</v>
      </c>
      <c r="B177" s="54">
        <v>2015</v>
      </c>
      <c r="C177" s="54">
        <v>0</v>
      </c>
    </row>
    <row r="178" spans="1:3">
      <c r="A178" s="54" t="s">
        <v>117</v>
      </c>
      <c r="B178" s="54">
        <v>2015</v>
      </c>
      <c r="C178" s="54">
        <v>0</v>
      </c>
    </row>
    <row r="179" spans="1:3">
      <c r="A179" s="54" t="s">
        <v>118</v>
      </c>
      <c r="B179" s="54">
        <v>2015</v>
      </c>
      <c r="C179" s="54">
        <v>0</v>
      </c>
    </row>
    <row r="180" spans="1:3">
      <c r="A180" s="54" t="s">
        <v>119</v>
      </c>
      <c r="B180" s="54">
        <v>2015</v>
      </c>
      <c r="C180" s="54">
        <v>0</v>
      </c>
    </row>
    <row r="181" spans="1:3">
      <c r="A181" s="54" t="s">
        <v>120</v>
      </c>
      <c r="B181" s="54">
        <v>2015</v>
      </c>
      <c r="C181" s="54">
        <v>0</v>
      </c>
    </row>
    <row r="182" spans="1:3">
      <c r="A182" s="54" t="s">
        <v>121</v>
      </c>
      <c r="B182" s="54">
        <v>2015</v>
      </c>
      <c r="C182" s="54">
        <v>0</v>
      </c>
    </row>
    <row r="183" spans="1:3">
      <c r="A183" s="54" t="s">
        <v>122</v>
      </c>
      <c r="B183" s="54">
        <v>2015</v>
      </c>
      <c r="C183" s="54">
        <v>9235</v>
      </c>
    </row>
    <row r="184" spans="1:3">
      <c r="A184" s="54" t="s">
        <v>123</v>
      </c>
      <c r="B184" s="54">
        <v>2015</v>
      </c>
      <c r="C184" s="54">
        <v>9160</v>
      </c>
    </row>
    <row r="185" spans="1:3">
      <c r="A185" s="54" t="s">
        <v>124</v>
      </c>
      <c r="B185" s="54">
        <v>2015</v>
      </c>
      <c r="C185" s="54">
        <v>0</v>
      </c>
    </row>
    <row r="186" spans="1:3">
      <c r="A186" s="54" t="s">
        <v>125</v>
      </c>
      <c r="B186" s="54">
        <v>2015</v>
      </c>
      <c r="C186" s="54">
        <v>5094</v>
      </c>
    </row>
    <row r="187" spans="1:3">
      <c r="A187" s="54" t="s">
        <v>126</v>
      </c>
      <c r="B187" s="54">
        <v>2015</v>
      </c>
      <c r="C187" s="54">
        <v>17285</v>
      </c>
    </row>
    <row r="188" spans="1:3">
      <c r="A188" s="54" t="s">
        <v>96</v>
      </c>
      <c r="B188" s="54">
        <v>2014</v>
      </c>
      <c r="C188" s="54">
        <v>35466</v>
      </c>
    </row>
    <row r="189" spans="1:3">
      <c r="A189" s="54" t="s">
        <v>97</v>
      </c>
      <c r="B189" s="54">
        <v>2014</v>
      </c>
      <c r="C189" s="54">
        <v>12792</v>
      </c>
    </row>
    <row r="190" spans="1:3">
      <c r="A190" s="54" t="s">
        <v>98</v>
      </c>
      <c r="B190" s="54">
        <v>2014</v>
      </c>
      <c r="C190" s="54">
        <v>24828</v>
      </c>
    </row>
    <row r="191" spans="1:3">
      <c r="A191" s="54" t="s">
        <v>99</v>
      </c>
      <c r="B191" s="54">
        <v>2014</v>
      </c>
      <c r="C191" s="54">
        <v>15901</v>
      </c>
    </row>
    <row r="192" spans="1:3">
      <c r="A192" s="54" t="s">
        <v>100</v>
      </c>
      <c r="B192" s="54">
        <v>2014</v>
      </c>
      <c r="C192" s="54">
        <v>27767</v>
      </c>
    </row>
    <row r="193" spans="1:3">
      <c r="A193" s="54" t="s">
        <v>101</v>
      </c>
      <c r="B193" s="54">
        <v>2014</v>
      </c>
      <c r="C193" s="54">
        <v>51588</v>
      </c>
    </row>
    <row r="194" spans="1:3">
      <c r="A194" s="54" t="s">
        <v>102</v>
      </c>
      <c r="B194" s="54">
        <v>2014</v>
      </c>
      <c r="C194" s="54">
        <v>22922</v>
      </c>
    </row>
    <row r="195" spans="1:3">
      <c r="A195" s="54" t="s">
        <v>103</v>
      </c>
      <c r="B195" s="54">
        <v>2014</v>
      </c>
      <c r="C195" s="54">
        <v>37979</v>
      </c>
    </row>
    <row r="196" spans="1:3">
      <c r="A196" s="54" t="s">
        <v>104</v>
      </c>
      <c r="B196" s="54">
        <v>2014</v>
      </c>
      <c r="C196" s="54">
        <v>0</v>
      </c>
    </row>
    <row r="197" spans="1:3">
      <c r="A197" s="54" t="s">
        <v>105</v>
      </c>
      <c r="B197" s="54">
        <v>2014</v>
      </c>
      <c r="C197" s="54">
        <v>0</v>
      </c>
    </row>
    <row r="198" spans="1:3">
      <c r="A198" s="54" t="s">
        <v>106</v>
      </c>
      <c r="B198" s="54">
        <v>2014</v>
      </c>
      <c r="C198" s="54">
        <v>0</v>
      </c>
    </row>
    <row r="199" spans="1:3">
      <c r="A199" s="54" t="s">
        <v>107</v>
      </c>
      <c r="B199" s="54">
        <v>2014</v>
      </c>
      <c r="C199" s="54">
        <v>2916</v>
      </c>
    </row>
    <row r="200" spans="1:3">
      <c r="A200" s="54" t="s">
        <v>108</v>
      </c>
      <c r="B200" s="54">
        <v>2014</v>
      </c>
      <c r="C200" s="54">
        <v>0</v>
      </c>
    </row>
    <row r="201" spans="1:3">
      <c r="A201" s="54" t="s">
        <v>109</v>
      </c>
      <c r="B201" s="54">
        <v>2014</v>
      </c>
      <c r="C201" s="54">
        <v>0</v>
      </c>
    </row>
    <row r="202" spans="1:3">
      <c r="A202" s="54" t="s">
        <v>110</v>
      </c>
      <c r="B202" s="54">
        <v>2014</v>
      </c>
      <c r="C202" s="54">
        <v>39025</v>
      </c>
    </row>
    <row r="203" spans="1:3">
      <c r="A203" s="54" t="s">
        <v>111</v>
      </c>
      <c r="B203" s="54">
        <v>2014</v>
      </c>
      <c r="C203" s="54">
        <v>8722</v>
      </c>
    </row>
    <row r="204" spans="1:3">
      <c r="A204" s="54" t="s">
        <v>112</v>
      </c>
      <c r="B204" s="54">
        <v>2014</v>
      </c>
      <c r="C204" s="54">
        <v>1323</v>
      </c>
    </row>
    <row r="205" spans="1:3">
      <c r="A205" s="54" t="s">
        <v>113</v>
      </c>
      <c r="B205" s="54">
        <v>2014</v>
      </c>
      <c r="C205" s="54">
        <v>0</v>
      </c>
    </row>
    <row r="206" spans="1:3">
      <c r="A206" s="54" t="s">
        <v>114</v>
      </c>
      <c r="B206" s="54">
        <v>2014</v>
      </c>
      <c r="C206" s="54">
        <v>0</v>
      </c>
    </row>
    <row r="207" spans="1:3">
      <c r="A207" s="54" t="s">
        <v>115</v>
      </c>
      <c r="B207" s="54">
        <v>2014</v>
      </c>
      <c r="C207" s="54">
        <v>0</v>
      </c>
    </row>
    <row r="208" spans="1:3">
      <c r="A208" s="54" t="s">
        <v>116</v>
      </c>
      <c r="B208" s="54">
        <v>2014</v>
      </c>
      <c r="C208" s="54">
        <v>0</v>
      </c>
    </row>
    <row r="209" spans="1:3">
      <c r="A209" s="54" t="s">
        <v>117</v>
      </c>
      <c r="B209" s="54">
        <v>2014</v>
      </c>
      <c r="C209" s="54">
        <v>0</v>
      </c>
    </row>
    <row r="210" spans="1:3">
      <c r="A210" s="54" t="s">
        <v>118</v>
      </c>
      <c r="B210" s="54">
        <v>2014</v>
      </c>
      <c r="C210" s="54">
        <v>0</v>
      </c>
    </row>
    <row r="211" spans="1:3">
      <c r="A211" s="54" t="s">
        <v>119</v>
      </c>
      <c r="B211" s="54">
        <v>2014</v>
      </c>
      <c r="C211" s="54">
        <v>0</v>
      </c>
    </row>
    <row r="212" spans="1:3">
      <c r="A212" s="54" t="s">
        <v>120</v>
      </c>
      <c r="B212" s="54">
        <v>2014</v>
      </c>
      <c r="C212" s="54">
        <v>0</v>
      </c>
    </row>
    <row r="213" spans="1:3">
      <c r="A213" s="54" t="s">
        <v>121</v>
      </c>
      <c r="B213" s="54">
        <v>2014</v>
      </c>
      <c r="C213" s="54">
        <v>0</v>
      </c>
    </row>
    <row r="214" spans="1:3">
      <c r="A214" s="54" t="s">
        <v>122</v>
      </c>
      <c r="B214" s="54">
        <v>2014</v>
      </c>
      <c r="C214" s="54">
        <v>8022</v>
      </c>
    </row>
    <row r="215" spans="1:3">
      <c r="A215" s="54" t="s">
        <v>123</v>
      </c>
      <c r="B215" s="54">
        <v>2014</v>
      </c>
      <c r="C215" s="54">
        <v>9263</v>
      </c>
    </row>
    <row r="216" spans="1:3">
      <c r="A216" s="54" t="s">
        <v>124</v>
      </c>
      <c r="B216" s="54">
        <v>2014</v>
      </c>
      <c r="C216" s="54">
        <v>0</v>
      </c>
    </row>
    <row r="217" spans="1:3">
      <c r="A217" s="54" t="s">
        <v>125</v>
      </c>
      <c r="B217" s="54">
        <v>2014</v>
      </c>
      <c r="C217" s="54">
        <v>5094</v>
      </c>
    </row>
    <row r="218" spans="1:3">
      <c r="A218" s="54" t="s">
        <v>126</v>
      </c>
      <c r="B218" s="54">
        <v>2014</v>
      </c>
      <c r="C218" s="54">
        <v>17141</v>
      </c>
    </row>
    <row r="219" spans="1:3">
      <c r="A219" s="54" t="s">
        <v>96</v>
      </c>
      <c r="B219" s="54">
        <v>2013</v>
      </c>
      <c r="C219" s="54">
        <v>34128</v>
      </c>
    </row>
    <row r="220" spans="1:3">
      <c r="A220" s="54" t="s">
        <v>97</v>
      </c>
      <c r="B220" s="54">
        <v>2013</v>
      </c>
      <c r="C220" s="54">
        <v>13111</v>
      </c>
    </row>
    <row r="221" spans="1:3">
      <c r="A221" s="54" t="s">
        <v>98</v>
      </c>
      <c r="B221" s="54">
        <v>2013</v>
      </c>
      <c r="C221" s="54">
        <v>23329</v>
      </c>
    </row>
    <row r="222" spans="1:3">
      <c r="A222" s="54" t="s">
        <v>99</v>
      </c>
      <c r="B222" s="54">
        <v>2013</v>
      </c>
      <c r="C222" s="54">
        <v>17641</v>
      </c>
    </row>
    <row r="223" spans="1:3">
      <c r="A223" s="54" t="s">
        <v>100</v>
      </c>
      <c r="B223" s="54">
        <v>2013</v>
      </c>
      <c r="C223" s="54">
        <v>23038</v>
      </c>
    </row>
    <row r="224" spans="1:3">
      <c r="A224" s="54" t="s">
        <v>101</v>
      </c>
      <c r="B224" s="54">
        <v>2013</v>
      </c>
      <c r="C224" s="54">
        <v>50015</v>
      </c>
    </row>
    <row r="225" spans="1:3">
      <c r="A225" s="54" t="s">
        <v>102</v>
      </c>
      <c r="B225" s="54">
        <v>2013</v>
      </c>
      <c r="C225" s="54">
        <v>22047</v>
      </c>
    </row>
    <row r="226" spans="1:3">
      <c r="A226" s="54" t="s">
        <v>103</v>
      </c>
      <c r="B226" s="54">
        <v>2013</v>
      </c>
      <c r="C226" s="54">
        <v>35411</v>
      </c>
    </row>
    <row r="227" spans="1:3">
      <c r="A227" s="54" t="s">
        <v>104</v>
      </c>
      <c r="B227" s="54">
        <v>2013</v>
      </c>
      <c r="C227" s="54">
        <v>0</v>
      </c>
    </row>
    <row r="228" spans="1:3">
      <c r="A228" s="54" t="s">
        <v>105</v>
      </c>
      <c r="B228" s="54">
        <v>2013</v>
      </c>
      <c r="C228" s="54">
        <v>0</v>
      </c>
    </row>
    <row r="229" spans="1:3">
      <c r="A229" s="54" t="s">
        <v>106</v>
      </c>
      <c r="B229" s="54">
        <v>2013</v>
      </c>
      <c r="C229" s="54">
        <v>9649</v>
      </c>
    </row>
    <row r="230" spans="1:3">
      <c r="A230" s="54" t="s">
        <v>107</v>
      </c>
      <c r="B230" s="54">
        <v>2013</v>
      </c>
      <c r="C230" s="54">
        <v>3111</v>
      </c>
    </row>
    <row r="231" spans="1:3">
      <c r="A231" s="54" t="s">
        <v>108</v>
      </c>
      <c r="B231" s="54">
        <v>2013</v>
      </c>
      <c r="C231" s="54">
        <v>0</v>
      </c>
    </row>
    <row r="232" spans="1:3">
      <c r="A232" s="54" t="s">
        <v>109</v>
      </c>
      <c r="B232" s="54">
        <v>2013</v>
      </c>
      <c r="C232" s="54">
        <v>0</v>
      </c>
    </row>
    <row r="233" spans="1:3">
      <c r="A233" s="54" t="s">
        <v>110</v>
      </c>
      <c r="B233" s="54">
        <v>2013</v>
      </c>
      <c r="C233" s="54">
        <v>39900</v>
      </c>
    </row>
    <row r="234" spans="1:3">
      <c r="A234" s="54" t="s">
        <v>111</v>
      </c>
      <c r="B234" s="54">
        <v>2013</v>
      </c>
      <c r="C234" s="54">
        <v>6853</v>
      </c>
    </row>
    <row r="235" spans="1:3">
      <c r="A235" s="54" t="s">
        <v>112</v>
      </c>
      <c r="B235" s="54">
        <v>2013</v>
      </c>
      <c r="C235" s="54">
        <v>1012</v>
      </c>
    </row>
    <row r="236" spans="1:3">
      <c r="A236" s="54" t="s">
        <v>113</v>
      </c>
      <c r="B236" s="54">
        <v>2013</v>
      </c>
      <c r="C236" s="54">
        <v>0</v>
      </c>
    </row>
    <row r="237" spans="1:3">
      <c r="A237" s="54" t="s">
        <v>114</v>
      </c>
      <c r="B237" s="54">
        <v>2013</v>
      </c>
      <c r="C237" s="54">
        <v>0</v>
      </c>
    </row>
    <row r="238" spans="1:3">
      <c r="A238" s="54" t="s">
        <v>115</v>
      </c>
      <c r="B238" s="54">
        <v>2013</v>
      </c>
      <c r="C238" s="54">
        <v>0</v>
      </c>
    </row>
    <row r="239" spans="1:3">
      <c r="A239" s="54" t="s">
        <v>116</v>
      </c>
      <c r="B239" s="54">
        <v>2013</v>
      </c>
      <c r="C239" s="54">
        <v>0</v>
      </c>
    </row>
    <row r="240" spans="1:3">
      <c r="A240" s="54" t="s">
        <v>117</v>
      </c>
      <c r="B240" s="54">
        <v>2013</v>
      </c>
      <c r="C240" s="54">
        <v>0</v>
      </c>
    </row>
    <row r="241" spans="1:3">
      <c r="A241" s="54" t="s">
        <v>118</v>
      </c>
      <c r="B241" s="54">
        <v>2013</v>
      </c>
      <c r="C241" s="54">
        <v>0</v>
      </c>
    </row>
    <row r="242" spans="1:3">
      <c r="A242" s="54" t="s">
        <v>119</v>
      </c>
      <c r="B242" s="54">
        <v>2013</v>
      </c>
      <c r="C242" s="54">
        <v>0</v>
      </c>
    </row>
    <row r="243" spans="1:3">
      <c r="A243" s="54" t="s">
        <v>120</v>
      </c>
      <c r="B243" s="54">
        <v>2013</v>
      </c>
      <c r="C243" s="54">
        <v>0</v>
      </c>
    </row>
    <row r="244" spans="1:3">
      <c r="A244" s="54" t="s">
        <v>121</v>
      </c>
      <c r="B244" s="54">
        <v>2013</v>
      </c>
      <c r="C244" s="54">
        <v>0</v>
      </c>
    </row>
    <row r="245" spans="1:3">
      <c r="A245" s="54" t="s">
        <v>122</v>
      </c>
      <c r="B245" s="54">
        <v>2013</v>
      </c>
      <c r="C245" s="54">
        <v>6785</v>
      </c>
    </row>
    <row r="246" spans="1:3">
      <c r="A246" s="54" t="s">
        <v>123</v>
      </c>
      <c r="B246" s="54">
        <v>2013</v>
      </c>
      <c r="C246" s="54">
        <v>12450</v>
      </c>
    </row>
    <row r="247" spans="1:3">
      <c r="A247" s="54" t="s">
        <v>124</v>
      </c>
      <c r="B247" s="54">
        <v>2013</v>
      </c>
      <c r="C247" s="54">
        <v>0</v>
      </c>
    </row>
    <row r="248" spans="1:3">
      <c r="A248" s="54" t="s">
        <v>125</v>
      </c>
      <c r="B248" s="54">
        <v>2013</v>
      </c>
      <c r="C248" s="54">
        <v>4475</v>
      </c>
    </row>
    <row r="249" spans="1:3">
      <c r="A249" s="54" t="s">
        <v>126</v>
      </c>
      <c r="B249" s="54">
        <v>2013</v>
      </c>
      <c r="C249" s="54">
        <v>16329</v>
      </c>
    </row>
    <row r="250" spans="1:3">
      <c r="A250" s="54" t="s">
        <v>96</v>
      </c>
      <c r="B250" s="54">
        <v>2012</v>
      </c>
      <c r="C250" s="54">
        <v>35511</v>
      </c>
    </row>
    <row r="251" spans="1:3">
      <c r="A251" s="54" t="s">
        <v>97</v>
      </c>
      <c r="B251" s="54">
        <v>2012</v>
      </c>
      <c r="C251" s="54">
        <v>12001</v>
      </c>
    </row>
    <row r="252" spans="1:3">
      <c r="A252" s="54" t="s">
        <v>98</v>
      </c>
      <c r="B252" s="54">
        <v>2012</v>
      </c>
      <c r="C252" s="54">
        <v>22687</v>
      </c>
    </row>
    <row r="253" spans="1:3">
      <c r="A253" s="54" t="s">
        <v>99</v>
      </c>
      <c r="B253" s="54">
        <v>2012</v>
      </c>
      <c r="C253" s="54">
        <v>14062</v>
      </c>
    </row>
    <row r="254" spans="1:3">
      <c r="A254" s="54" t="s">
        <v>100</v>
      </c>
      <c r="B254" s="54">
        <v>2012</v>
      </c>
      <c r="C254" s="54">
        <v>19923</v>
      </c>
    </row>
    <row r="255" spans="1:3">
      <c r="A255" s="54" t="s">
        <v>101</v>
      </c>
      <c r="B255" s="54">
        <v>2012</v>
      </c>
      <c r="C255" s="54">
        <v>49068</v>
      </c>
    </row>
    <row r="256" spans="1:3">
      <c r="A256" s="54" t="s">
        <v>102</v>
      </c>
      <c r="B256" s="54">
        <v>2012</v>
      </c>
      <c r="C256" s="54">
        <v>20609</v>
      </c>
    </row>
    <row r="257" spans="1:3">
      <c r="A257" s="54" t="s">
        <v>103</v>
      </c>
      <c r="B257" s="54">
        <v>2012</v>
      </c>
      <c r="C257" s="54">
        <v>30269</v>
      </c>
    </row>
    <row r="258" spans="1:3">
      <c r="A258" s="54" t="s">
        <v>104</v>
      </c>
      <c r="B258" s="54">
        <v>2012</v>
      </c>
      <c r="C258" s="54">
        <v>0</v>
      </c>
    </row>
    <row r="259" spans="1:3">
      <c r="A259" s="54" t="s">
        <v>105</v>
      </c>
      <c r="B259" s="54">
        <v>2012</v>
      </c>
      <c r="C259" s="54">
        <v>0</v>
      </c>
    </row>
    <row r="260" spans="1:3">
      <c r="A260" s="54" t="s">
        <v>106</v>
      </c>
      <c r="B260" s="54">
        <v>2012</v>
      </c>
      <c r="C260" s="54">
        <v>0</v>
      </c>
    </row>
    <row r="261" spans="1:3">
      <c r="A261" s="54" t="s">
        <v>107</v>
      </c>
      <c r="B261" s="54">
        <v>2012</v>
      </c>
      <c r="C261" s="54">
        <v>2911</v>
      </c>
    </row>
    <row r="262" spans="1:3">
      <c r="A262" s="54" t="s">
        <v>108</v>
      </c>
      <c r="B262" s="54">
        <v>2012</v>
      </c>
      <c r="C262" s="54">
        <v>0</v>
      </c>
    </row>
    <row r="263" spans="1:3">
      <c r="A263" s="54" t="s">
        <v>109</v>
      </c>
      <c r="B263" s="54">
        <v>2012</v>
      </c>
      <c r="C263" s="54">
        <v>0</v>
      </c>
    </row>
    <row r="264" spans="1:3">
      <c r="A264" s="54" t="s">
        <v>110</v>
      </c>
      <c r="B264" s="54">
        <v>2012</v>
      </c>
      <c r="C264" s="54">
        <v>38777</v>
      </c>
    </row>
    <row r="265" spans="1:3">
      <c r="A265" s="54" t="s">
        <v>111</v>
      </c>
      <c r="B265" s="54">
        <v>2012</v>
      </c>
      <c r="C265" s="54">
        <v>6192</v>
      </c>
    </row>
    <row r="266" spans="1:3">
      <c r="A266" s="54" t="s">
        <v>112</v>
      </c>
      <c r="B266" s="54">
        <v>2012</v>
      </c>
      <c r="C266" s="54">
        <v>934</v>
      </c>
    </row>
    <row r="267" spans="1:3">
      <c r="A267" s="54" t="s">
        <v>113</v>
      </c>
      <c r="B267" s="54">
        <v>2012</v>
      </c>
      <c r="C267" s="54">
        <v>0</v>
      </c>
    </row>
    <row r="268" spans="1:3">
      <c r="A268" s="54" t="s">
        <v>114</v>
      </c>
      <c r="B268" s="54">
        <v>2012</v>
      </c>
      <c r="C268" s="54">
        <v>0</v>
      </c>
    </row>
    <row r="269" spans="1:3">
      <c r="A269" s="54" t="s">
        <v>115</v>
      </c>
      <c r="B269" s="54">
        <v>2012</v>
      </c>
      <c r="C269" s="54">
        <v>0</v>
      </c>
    </row>
    <row r="270" spans="1:3">
      <c r="A270" s="54" t="s">
        <v>116</v>
      </c>
      <c r="B270" s="54">
        <v>2012</v>
      </c>
      <c r="C270" s="54">
        <v>0</v>
      </c>
    </row>
    <row r="271" spans="1:3">
      <c r="A271" s="54" t="s">
        <v>117</v>
      </c>
      <c r="B271" s="54">
        <v>2012</v>
      </c>
      <c r="C271" s="54">
        <v>0</v>
      </c>
    </row>
    <row r="272" spans="1:3">
      <c r="A272" s="54" t="s">
        <v>118</v>
      </c>
      <c r="B272" s="54">
        <v>2012</v>
      </c>
      <c r="C272" s="54">
        <v>0</v>
      </c>
    </row>
    <row r="273" spans="1:3">
      <c r="A273" s="54" t="s">
        <v>119</v>
      </c>
      <c r="B273" s="54">
        <v>2012</v>
      </c>
      <c r="C273" s="54">
        <v>0</v>
      </c>
    </row>
    <row r="274" spans="1:3">
      <c r="A274" s="54" t="s">
        <v>120</v>
      </c>
      <c r="B274" s="54">
        <v>2012</v>
      </c>
      <c r="C274" s="54">
        <v>0</v>
      </c>
    </row>
    <row r="275" spans="1:3">
      <c r="A275" s="54" t="s">
        <v>121</v>
      </c>
      <c r="B275" s="54">
        <v>2012</v>
      </c>
      <c r="C275" s="54">
        <v>0</v>
      </c>
    </row>
    <row r="276" spans="1:3">
      <c r="A276" s="54" t="s">
        <v>122</v>
      </c>
      <c r="B276" s="54">
        <v>2012</v>
      </c>
      <c r="C276" s="54">
        <v>5758</v>
      </c>
    </row>
    <row r="277" spans="1:3">
      <c r="A277" s="54" t="s">
        <v>123</v>
      </c>
      <c r="B277" s="54">
        <v>2012</v>
      </c>
      <c r="C277" s="54">
        <v>7874</v>
      </c>
    </row>
    <row r="278" spans="1:3">
      <c r="A278" s="54" t="s">
        <v>124</v>
      </c>
      <c r="B278" s="54">
        <v>2012</v>
      </c>
      <c r="C278" s="54">
        <v>0</v>
      </c>
    </row>
    <row r="279" spans="1:3">
      <c r="A279" s="54" t="s">
        <v>125</v>
      </c>
      <c r="B279" s="54">
        <v>2012</v>
      </c>
      <c r="C279" s="54">
        <v>4945</v>
      </c>
    </row>
    <row r="280" spans="1:3">
      <c r="A280" s="54" t="s">
        <v>126</v>
      </c>
      <c r="B280" s="54">
        <v>2012</v>
      </c>
      <c r="C280" s="54">
        <v>17993</v>
      </c>
    </row>
    <row r="281" spans="1:3">
      <c r="A281" s="54" t="s">
        <v>96</v>
      </c>
      <c r="B281" s="54">
        <v>2011</v>
      </c>
      <c r="C281" s="54">
        <v>36028</v>
      </c>
    </row>
    <row r="282" spans="1:3">
      <c r="A282" s="54" t="s">
        <v>97</v>
      </c>
      <c r="B282" s="54">
        <v>2011</v>
      </c>
      <c r="C282" s="54">
        <v>11676</v>
      </c>
    </row>
    <row r="283" spans="1:3">
      <c r="A283" s="54" t="s">
        <v>98</v>
      </c>
      <c r="B283" s="54">
        <v>2011</v>
      </c>
      <c r="C283" s="54">
        <v>22806</v>
      </c>
    </row>
    <row r="284" spans="1:3">
      <c r="A284" s="54" t="s">
        <v>99</v>
      </c>
      <c r="B284" s="54">
        <v>2011</v>
      </c>
      <c r="C284" s="54">
        <v>12234</v>
      </c>
    </row>
    <row r="285" spans="1:3">
      <c r="A285" s="54" t="s">
        <v>100</v>
      </c>
      <c r="B285" s="54">
        <v>2011</v>
      </c>
      <c r="C285" s="54">
        <v>17396</v>
      </c>
    </row>
    <row r="286" spans="1:3">
      <c r="A286" s="54" t="s">
        <v>101</v>
      </c>
      <c r="B286" s="54">
        <v>2011</v>
      </c>
      <c r="C286" s="54">
        <v>48525</v>
      </c>
    </row>
    <row r="287" spans="1:3">
      <c r="A287" s="54" t="s">
        <v>102</v>
      </c>
      <c r="B287" s="54">
        <v>2011</v>
      </c>
      <c r="C287" s="54">
        <v>23222</v>
      </c>
    </row>
    <row r="288" spans="1:3">
      <c r="A288" s="54" t="s">
        <v>103</v>
      </c>
      <c r="B288" s="54">
        <v>2011</v>
      </c>
      <c r="C288" s="54">
        <v>29118</v>
      </c>
    </row>
    <row r="289" spans="1:3">
      <c r="A289" s="54" t="s">
        <v>104</v>
      </c>
      <c r="B289" s="54">
        <v>2011</v>
      </c>
      <c r="C289" s="54">
        <v>0</v>
      </c>
    </row>
    <row r="290" spans="1:3">
      <c r="A290" s="54" t="s">
        <v>105</v>
      </c>
      <c r="B290" s="54">
        <v>2011</v>
      </c>
      <c r="C290" s="54">
        <v>0</v>
      </c>
    </row>
    <row r="291" spans="1:3">
      <c r="A291" s="54" t="s">
        <v>106</v>
      </c>
      <c r="B291" s="54">
        <v>2011</v>
      </c>
      <c r="C291" s="54">
        <v>0</v>
      </c>
    </row>
    <row r="292" spans="1:3">
      <c r="A292" s="54" t="s">
        <v>107</v>
      </c>
      <c r="B292" s="54">
        <v>2011</v>
      </c>
      <c r="C292" s="54">
        <v>2602</v>
      </c>
    </row>
    <row r="293" spans="1:3">
      <c r="A293" s="54" t="s">
        <v>108</v>
      </c>
      <c r="B293" s="54">
        <v>2011</v>
      </c>
      <c r="C293" s="54">
        <v>0</v>
      </c>
    </row>
    <row r="294" spans="1:3">
      <c r="A294" s="54" t="s">
        <v>109</v>
      </c>
      <c r="B294" s="54">
        <v>2011</v>
      </c>
      <c r="C294" s="54">
        <v>0</v>
      </c>
    </row>
    <row r="295" spans="1:3">
      <c r="A295" s="54" t="s">
        <v>110</v>
      </c>
      <c r="B295" s="54">
        <v>2011</v>
      </c>
      <c r="C295" s="54">
        <v>33396</v>
      </c>
    </row>
    <row r="296" spans="1:3">
      <c r="A296" s="54" t="s">
        <v>111</v>
      </c>
      <c r="B296" s="54">
        <v>2011</v>
      </c>
      <c r="C296" s="54">
        <v>6091</v>
      </c>
    </row>
    <row r="297" spans="1:3">
      <c r="A297" s="54" t="s">
        <v>112</v>
      </c>
      <c r="B297" s="54">
        <v>2011</v>
      </c>
      <c r="C297" s="54">
        <v>784</v>
      </c>
    </row>
    <row r="298" spans="1:3">
      <c r="A298" s="54" t="s">
        <v>113</v>
      </c>
      <c r="B298" s="54">
        <v>2011</v>
      </c>
      <c r="C298" s="54">
        <v>0</v>
      </c>
    </row>
    <row r="299" spans="1:3">
      <c r="A299" s="54" t="s">
        <v>114</v>
      </c>
      <c r="B299" s="54">
        <v>2011</v>
      </c>
      <c r="C299" s="54">
        <v>0</v>
      </c>
    </row>
    <row r="300" spans="1:3">
      <c r="A300" s="54" t="s">
        <v>115</v>
      </c>
      <c r="B300" s="54">
        <v>2011</v>
      </c>
      <c r="C300" s="54">
        <v>0</v>
      </c>
    </row>
    <row r="301" spans="1:3">
      <c r="A301" s="54" t="s">
        <v>116</v>
      </c>
      <c r="B301" s="54">
        <v>2011</v>
      </c>
      <c r="C301" s="54">
        <v>0</v>
      </c>
    </row>
    <row r="302" spans="1:3">
      <c r="A302" s="54" t="s">
        <v>117</v>
      </c>
      <c r="B302" s="54">
        <v>2011</v>
      </c>
      <c r="C302" s="54">
        <v>0</v>
      </c>
    </row>
    <row r="303" spans="1:3">
      <c r="A303" s="54" t="s">
        <v>118</v>
      </c>
      <c r="B303" s="54">
        <v>2011</v>
      </c>
      <c r="C303" s="54">
        <v>0</v>
      </c>
    </row>
    <row r="304" spans="1:3">
      <c r="A304" s="54" t="s">
        <v>119</v>
      </c>
      <c r="B304" s="54">
        <v>2011</v>
      </c>
      <c r="C304" s="54">
        <v>0</v>
      </c>
    </row>
    <row r="305" spans="1:3">
      <c r="A305" s="54" t="s">
        <v>120</v>
      </c>
      <c r="B305" s="54">
        <v>2011</v>
      </c>
      <c r="C305" s="54">
        <v>0</v>
      </c>
    </row>
    <row r="306" spans="1:3">
      <c r="A306" s="54" t="s">
        <v>121</v>
      </c>
      <c r="B306" s="54">
        <v>2011</v>
      </c>
      <c r="C306" s="54">
        <v>0</v>
      </c>
    </row>
    <row r="307" spans="1:3">
      <c r="A307" s="54" t="s">
        <v>122</v>
      </c>
      <c r="B307" s="54">
        <v>2011</v>
      </c>
      <c r="C307" s="54">
        <v>5025</v>
      </c>
    </row>
    <row r="308" spans="1:3">
      <c r="A308" s="54" t="s">
        <v>123</v>
      </c>
      <c r="B308" s="54">
        <v>2011</v>
      </c>
      <c r="C308" s="54">
        <v>0</v>
      </c>
    </row>
    <row r="309" spans="1:3">
      <c r="A309" s="54" t="s">
        <v>124</v>
      </c>
      <c r="B309" s="54">
        <v>2011</v>
      </c>
      <c r="C309" s="54">
        <v>0</v>
      </c>
    </row>
    <row r="310" spans="1:3">
      <c r="A310" s="54" t="s">
        <v>125</v>
      </c>
      <c r="B310" s="54">
        <v>2011</v>
      </c>
      <c r="C310" s="54">
        <v>4051</v>
      </c>
    </row>
    <row r="311" spans="1:3">
      <c r="A311" s="54" t="s">
        <v>126</v>
      </c>
      <c r="B311" s="54">
        <v>2011</v>
      </c>
      <c r="C311" s="54">
        <v>16498</v>
      </c>
    </row>
    <row r="312" spans="1:3">
      <c r="A312" s="54" t="s">
        <v>96</v>
      </c>
      <c r="B312" s="54">
        <v>2010</v>
      </c>
      <c r="C312" s="54">
        <v>36301</v>
      </c>
    </row>
    <row r="313" spans="1:3">
      <c r="A313" s="54" t="s">
        <v>97</v>
      </c>
      <c r="B313" s="54">
        <v>2010</v>
      </c>
      <c r="C313" s="54">
        <v>11559</v>
      </c>
    </row>
    <row r="314" spans="1:3">
      <c r="A314" s="54" t="s">
        <v>98</v>
      </c>
      <c r="B314" s="54">
        <v>2010</v>
      </c>
      <c r="C314" s="54">
        <v>20848</v>
      </c>
    </row>
    <row r="315" spans="1:3">
      <c r="A315" s="54" t="s">
        <v>99</v>
      </c>
      <c r="B315" s="54">
        <v>2010</v>
      </c>
      <c r="C315" s="54">
        <v>11651</v>
      </c>
    </row>
    <row r="316" spans="1:3">
      <c r="A316" s="54" t="s">
        <v>100</v>
      </c>
      <c r="B316" s="54">
        <v>2010</v>
      </c>
      <c r="C316" s="54">
        <v>16518</v>
      </c>
    </row>
    <row r="317" spans="1:3">
      <c r="A317" s="54" t="s">
        <v>101</v>
      </c>
      <c r="B317" s="54">
        <v>2010</v>
      </c>
      <c r="C317" s="54">
        <v>46134</v>
      </c>
    </row>
    <row r="318" spans="1:3">
      <c r="A318" s="54" t="s">
        <v>102</v>
      </c>
      <c r="B318" s="54">
        <v>2010</v>
      </c>
      <c r="C318" s="54">
        <v>23160</v>
      </c>
    </row>
    <row r="319" spans="1:3">
      <c r="A319" s="54" t="s">
        <v>103</v>
      </c>
      <c r="B319" s="54">
        <v>2010</v>
      </c>
      <c r="C319" s="54">
        <v>28825</v>
      </c>
    </row>
    <row r="320" spans="1:3">
      <c r="A320" s="54" t="s">
        <v>104</v>
      </c>
      <c r="B320" s="54">
        <v>2010</v>
      </c>
      <c r="C320" s="54">
        <v>0</v>
      </c>
    </row>
    <row r="321" spans="1:3">
      <c r="A321" s="54" t="s">
        <v>105</v>
      </c>
      <c r="B321" s="54">
        <v>2010</v>
      </c>
      <c r="C321" s="54">
        <v>4556</v>
      </c>
    </row>
    <row r="322" spans="1:3">
      <c r="A322" s="54" t="s">
        <v>106</v>
      </c>
      <c r="B322" s="54">
        <v>2010</v>
      </c>
      <c r="C322" s="54">
        <v>0</v>
      </c>
    </row>
    <row r="323" spans="1:3">
      <c r="A323" s="54" t="s">
        <v>107</v>
      </c>
      <c r="B323" s="54">
        <v>2010</v>
      </c>
      <c r="C323" s="54">
        <v>2709</v>
      </c>
    </row>
    <row r="324" spans="1:3">
      <c r="A324" s="54" t="s">
        <v>108</v>
      </c>
      <c r="B324" s="54">
        <v>2010</v>
      </c>
      <c r="C324" s="54">
        <v>0</v>
      </c>
    </row>
    <row r="325" spans="1:3">
      <c r="A325" s="54" t="s">
        <v>109</v>
      </c>
      <c r="B325" s="54">
        <v>2010</v>
      </c>
      <c r="C325" s="54">
        <v>0</v>
      </c>
    </row>
    <row r="326" spans="1:3">
      <c r="A326" s="54" t="s">
        <v>110</v>
      </c>
      <c r="B326" s="54">
        <v>2010</v>
      </c>
      <c r="C326" s="54">
        <v>35687</v>
      </c>
    </row>
    <row r="327" spans="1:3">
      <c r="A327" s="54" t="s">
        <v>111</v>
      </c>
      <c r="B327" s="54">
        <v>2010</v>
      </c>
      <c r="C327" s="54">
        <v>5512</v>
      </c>
    </row>
    <row r="328" spans="1:3">
      <c r="A328" s="54" t="s">
        <v>112</v>
      </c>
      <c r="B328" s="54">
        <v>2010</v>
      </c>
      <c r="C328" s="54">
        <v>740</v>
      </c>
    </row>
    <row r="329" spans="1:3">
      <c r="A329" s="54" t="s">
        <v>113</v>
      </c>
      <c r="B329" s="54">
        <v>2010</v>
      </c>
      <c r="C329" s="54">
        <v>0</v>
      </c>
    </row>
    <row r="330" spans="1:3">
      <c r="A330" s="54" t="s">
        <v>114</v>
      </c>
      <c r="B330" s="54">
        <v>2010</v>
      </c>
      <c r="C330" s="54">
        <v>0</v>
      </c>
    </row>
    <row r="331" spans="1:3">
      <c r="A331" s="54" t="s">
        <v>115</v>
      </c>
      <c r="B331" s="54">
        <v>2010</v>
      </c>
      <c r="C331" s="54">
        <v>0</v>
      </c>
    </row>
    <row r="332" spans="1:3">
      <c r="A332" s="54" t="s">
        <v>116</v>
      </c>
      <c r="B332" s="54">
        <v>2010</v>
      </c>
      <c r="C332" s="54">
        <v>0</v>
      </c>
    </row>
    <row r="333" spans="1:3">
      <c r="A333" s="54" t="s">
        <v>117</v>
      </c>
      <c r="B333" s="54">
        <v>2010</v>
      </c>
      <c r="C333" s="54">
        <v>0</v>
      </c>
    </row>
    <row r="334" spans="1:3">
      <c r="A334" s="54" t="s">
        <v>118</v>
      </c>
      <c r="B334" s="54">
        <v>2010</v>
      </c>
      <c r="C334" s="54">
        <v>0</v>
      </c>
    </row>
    <row r="335" spans="1:3">
      <c r="A335" s="54" t="s">
        <v>119</v>
      </c>
      <c r="B335" s="54">
        <v>2010</v>
      </c>
      <c r="C335" s="54">
        <v>0</v>
      </c>
    </row>
    <row r="336" spans="1:3">
      <c r="A336" s="54" t="s">
        <v>120</v>
      </c>
      <c r="B336" s="54">
        <v>2010</v>
      </c>
      <c r="C336" s="54">
        <v>0</v>
      </c>
    </row>
    <row r="337" spans="1:3">
      <c r="A337" s="54" t="s">
        <v>121</v>
      </c>
      <c r="B337" s="54">
        <v>2010</v>
      </c>
      <c r="C337" s="54">
        <v>0</v>
      </c>
    </row>
    <row r="338" spans="1:3">
      <c r="A338" s="54" t="s">
        <v>122</v>
      </c>
      <c r="B338" s="54">
        <v>2010</v>
      </c>
      <c r="C338" s="54">
        <v>4570</v>
      </c>
    </row>
    <row r="339" spans="1:3">
      <c r="A339" s="54" t="s">
        <v>123</v>
      </c>
      <c r="B339" s="54">
        <v>2010</v>
      </c>
      <c r="C339" s="54">
        <v>12197</v>
      </c>
    </row>
    <row r="340" spans="1:3">
      <c r="A340" s="54" t="s">
        <v>124</v>
      </c>
      <c r="B340" s="54">
        <v>2010</v>
      </c>
      <c r="C340" s="54">
        <v>0</v>
      </c>
    </row>
    <row r="341" spans="1:3">
      <c r="A341" s="54" t="s">
        <v>125</v>
      </c>
      <c r="B341" s="54">
        <v>2010</v>
      </c>
      <c r="C341" s="54">
        <v>6039</v>
      </c>
    </row>
    <row r="342" spans="1:3">
      <c r="A342" s="54" t="s">
        <v>126</v>
      </c>
      <c r="B342" s="54">
        <v>2010</v>
      </c>
      <c r="C342" s="54">
        <v>18108</v>
      </c>
    </row>
    <row r="343" spans="1:3">
      <c r="A343" s="54" t="s">
        <v>96</v>
      </c>
      <c r="B343" s="54">
        <v>2009</v>
      </c>
      <c r="C343" s="54">
        <v>36340</v>
      </c>
    </row>
    <row r="344" spans="1:3">
      <c r="A344" s="54" t="s">
        <v>97</v>
      </c>
      <c r="B344" s="54">
        <v>2009</v>
      </c>
      <c r="C344" s="54">
        <v>10872</v>
      </c>
    </row>
    <row r="345" spans="1:3">
      <c r="A345" s="54" t="s">
        <v>98</v>
      </c>
      <c r="B345" s="54">
        <v>2009</v>
      </c>
      <c r="C345" s="54">
        <v>18322</v>
      </c>
    </row>
    <row r="346" spans="1:3">
      <c r="A346" s="54" t="s">
        <v>99</v>
      </c>
      <c r="B346" s="54">
        <v>2009</v>
      </c>
      <c r="C346" s="54">
        <v>9788</v>
      </c>
    </row>
    <row r="347" spans="1:3">
      <c r="A347" s="54" t="s">
        <v>100</v>
      </c>
      <c r="B347" s="54">
        <v>2009</v>
      </c>
      <c r="C347" s="54">
        <v>15509</v>
      </c>
    </row>
    <row r="348" spans="1:3">
      <c r="A348" s="54" t="s">
        <v>101</v>
      </c>
      <c r="B348" s="54">
        <v>2009</v>
      </c>
      <c r="C348" s="54">
        <v>42122</v>
      </c>
    </row>
    <row r="349" spans="1:3">
      <c r="A349" s="54" t="s">
        <v>102</v>
      </c>
      <c r="B349" s="54">
        <v>2009</v>
      </c>
      <c r="C349" s="54">
        <v>15902</v>
      </c>
    </row>
    <row r="350" spans="1:3">
      <c r="A350" s="54" t="s">
        <v>103</v>
      </c>
      <c r="B350" s="54">
        <v>2009</v>
      </c>
      <c r="C350" s="54">
        <v>25374</v>
      </c>
    </row>
    <row r="351" spans="1:3">
      <c r="A351" s="54" t="s">
        <v>104</v>
      </c>
      <c r="B351" s="54">
        <v>2009</v>
      </c>
      <c r="C351" s="54">
        <v>0</v>
      </c>
    </row>
    <row r="352" spans="1:3">
      <c r="A352" s="54" t="s">
        <v>105</v>
      </c>
      <c r="B352" s="54">
        <v>2009</v>
      </c>
      <c r="C352" s="54">
        <v>3300</v>
      </c>
    </row>
    <row r="353" spans="1:3">
      <c r="A353" s="54" t="s">
        <v>106</v>
      </c>
      <c r="B353" s="54">
        <v>2009</v>
      </c>
      <c r="C353" s="54">
        <v>0</v>
      </c>
    </row>
    <row r="354" spans="1:3">
      <c r="A354" s="54" t="s">
        <v>107</v>
      </c>
      <c r="B354" s="54">
        <v>2009</v>
      </c>
      <c r="C354" s="54">
        <v>2244</v>
      </c>
    </row>
    <row r="355" spans="1:3">
      <c r="A355" s="54" t="s">
        <v>108</v>
      </c>
      <c r="B355" s="54">
        <v>2009</v>
      </c>
      <c r="C355" s="54">
        <v>0</v>
      </c>
    </row>
    <row r="356" spans="1:3">
      <c r="A356" s="54" t="s">
        <v>109</v>
      </c>
      <c r="B356" s="54">
        <v>2009</v>
      </c>
      <c r="C356" s="54">
        <v>0</v>
      </c>
    </row>
    <row r="357" spans="1:3">
      <c r="A357" s="54" t="s">
        <v>110</v>
      </c>
      <c r="B357" s="54">
        <v>2009</v>
      </c>
      <c r="C357" s="54">
        <v>31825</v>
      </c>
    </row>
    <row r="358" spans="1:3">
      <c r="A358" s="54" t="s">
        <v>111</v>
      </c>
      <c r="B358" s="54">
        <v>2009</v>
      </c>
      <c r="C358" s="54">
        <v>5294</v>
      </c>
    </row>
    <row r="359" spans="1:3">
      <c r="A359" s="54" t="s">
        <v>112</v>
      </c>
      <c r="B359" s="54">
        <v>2009</v>
      </c>
      <c r="C359" s="54">
        <v>718</v>
      </c>
    </row>
    <row r="360" spans="1:3">
      <c r="A360" s="54" t="s">
        <v>113</v>
      </c>
      <c r="B360" s="54">
        <v>2009</v>
      </c>
      <c r="C360" s="54">
        <v>0</v>
      </c>
    </row>
    <row r="361" spans="1:3">
      <c r="A361" s="54" t="s">
        <v>114</v>
      </c>
      <c r="B361" s="54">
        <v>2009</v>
      </c>
      <c r="C361" s="54">
        <v>0</v>
      </c>
    </row>
    <row r="362" spans="1:3">
      <c r="A362" s="54" t="s">
        <v>115</v>
      </c>
      <c r="B362" s="54">
        <v>2009</v>
      </c>
      <c r="C362" s="54">
        <v>0</v>
      </c>
    </row>
    <row r="363" spans="1:3">
      <c r="A363" s="54" t="s">
        <v>116</v>
      </c>
      <c r="B363" s="54">
        <v>2009</v>
      </c>
      <c r="C363" s="54">
        <v>0</v>
      </c>
    </row>
    <row r="364" spans="1:3">
      <c r="A364" s="54" t="s">
        <v>117</v>
      </c>
      <c r="B364" s="54">
        <v>2009</v>
      </c>
      <c r="C364" s="54">
        <v>0</v>
      </c>
    </row>
    <row r="365" spans="1:3">
      <c r="A365" s="54" t="s">
        <v>118</v>
      </c>
      <c r="B365" s="54">
        <v>2009</v>
      </c>
      <c r="C365" s="54">
        <v>0</v>
      </c>
    </row>
    <row r="366" spans="1:3">
      <c r="A366" s="54" t="s">
        <v>119</v>
      </c>
      <c r="B366" s="54">
        <v>2009</v>
      </c>
      <c r="C366" s="54">
        <v>0</v>
      </c>
    </row>
    <row r="367" spans="1:3">
      <c r="A367" s="54" t="s">
        <v>120</v>
      </c>
      <c r="B367" s="54">
        <v>2009</v>
      </c>
      <c r="C367" s="54">
        <v>0</v>
      </c>
    </row>
    <row r="368" spans="1:3">
      <c r="A368" s="54" t="s">
        <v>121</v>
      </c>
      <c r="B368" s="54">
        <v>2009</v>
      </c>
      <c r="C368" s="54">
        <v>0</v>
      </c>
    </row>
    <row r="369" spans="1:3">
      <c r="A369" s="54" t="s">
        <v>122</v>
      </c>
      <c r="B369" s="54">
        <v>2009</v>
      </c>
      <c r="C369" s="54">
        <v>4774</v>
      </c>
    </row>
    <row r="370" spans="1:3">
      <c r="A370" s="54" t="s">
        <v>123</v>
      </c>
      <c r="B370" s="54">
        <v>2009</v>
      </c>
      <c r="C370" s="54">
        <v>11903</v>
      </c>
    </row>
    <row r="371" spans="1:3">
      <c r="A371" s="54" t="s">
        <v>124</v>
      </c>
      <c r="B371" s="54">
        <v>2009</v>
      </c>
      <c r="C371" s="54">
        <v>0</v>
      </c>
    </row>
    <row r="372" spans="1:3">
      <c r="A372" s="54" t="s">
        <v>125</v>
      </c>
      <c r="B372" s="54">
        <v>2009</v>
      </c>
      <c r="C372" s="54">
        <v>5964</v>
      </c>
    </row>
    <row r="373" spans="1:3">
      <c r="A373" s="54" t="s">
        <v>126</v>
      </c>
      <c r="B373" s="54">
        <v>2009</v>
      </c>
      <c r="C373" s="54">
        <v>16902</v>
      </c>
    </row>
    <row r="374" spans="1:3">
      <c r="A374" s="54" t="s">
        <v>96</v>
      </c>
      <c r="B374" s="54">
        <v>2008</v>
      </c>
      <c r="C374" s="54">
        <v>30696</v>
      </c>
    </row>
    <row r="375" spans="1:3">
      <c r="A375" s="54" t="s">
        <v>97</v>
      </c>
      <c r="B375" s="54">
        <v>2008</v>
      </c>
      <c r="C375" s="54">
        <v>10282</v>
      </c>
    </row>
    <row r="376" spans="1:3">
      <c r="A376" s="54" t="s">
        <v>98</v>
      </c>
      <c r="B376" s="54">
        <v>2008</v>
      </c>
      <c r="C376" s="54">
        <v>19268</v>
      </c>
    </row>
    <row r="377" spans="1:3">
      <c r="A377" s="54" t="s">
        <v>99</v>
      </c>
      <c r="B377" s="54">
        <v>2008</v>
      </c>
      <c r="C377" s="54">
        <v>7212</v>
      </c>
    </row>
    <row r="378" spans="1:3">
      <c r="A378" s="54" t="s">
        <v>100</v>
      </c>
      <c r="B378" s="54">
        <v>2008</v>
      </c>
      <c r="C378" s="54">
        <v>14005</v>
      </c>
    </row>
    <row r="379" spans="1:3">
      <c r="A379" s="54" t="s">
        <v>101</v>
      </c>
      <c r="B379" s="54">
        <v>2008</v>
      </c>
      <c r="C379" s="54">
        <v>37471</v>
      </c>
    </row>
    <row r="380" spans="1:3">
      <c r="A380" s="54" t="s">
        <v>102</v>
      </c>
      <c r="B380" s="54">
        <v>2008</v>
      </c>
      <c r="C380" s="54">
        <v>16062</v>
      </c>
    </row>
    <row r="381" spans="1:3">
      <c r="A381" s="54" t="s">
        <v>103</v>
      </c>
      <c r="B381" s="54">
        <v>2008</v>
      </c>
      <c r="C381" s="54">
        <v>32033</v>
      </c>
    </row>
    <row r="382" spans="1:3">
      <c r="A382" s="54" t="s">
        <v>104</v>
      </c>
      <c r="B382" s="54">
        <v>2008</v>
      </c>
      <c r="C382" s="54">
        <v>0</v>
      </c>
    </row>
    <row r="383" spans="1:3">
      <c r="A383" s="54" t="s">
        <v>105</v>
      </c>
      <c r="B383" s="54">
        <v>2008</v>
      </c>
      <c r="C383" s="54">
        <v>6597</v>
      </c>
    </row>
    <row r="384" spans="1:3">
      <c r="A384" s="54" t="s">
        <v>106</v>
      </c>
      <c r="B384" s="54">
        <v>2008</v>
      </c>
      <c r="C384" s="54">
        <v>0</v>
      </c>
    </row>
    <row r="385" spans="1:3">
      <c r="A385" s="54" t="s">
        <v>107</v>
      </c>
      <c r="B385" s="54">
        <v>2008</v>
      </c>
      <c r="C385" s="54">
        <v>2084</v>
      </c>
    </row>
    <row r="386" spans="1:3">
      <c r="A386" s="54" t="s">
        <v>108</v>
      </c>
      <c r="B386" s="54">
        <v>2008</v>
      </c>
      <c r="C386" s="54">
        <v>0</v>
      </c>
    </row>
    <row r="387" spans="1:3">
      <c r="A387" s="54" t="s">
        <v>109</v>
      </c>
      <c r="B387" s="54">
        <v>2008</v>
      </c>
      <c r="C387" s="54">
        <v>0</v>
      </c>
    </row>
    <row r="388" spans="1:3">
      <c r="A388" s="54" t="s">
        <v>110</v>
      </c>
      <c r="B388" s="54">
        <v>2008</v>
      </c>
      <c r="C388" s="54">
        <v>33488</v>
      </c>
    </row>
    <row r="389" spans="1:3">
      <c r="A389" s="54" t="s">
        <v>111</v>
      </c>
      <c r="B389" s="54">
        <v>2008</v>
      </c>
      <c r="C389" s="54">
        <v>5085</v>
      </c>
    </row>
    <row r="390" spans="1:3">
      <c r="A390" s="54" t="s">
        <v>112</v>
      </c>
      <c r="B390" s="54">
        <v>2008</v>
      </c>
      <c r="C390" s="54">
        <v>752</v>
      </c>
    </row>
    <row r="391" spans="1:3">
      <c r="A391" s="54" t="s">
        <v>113</v>
      </c>
      <c r="B391" s="54">
        <v>2008</v>
      </c>
      <c r="C391" s="54">
        <v>0</v>
      </c>
    </row>
    <row r="392" spans="1:3">
      <c r="A392" s="54" t="s">
        <v>114</v>
      </c>
      <c r="B392" s="54">
        <v>2008</v>
      </c>
      <c r="C392" s="54">
        <v>0</v>
      </c>
    </row>
    <row r="393" spans="1:3">
      <c r="A393" s="54" t="s">
        <v>115</v>
      </c>
      <c r="B393" s="54">
        <v>2008</v>
      </c>
      <c r="C393" s="54">
        <v>0</v>
      </c>
    </row>
    <row r="394" spans="1:3">
      <c r="A394" s="54" t="s">
        <v>116</v>
      </c>
      <c r="B394" s="54">
        <v>2008</v>
      </c>
      <c r="C394" s="54">
        <v>0</v>
      </c>
    </row>
    <row r="395" spans="1:3">
      <c r="A395" s="54" t="s">
        <v>117</v>
      </c>
      <c r="B395" s="54">
        <v>2008</v>
      </c>
      <c r="C395" s="54">
        <v>0</v>
      </c>
    </row>
    <row r="396" spans="1:3">
      <c r="A396" s="54" t="s">
        <v>118</v>
      </c>
      <c r="B396" s="54">
        <v>2008</v>
      </c>
      <c r="C396" s="54">
        <v>0</v>
      </c>
    </row>
    <row r="397" spans="1:3">
      <c r="A397" s="54" t="s">
        <v>119</v>
      </c>
      <c r="B397" s="54">
        <v>2008</v>
      </c>
      <c r="C397" s="54">
        <v>0</v>
      </c>
    </row>
    <row r="398" spans="1:3">
      <c r="A398" s="54" t="s">
        <v>120</v>
      </c>
      <c r="B398" s="54">
        <v>2008</v>
      </c>
      <c r="C398" s="54">
        <v>0</v>
      </c>
    </row>
    <row r="399" spans="1:3">
      <c r="A399" s="54" t="s">
        <v>121</v>
      </c>
      <c r="B399" s="54">
        <v>2008</v>
      </c>
      <c r="C399" s="54">
        <v>0</v>
      </c>
    </row>
    <row r="400" spans="1:3">
      <c r="A400" s="54" t="s">
        <v>122</v>
      </c>
      <c r="B400" s="54">
        <v>2008</v>
      </c>
      <c r="C400" s="54">
        <v>2780</v>
      </c>
    </row>
    <row r="401" spans="1:3">
      <c r="A401" s="54" t="s">
        <v>123</v>
      </c>
      <c r="B401" s="54">
        <v>2008</v>
      </c>
      <c r="C401" s="54">
        <v>11778</v>
      </c>
    </row>
    <row r="402" spans="1:3">
      <c r="A402" s="54" t="s">
        <v>124</v>
      </c>
      <c r="B402" s="54">
        <v>2008</v>
      </c>
      <c r="C402" s="54">
        <v>0</v>
      </c>
    </row>
    <row r="403" spans="1:3">
      <c r="A403" s="54" t="s">
        <v>125</v>
      </c>
      <c r="B403" s="54">
        <v>2008</v>
      </c>
      <c r="C403" s="54">
        <v>5729</v>
      </c>
    </row>
    <row r="404" spans="1:3">
      <c r="A404" s="54" t="s">
        <v>126</v>
      </c>
      <c r="B404" s="54">
        <v>2008</v>
      </c>
      <c r="C404" s="54">
        <v>15539</v>
      </c>
    </row>
    <row r="405" spans="1:3">
      <c r="A405" s="54" t="s">
        <v>96</v>
      </c>
      <c r="B405" s="54">
        <v>2007</v>
      </c>
      <c r="C405" s="54">
        <v>14835</v>
      </c>
    </row>
    <row r="406" spans="1:3">
      <c r="A406" s="54" t="s">
        <v>97</v>
      </c>
      <c r="B406" s="54">
        <v>2007</v>
      </c>
      <c r="C406" s="54">
        <v>9922</v>
      </c>
    </row>
    <row r="407" spans="1:3">
      <c r="A407" s="54" t="s">
        <v>98</v>
      </c>
      <c r="B407" s="54">
        <v>2007</v>
      </c>
      <c r="C407" s="54">
        <v>18076</v>
      </c>
    </row>
    <row r="408" spans="1:3">
      <c r="A408" s="54" t="s">
        <v>99</v>
      </c>
      <c r="B408" s="54">
        <v>2007</v>
      </c>
      <c r="C408" s="54">
        <v>7132</v>
      </c>
    </row>
    <row r="409" spans="1:3">
      <c r="A409" s="54" t="s">
        <v>100</v>
      </c>
      <c r="B409" s="54">
        <v>2007</v>
      </c>
      <c r="C409" s="54">
        <v>12617</v>
      </c>
    </row>
    <row r="410" spans="1:3">
      <c r="A410" s="54" t="s">
        <v>101</v>
      </c>
      <c r="B410" s="54">
        <v>2007</v>
      </c>
      <c r="C410" s="54">
        <v>33922</v>
      </c>
    </row>
    <row r="411" spans="1:3">
      <c r="A411" s="54" t="s">
        <v>102</v>
      </c>
      <c r="B411" s="54">
        <v>2007</v>
      </c>
      <c r="C411" s="54">
        <v>14895</v>
      </c>
    </row>
    <row r="412" spans="1:3">
      <c r="A412" s="54" t="s">
        <v>103</v>
      </c>
      <c r="B412" s="54">
        <v>2007</v>
      </c>
      <c r="C412" s="54">
        <v>30315</v>
      </c>
    </row>
    <row r="413" spans="1:3">
      <c r="A413" s="54" t="s">
        <v>104</v>
      </c>
      <c r="B413" s="54">
        <v>2007</v>
      </c>
      <c r="C413" s="54">
        <v>0</v>
      </c>
    </row>
    <row r="414" spans="1:3">
      <c r="A414" s="54" t="s">
        <v>105</v>
      </c>
      <c r="B414" s="54">
        <v>2007</v>
      </c>
      <c r="C414" s="54">
        <v>5737</v>
      </c>
    </row>
    <row r="415" spans="1:3">
      <c r="A415" s="54" t="s">
        <v>106</v>
      </c>
      <c r="B415" s="54">
        <v>2007</v>
      </c>
      <c r="C415" s="54">
        <v>5624</v>
      </c>
    </row>
    <row r="416" spans="1:3">
      <c r="A416" s="54" t="s">
        <v>107</v>
      </c>
      <c r="B416" s="54">
        <v>2007</v>
      </c>
      <c r="C416" s="54">
        <v>1738</v>
      </c>
    </row>
    <row r="417" spans="1:3">
      <c r="A417" s="54" t="s">
        <v>108</v>
      </c>
      <c r="B417" s="54">
        <v>2007</v>
      </c>
      <c r="C417" s="54">
        <v>0</v>
      </c>
    </row>
    <row r="418" spans="1:3">
      <c r="A418" s="54" t="s">
        <v>109</v>
      </c>
      <c r="B418" s="54">
        <v>2007</v>
      </c>
      <c r="C418" s="54">
        <v>0</v>
      </c>
    </row>
    <row r="419" spans="1:3">
      <c r="A419" s="54" t="s">
        <v>110</v>
      </c>
      <c r="B419" s="54">
        <v>2007</v>
      </c>
      <c r="C419" s="54">
        <v>30036</v>
      </c>
    </row>
    <row r="420" spans="1:3">
      <c r="A420" s="54" t="s">
        <v>111</v>
      </c>
      <c r="B420" s="54">
        <v>2007</v>
      </c>
      <c r="C420" s="54">
        <v>4752</v>
      </c>
    </row>
    <row r="421" spans="1:3">
      <c r="A421" s="54" t="s">
        <v>112</v>
      </c>
      <c r="B421" s="54">
        <v>2007</v>
      </c>
      <c r="C421" s="54">
        <v>780</v>
      </c>
    </row>
    <row r="422" spans="1:3">
      <c r="A422" s="54" t="s">
        <v>113</v>
      </c>
      <c r="B422" s="54">
        <v>2007</v>
      </c>
      <c r="C422" s="54">
        <v>0</v>
      </c>
    </row>
    <row r="423" spans="1:3">
      <c r="A423" s="54" t="s">
        <v>114</v>
      </c>
      <c r="B423" s="54">
        <v>2007</v>
      </c>
      <c r="C423" s="54">
        <v>0</v>
      </c>
    </row>
    <row r="424" spans="1:3">
      <c r="A424" s="54" t="s">
        <v>115</v>
      </c>
      <c r="B424" s="54">
        <v>2007</v>
      </c>
      <c r="C424" s="54">
        <v>0</v>
      </c>
    </row>
    <row r="425" spans="1:3">
      <c r="A425" s="54" t="s">
        <v>116</v>
      </c>
      <c r="B425" s="54">
        <v>2007</v>
      </c>
      <c r="C425" s="54">
        <v>0</v>
      </c>
    </row>
    <row r="426" spans="1:3">
      <c r="A426" s="54" t="s">
        <v>117</v>
      </c>
      <c r="B426" s="54">
        <v>2007</v>
      </c>
      <c r="C426" s="54">
        <v>0</v>
      </c>
    </row>
    <row r="427" spans="1:3">
      <c r="A427" s="54" t="s">
        <v>118</v>
      </c>
      <c r="B427" s="54">
        <v>2007</v>
      </c>
      <c r="C427" s="54">
        <v>0</v>
      </c>
    </row>
    <row r="428" spans="1:3">
      <c r="A428" s="54" t="s">
        <v>119</v>
      </c>
      <c r="B428" s="54">
        <v>2007</v>
      </c>
      <c r="C428" s="54">
        <v>0</v>
      </c>
    </row>
    <row r="429" spans="1:3">
      <c r="A429" s="54" t="s">
        <v>120</v>
      </c>
      <c r="B429" s="54">
        <v>2007</v>
      </c>
      <c r="C429" s="54">
        <v>0</v>
      </c>
    </row>
    <row r="430" spans="1:3">
      <c r="A430" s="54" t="s">
        <v>121</v>
      </c>
      <c r="B430" s="54">
        <v>2007</v>
      </c>
      <c r="C430" s="54">
        <v>0</v>
      </c>
    </row>
    <row r="431" spans="1:3">
      <c r="A431" s="54" t="s">
        <v>122</v>
      </c>
      <c r="B431" s="54">
        <v>2007</v>
      </c>
      <c r="C431" s="54">
        <v>3896</v>
      </c>
    </row>
    <row r="432" spans="1:3">
      <c r="A432" s="54" t="s">
        <v>123</v>
      </c>
      <c r="B432" s="54">
        <v>2007</v>
      </c>
      <c r="C432" s="54">
        <v>10990</v>
      </c>
    </row>
    <row r="433" spans="1:3">
      <c r="A433" s="54" t="s">
        <v>124</v>
      </c>
      <c r="B433" s="54">
        <v>2007</v>
      </c>
      <c r="C433" s="54">
        <v>0</v>
      </c>
    </row>
    <row r="434" spans="1:3">
      <c r="A434" s="54" t="s">
        <v>125</v>
      </c>
      <c r="B434" s="54">
        <v>2007</v>
      </c>
      <c r="C434" s="54">
        <v>5951</v>
      </c>
    </row>
    <row r="435" spans="1:3">
      <c r="A435" s="54" t="s">
        <v>126</v>
      </c>
      <c r="B435" s="54">
        <v>2007</v>
      </c>
      <c r="C435" s="54">
        <v>13465</v>
      </c>
    </row>
    <row r="436" spans="1:3">
      <c r="A436" s="54" t="s">
        <v>96</v>
      </c>
      <c r="B436" s="54">
        <v>2006</v>
      </c>
      <c r="C436" s="54">
        <v>15808</v>
      </c>
    </row>
    <row r="437" spans="1:3">
      <c r="A437" s="54" t="s">
        <v>97</v>
      </c>
      <c r="B437" s="54">
        <v>2006</v>
      </c>
      <c r="C437" s="54">
        <v>9948</v>
      </c>
    </row>
    <row r="438" spans="1:3">
      <c r="A438" s="54" t="s">
        <v>98</v>
      </c>
      <c r="B438" s="54">
        <v>2006</v>
      </c>
      <c r="C438" s="54">
        <v>17205</v>
      </c>
    </row>
    <row r="439" spans="1:3">
      <c r="A439" s="54" t="s">
        <v>99</v>
      </c>
      <c r="B439" s="54">
        <v>2006</v>
      </c>
      <c r="C439" s="54">
        <v>9216</v>
      </c>
    </row>
    <row r="440" spans="1:3">
      <c r="A440" s="54" t="s">
        <v>100</v>
      </c>
      <c r="B440" s="54">
        <v>2006</v>
      </c>
      <c r="C440" s="54">
        <v>10776</v>
      </c>
    </row>
    <row r="441" spans="1:3">
      <c r="A441" s="54" t="s">
        <v>101</v>
      </c>
      <c r="B441" s="54">
        <v>2006</v>
      </c>
      <c r="C441" s="54">
        <v>32093</v>
      </c>
    </row>
    <row r="442" spans="1:3">
      <c r="A442" s="54" t="s">
        <v>102</v>
      </c>
      <c r="B442" s="54">
        <v>2006</v>
      </c>
      <c r="C442" s="54">
        <v>14848</v>
      </c>
    </row>
    <row r="443" spans="1:3">
      <c r="A443" s="54" t="s">
        <v>103</v>
      </c>
      <c r="B443" s="54">
        <v>2006</v>
      </c>
      <c r="C443" s="54">
        <v>26586</v>
      </c>
    </row>
    <row r="444" spans="1:3">
      <c r="A444" s="54" t="s">
        <v>104</v>
      </c>
      <c r="B444" s="54">
        <v>2006</v>
      </c>
      <c r="C444" s="54">
        <v>0</v>
      </c>
    </row>
    <row r="445" spans="1:3">
      <c r="A445" s="54" t="s">
        <v>105</v>
      </c>
      <c r="B445" s="54">
        <v>2006</v>
      </c>
      <c r="C445" s="54">
        <v>8828</v>
      </c>
    </row>
    <row r="446" spans="1:3">
      <c r="A446" s="54" t="s">
        <v>106</v>
      </c>
      <c r="B446" s="54">
        <v>2006</v>
      </c>
      <c r="C446" s="54">
        <v>5513</v>
      </c>
    </row>
    <row r="447" spans="1:3">
      <c r="A447" s="54" t="s">
        <v>107</v>
      </c>
      <c r="B447" s="54">
        <v>2006</v>
      </c>
      <c r="C447" s="54">
        <v>1392</v>
      </c>
    </row>
    <row r="448" spans="1:3">
      <c r="A448" s="54" t="s">
        <v>108</v>
      </c>
      <c r="B448" s="54">
        <v>2006</v>
      </c>
      <c r="C448" s="54">
        <v>0</v>
      </c>
    </row>
    <row r="449" spans="1:3">
      <c r="A449" s="54" t="s">
        <v>109</v>
      </c>
      <c r="B449" s="54">
        <v>2006</v>
      </c>
      <c r="C449" s="54">
        <v>0</v>
      </c>
    </row>
    <row r="450" spans="1:3">
      <c r="A450" s="54" t="s">
        <v>110</v>
      </c>
      <c r="B450" s="54">
        <v>2006</v>
      </c>
      <c r="C450" s="54">
        <v>25198</v>
      </c>
    </row>
    <row r="451" spans="1:3">
      <c r="A451" s="54" t="s">
        <v>111</v>
      </c>
      <c r="B451" s="54">
        <v>2006</v>
      </c>
      <c r="C451" s="54">
        <v>5245</v>
      </c>
    </row>
    <row r="452" spans="1:3">
      <c r="A452" s="54" t="s">
        <v>112</v>
      </c>
      <c r="B452" s="54">
        <v>2006</v>
      </c>
      <c r="C452" s="54">
        <v>758</v>
      </c>
    </row>
    <row r="453" spans="1:3">
      <c r="A453" s="54" t="s">
        <v>113</v>
      </c>
      <c r="B453" s="54">
        <v>2006</v>
      </c>
      <c r="C453" s="54">
        <v>0</v>
      </c>
    </row>
    <row r="454" spans="1:3">
      <c r="A454" s="54" t="s">
        <v>114</v>
      </c>
      <c r="B454" s="54">
        <v>2006</v>
      </c>
      <c r="C454" s="54">
        <v>0</v>
      </c>
    </row>
    <row r="455" spans="1:3">
      <c r="A455" s="54" t="s">
        <v>115</v>
      </c>
      <c r="B455" s="54">
        <v>2006</v>
      </c>
      <c r="C455" s="54">
        <v>0</v>
      </c>
    </row>
    <row r="456" spans="1:3">
      <c r="A456" s="54" t="s">
        <v>116</v>
      </c>
      <c r="B456" s="54">
        <v>2006</v>
      </c>
      <c r="C456" s="54">
        <v>0</v>
      </c>
    </row>
    <row r="457" spans="1:3">
      <c r="A457" s="54" t="s">
        <v>117</v>
      </c>
      <c r="B457" s="54">
        <v>2006</v>
      </c>
      <c r="C457" s="54">
        <v>0</v>
      </c>
    </row>
    <row r="458" spans="1:3">
      <c r="A458" s="54" t="s">
        <v>118</v>
      </c>
      <c r="B458" s="54">
        <v>2006</v>
      </c>
      <c r="C458" s="54">
        <v>0</v>
      </c>
    </row>
    <row r="459" spans="1:3">
      <c r="A459" s="54" t="s">
        <v>119</v>
      </c>
      <c r="B459" s="54">
        <v>2006</v>
      </c>
      <c r="C459" s="54">
        <v>0</v>
      </c>
    </row>
    <row r="460" spans="1:3">
      <c r="A460" s="54" t="s">
        <v>120</v>
      </c>
      <c r="B460" s="54">
        <v>2006</v>
      </c>
      <c r="C460" s="54">
        <v>0</v>
      </c>
    </row>
    <row r="461" spans="1:3">
      <c r="A461" s="54" t="s">
        <v>121</v>
      </c>
      <c r="B461" s="54">
        <v>2006</v>
      </c>
      <c r="C461" s="54">
        <v>0</v>
      </c>
    </row>
    <row r="462" spans="1:3">
      <c r="A462" s="54" t="s">
        <v>122</v>
      </c>
      <c r="B462" s="54">
        <v>2006</v>
      </c>
      <c r="C462" s="54">
        <v>2456</v>
      </c>
    </row>
    <row r="463" spans="1:3">
      <c r="A463" s="54" t="s">
        <v>123</v>
      </c>
      <c r="B463" s="54">
        <v>2006</v>
      </c>
      <c r="C463" s="54">
        <v>11114</v>
      </c>
    </row>
    <row r="464" spans="1:3">
      <c r="A464" s="54" t="s">
        <v>124</v>
      </c>
      <c r="B464" s="54">
        <v>2006</v>
      </c>
      <c r="C464" s="54">
        <v>0</v>
      </c>
    </row>
    <row r="465" spans="1:3">
      <c r="A465" s="54" t="s">
        <v>125</v>
      </c>
      <c r="B465" s="54">
        <v>2006</v>
      </c>
      <c r="C465" s="54">
        <v>5679</v>
      </c>
    </row>
    <row r="466" spans="1:3">
      <c r="A466" s="54" t="s">
        <v>126</v>
      </c>
      <c r="B466" s="54">
        <v>2006</v>
      </c>
      <c r="C466" s="54">
        <v>12697</v>
      </c>
    </row>
    <row r="467" spans="1:3">
      <c r="A467" s="54" t="s">
        <v>96</v>
      </c>
      <c r="B467" s="54">
        <v>2005</v>
      </c>
      <c r="C467" s="54">
        <v>15954</v>
      </c>
    </row>
    <row r="468" spans="1:3">
      <c r="A468" s="54" t="s">
        <v>97</v>
      </c>
      <c r="B468" s="54">
        <v>2005</v>
      </c>
      <c r="C468" s="54">
        <v>9538</v>
      </c>
    </row>
    <row r="469" spans="1:3">
      <c r="A469" s="54" t="s">
        <v>98</v>
      </c>
      <c r="B469" s="54">
        <v>2005</v>
      </c>
      <c r="C469" s="54">
        <v>16621</v>
      </c>
    </row>
    <row r="470" spans="1:3">
      <c r="A470" s="54" t="s">
        <v>99</v>
      </c>
      <c r="B470" s="54">
        <v>2005</v>
      </c>
      <c r="C470" s="54">
        <v>7813</v>
      </c>
    </row>
    <row r="471" spans="1:3">
      <c r="A471" s="54" t="s">
        <v>100</v>
      </c>
      <c r="B471" s="54">
        <v>2005</v>
      </c>
      <c r="C471" s="54">
        <v>9858</v>
      </c>
    </row>
    <row r="472" spans="1:3">
      <c r="A472" s="54" t="s">
        <v>101</v>
      </c>
      <c r="B472" s="54">
        <v>2005</v>
      </c>
      <c r="C472" s="54">
        <v>28943</v>
      </c>
    </row>
    <row r="473" spans="1:3">
      <c r="A473" s="54" t="s">
        <v>102</v>
      </c>
      <c r="B473" s="54">
        <v>2005</v>
      </c>
      <c r="C473" s="54">
        <v>15331</v>
      </c>
    </row>
    <row r="474" spans="1:3">
      <c r="A474" s="54" t="s">
        <v>103</v>
      </c>
      <c r="B474" s="54">
        <v>2005</v>
      </c>
      <c r="C474" s="54">
        <v>26572</v>
      </c>
    </row>
    <row r="475" spans="1:3">
      <c r="A475" s="54" t="s">
        <v>104</v>
      </c>
      <c r="B475" s="54">
        <v>2005</v>
      </c>
      <c r="C475" s="54">
        <v>0</v>
      </c>
    </row>
    <row r="476" spans="1:3">
      <c r="A476" s="54" t="s">
        <v>105</v>
      </c>
      <c r="B476" s="54">
        <v>2005</v>
      </c>
      <c r="C476" s="54">
        <v>14519</v>
      </c>
    </row>
    <row r="477" spans="1:3">
      <c r="A477" s="54" t="s">
        <v>106</v>
      </c>
      <c r="B477" s="54">
        <v>2005</v>
      </c>
      <c r="C477" s="54">
        <v>5016</v>
      </c>
    </row>
    <row r="478" spans="1:3">
      <c r="A478" s="54" t="s">
        <v>107</v>
      </c>
      <c r="B478" s="54">
        <v>2005</v>
      </c>
      <c r="C478" s="54">
        <v>1048</v>
      </c>
    </row>
    <row r="479" spans="1:3">
      <c r="A479" s="54" t="s">
        <v>108</v>
      </c>
      <c r="B479" s="54">
        <v>2005</v>
      </c>
      <c r="C479" s="54">
        <v>0</v>
      </c>
    </row>
    <row r="480" spans="1:3">
      <c r="A480" s="54" t="s">
        <v>109</v>
      </c>
      <c r="B480" s="54">
        <v>2005</v>
      </c>
      <c r="C480" s="54">
        <v>0</v>
      </c>
    </row>
    <row r="481" spans="1:3">
      <c r="A481" s="54" t="s">
        <v>110</v>
      </c>
      <c r="B481" s="54">
        <v>2005</v>
      </c>
      <c r="C481" s="54">
        <v>24664</v>
      </c>
    </row>
    <row r="482" spans="1:3">
      <c r="A482" s="54" t="s">
        <v>111</v>
      </c>
      <c r="B482" s="54">
        <v>2005</v>
      </c>
      <c r="C482" s="54">
        <v>3702</v>
      </c>
    </row>
    <row r="483" spans="1:3">
      <c r="A483" s="54" t="s">
        <v>112</v>
      </c>
      <c r="B483" s="54">
        <v>2005</v>
      </c>
      <c r="C483" s="54">
        <v>757</v>
      </c>
    </row>
    <row r="484" spans="1:3">
      <c r="A484" s="54" t="s">
        <v>113</v>
      </c>
      <c r="B484" s="54">
        <v>2005</v>
      </c>
      <c r="C484" s="54">
        <v>0</v>
      </c>
    </row>
    <row r="485" spans="1:3">
      <c r="A485" s="54" t="s">
        <v>114</v>
      </c>
      <c r="B485" s="54">
        <v>2005</v>
      </c>
      <c r="C485" s="54">
        <v>0</v>
      </c>
    </row>
    <row r="486" spans="1:3">
      <c r="A486" s="54" t="s">
        <v>115</v>
      </c>
      <c r="B486" s="54">
        <v>2005</v>
      </c>
      <c r="C486" s="54">
        <v>0</v>
      </c>
    </row>
    <row r="487" spans="1:3">
      <c r="A487" s="54" t="s">
        <v>116</v>
      </c>
      <c r="B487" s="54">
        <v>2005</v>
      </c>
      <c r="C487" s="54">
        <v>0</v>
      </c>
    </row>
    <row r="488" spans="1:3">
      <c r="A488" s="54" t="s">
        <v>117</v>
      </c>
      <c r="B488" s="54">
        <v>2005</v>
      </c>
      <c r="C488" s="54">
        <v>0</v>
      </c>
    </row>
    <row r="489" spans="1:3">
      <c r="A489" s="54" t="s">
        <v>118</v>
      </c>
      <c r="B489" s="54">
        <v>2005</v>
      </c>
      <c r="C489" s="54">
        <v>0</v>
      </c>
    </row>
    <row r="490" spans="1:3">
      <c r="A490" s="54" t="s">
        <v>119</v>
      </c>
      <c r="B490" s="54">
        <v>2005</v>
      </c>
      <c r="C490" s="54">
        <v>0</v>
      </c>
    </row>
    <row r="491" spans="1:3">
      <c r="A491" s="54" t="s">
        <v>120</v>
      </c>
      <c r="B491" s="54">
        <v>2005</v>
      </c>
      <c r="C491" s="54">
        <v>0</v>
      </c>
    </row>
    <row r="492" spans="1:3">
      <c r="A492" s="54" t="s">
        <v>121</v>
      </c>
      <c r="B492" s="54">
        <v>2005</v>
      </c>
      <c r="C492" s="54">
        <v>0</v>
      </c>
    </row>
    <row r="493" spans="1:3">
      <c r="A493" s="54" t="s">
        <v>122</v>
      </c>
      <c r="B493" s="54">
        <v>2005</v>
      </c>
      <c r="C493" s="54">
        <v>3084</v>
      </c>
    </row>
    <row r="494" spans="1:3">
      <c r="A494" s="54" t="s">
        <v>123</v>
      </c>
      <c r="B494" s="54">
        <v>2005</v>
      </c>
      <c r="C494" s="54">
        <v>12222</v>
      </c>
    </row>
    <row r="495" spans="1:3">
      <c r="A495" s="54" t="s">
        <v>124</v>
      </c>
      <c r="B495" s="54">
        <v>2005</v>
      </c>
      <c r="C495" s="54">
        <v>0</v>
      </c>
    </row>
    <row r="496" spans="1:3">
      <c r="A496" s="54" t="s">
        <v>125</v>
      </c>
      <c r="B496" s="54">
        <v>2005</v>
      </c>
      <c r="C496" s="54">
        <v>5678</v>
      </c>
    </row>
    <row r="497" spans="1:3">
      <c r="A497" s="54" t="s">
        <v>126</v>
      </c>
      <c r="B497" s="54">
        <v>2005</v>
      </c>
      <c r="C497" s="54">
        <v>9282</v>
      </c>
    </row>
    <row r="498" spans="1:3">
      <c r="A498" s="54" t="s">
        <v>96</v>
      </c>
      <c r="B498" s="54">
        <v>2004</v>
      </c>
      <c r="C498" s="54">
        <v>13507</v>
      </c>
    </row>
    <row r="499" spans="1:3">
      <c r="A499" s="54" t="s">
        <v>97</v>
      </c>
      <c r="B499" s="54">
        <v>2004</v>
      </c>
      <c r="C499" s="54">
        <v>8294</v>
      </c>
    </row>
    <row r="500" spans="1:3">
      <c r="A500" s="54" t="s">
        <v>98</v>
      </c>
      <c r="B500" s="54">
        <v>2004</v>
      </c>
      <c r="C500" s="54">
        <v>16056</v>
      </c>
    </row>
    <row r="501" spans="1:3">
      <c r="A501" s="54" t="s">
        <v>99</v>
      </c>
      <c r="B501" s="54">
        <v>2004</v>
      </c>
      <c r="C501" s="54">
        <v>11074</v>
      </c>
    </row>
    <row r="502" spans="1:3">
      <c r="A502" s="54" t="s">
        <v>100</v>
      </c>
      <c r="B502" s="54">
        <v>2004</v>
      </c>
      <c r="C502" s="54">
        <v>9156</v>
      </c>
    </row>
    <row r="503" spans="1:3">
      <c r="A503" s="54" t="s">
        <v>101</v>
      </c>
      <c r="B503" s="54">
        <v>2004</v>
      </c>
      <c r="C503" s="54">
        <v>23998</v>
      </c>
    </row>
    <row r="504" spans="1:3">
      <c r="A504" s="54" t="s">
        <v>102</v>
      </c>
      <c r="B504" s="54">
        <v>2004</v>
      </c>
      <c r="C504" s="54">
        <v>13733</v>
      </c>
    </row>
    <row r="505" spans="1:3">
      <c r="A505" s="54" t="s">
        <v>103</v>
      </c>
      <c r="B505" s="54">
        <v>2004</v>
      </c>
      <c r="C505" s="54">
        <v>26561</v>
      </c>
    </row>
    <row r="506" spans="1:3">
      <c r="A506" s="54" t="s">
        <v>104</v>
      </c>
      <c r="B506" s="54">
        <v>2004</v>
      </c>
      <c r="C506" s="54">
        <v>0</v>
      </c>
    </row>
    <row r="507" spans="1:3">
      <c r="A507" s="54" t="s">
        <v>105</v>
      </c>
      <c r="B507" s="54">
        <v>2004</v>
      </c>
      <c r="C507" s="54">
        <v>12064</v>
      </c>
    </row>
    <row r="508" spans="1:3">
      <c r="A508" s="54" t="s">
        <v>106</v>
      </c>
      <c r="B508" s="54">
        <v>2004</v>
      </c>
      <c r="C508" s="54">
        <v>3895</v>
      </c>
    </row>
    <row r="509" spans="1:3">
      <c r="A509" s="54" t="s">
        <v>107</v>
      </c>
      <c r="B509" s="54">
        <v>2004</v>
      </c>
      <c r="C509" s="54">
        <v>1495</v>
      </c>
    </row>
    <row r="510" spans="1:3">
      <c r="A510" s="54" t="s">
        <v>108</v>
      </c>
      <c r="B510" s="54">
        <v>2004</v>
      </c>
      <c r="C510" s="54">
        <v>275</v>
      </c>
    </row>
    <row r="511" spans="1:3">
      <c r="A511" s="54" t="s">
        <v>109</v>
      </c>
      <c r="B511" s="54">
        <v>2004</v>
      </c>
      <c r="C511" s="54">
        <v>0</v>
      </c>
    </row>
    <row r="512" spans="1:3">
      <c r="A512" s="54" t="s">
        <v>110</v>
      </c>
      <c r="B512" s="54">
        <v>2004</v>
      </c>
      <c r="C512" s="54">
        <v>20918</v>
      </c>
    </row>
    <row r="513" spans="1:3">
      <c r="A513" s="54" t="s">
        <v>111</v>
      </c>
      <c r="B513" s="54">
        <v>2004</v>
      </c>
      <c r="C513" s="54">
        <v>2938</v>
      </c>
    </row>
    <row r="514" spans="1:3">
      <c r="A514" s="54" t="s">
        <v>112</v>
      </c>
      <c r="B514" s="54">
        <v>2004</v>
      </c>
      <c r="C514" s="54">
        <v>822</v>
      </c>
    </row>
    <row r="515" spans="1:3">
      <c r="A515" s="54" t="s">
        <v>113</v>
      </c>
      <c r="B515" s="54">
        <v>2004</v>
      </c>
      <c r="C515" s="54">
        <v>0</v>
      </c>
    </row>
    <row r="516" spans="1:3">
      <c r="A516" s="54" t="s">
        <v>114</v>
      </c>
      <c r="B516" s="54">
        <v>2004</v>
      </c>
      <c r="C516" s="54">
        <v>0</v>
      </c>
    </row>
    <row r="517" spans="1:3">
      <c r="A517" s="54" t="s">
        <v>115</v>
      </c>
      <c r="B517" s="54">
        <v>2004</v>
      </c>
      <c r="C517" s="54">
        <v>0</v>
      </c>
    </row>
    <row r="518" spans="1:3">
      <c r="A518" s="54" t="s">
        <v>116</v>
      </c>
      <c r="B518" s="54">
        <v>2004</v>
      </c>
      <c r="C518" s="54">
        <v>0</v>
      </c>
    </row>
    <row r="519" spans="1:3">
      <c r="A519" s="54" t="s">
        <v>117</v>
      </c>
      <c r="B519" s="54">
        <v>2004</v>
      </c>
      <c r="C519" s="54">
        <v>0</v>
      </c>
    </row>
    <row r="520" spans="1:3">
      <c r="A520" s="54" t="s">
        <v>118</v>
      </c>
      <c r="B520" s="54">
        <v>2004</v>
      </c>
      <c r="C520" s="54">
        <v>0</v>
      </c>
    </row>
    <row r="521" spans="1:3">
      <c r="A521" s="54" t="s">
        <v>119</v>
      </c>
      <c r="B521" s="54">
        <v>2004</v>
      </c>
      <c r="C521" s="54">
        <v>0</v>
      </c>
    </row>
    <row r="522" spans="1:3">
      <c r="A522" s="54" t="s">
        <v>120</v>
      </c>
      <c r="B522" s="54">
        <v>2004</v>
      </c>
      <c r="C522" s="54">
        <v>0</v>
      </c>
    </row>
    <row r="523" spans="1:3">
      <c r="A523" s="54" t="s">
        <v>121</v>
      </c>
      <c r="B523" s="54">
        <v>2004</v>
      </c>
      <c r="C523" s="54">
        <v>0</v>
      </c>
    </row>
    <row r="524" spans="1:3">
      <c r="A524" s="54" t="s">
        <v>122</v>
      </c>
      <c r="B524" s="54">
        <v>2004</v>
      </c>
      <c r="C524" s="54">
        <v>2912</v>
      </c>
    </row>
    <row r="525" spans="1:3">
      <c r="A525" s="54" t="s">
        <v>123</v>
      </c>
      <c r="B525" s="54">
        <v>2004</v>
      </c>
      <c r="C525" s="54">
        <v>13301</v>
      </c>
    </row>
    <row r="526" spans="1:3">
      <c r="A526" s="54" t="s">
        <v>124</v>
      </c>
      <c r="B526" s="54">
        <v>2004</v>
      </c>
      <c r="C526" s="54">
        <v>0</v>
      </c>
    </row>
    <row r="527" spans="1:3">
      <c r="A527" s="54" t="s">
        <v>125</v>
      </c>
      <c r="B527" s="54">
        <v>2004</v>
      </c>
      <c r="C527" s="54">
        <v>5309</v>
      </c>
    </row>
    <row r="528" spans="1:3">
      <c r="A528" s="54" t="s">
        <v>126</v>
      </c>
      <c r="B528" s="54">
        <v>2004</v>
      </c>
      <c r="C528" s="54">
        <v>8124</v>
      </c>
    </row>
    <row r="529" spans="1:3">
      <c r="A529" s="54" t="s">
        <v>96</v>
      </c>
      <c r="B529" s="54">
        <v>2003</v>
      </c>
      <c r="C529" s="54">
        <v>0</v>
      </c>
    </row>
    <row r="530" spans="1:3">
      <c r="A530" s="54" t="s">
        <v>97</v>
      </c>
      <c r="B530" s="54">
        <v>2003</v>
      </c>
      <c r="C530" s="54">
        <v>0</v>
      </c>
    </row>
    <row r="531" spans="1:3">
      <c r="A531" s="54" t="s">
        <v>98</v>
      </c>
      <c r="B531" s="54">
        <v>2003</v>
      </c>
      <c r="C531" s="54">
        <v>0</v>
      </c>
    </row>
    <row r="532" spans="1:3">
      <c r="A532" s="54" t="s">
        <v>99</v>
      </c>
      <c r="B532" s="54">
        <v>2003</v>
      </c>
      <c r="C532" s="54">
        <v>0</v>
      </c>
    </row>
    <row r="533" spans="1:3">
      <c r="A533" s="54" t="s">
        <v>100</v>
      </c>
      <c r="B533" s="54">
        <v>2003</v>
      </c>
      <c r="C533" s="54">
        <v>0</v>
      </c>
    </row>
    <row r="534" spans="1:3">
      <c r="A534" s="54" t="s">
        <v>101</v>
      </c>
      <c r="B534" s="54">
        <v>2003</v>
      </c>
      <c r="C534" s="54">
        <v>0</v>
      </c>
    </row>
    <row r="535" spans="1:3">
      <c r="A535" s="54" t="s">
        <v>102</v>
      </c>
      <c r="B535" s="54">
        <v>2003</v>
      </c>
      <c r="C535" s="54">
        <v>0</v>
      </c>
    </row>
    <row r="536" spans="1:3">
      <c r="A536" s="54" t="s">
        <v>103</v>
      </c>
      <c r="B536" s="54">
        <v>2003</v>
      </c>
      <c r="C536" s="54">
        <v>0</v>
      </c>
    </row>
    <row r="537" spans="1:3">
      <c r="A537" s="54" t="s">
        <v>104</v>
      </c>
      <c r="B537" s="54">
        <v>2003</v>
      </c>
      <c r="C537" s="54">
        <v>0</v>
      </c>
    </row>
    <row r="538" spans="1:3">
      <c r="A538" s="54" t="s">
        <v>105</v>
      </c>
      <c r="B538" s="54">
        <v>2003</v>
      </c>
      <c r="C538" s="54">
        <v>0</v>
      </c>
    </row>
    <row r="539" spans="1:3">
      <c r="A539" s="54" t="s">
        <v>106</v>
      </c>
      <c r="B539" s="54">
        <v>2003</v>
      </c>
      <c r="C539" s="54">
        <v>0</v>
      </c>
    </row>
    <row r="540" spans="1:3">
      <c r="A540" s="54" t="s">
        <v>107</v>
      </c>
      <c r="B540" s="54">
        <v>2003</v>
      </c>
      <c r="C540" s="54">
        <v>0</v>
      </c>
    </row>
    <row r="541" spans="1:3">
      <c r="A541" s="54" t="s">
        <v>108</v>
      </c>
      <c r="B541" s="54">
        <v>2003</v>
      </c>
      <c r="C541" s="54">
        <v>0</v>
      </c>
    </row>
    <row r="542" spans="1:3">
      <c r="A542" s="54" t="s">
        <v>109</v>
      </c>
      <c r="B542" s="54">
        <v>2003</v>
      </c>
      <c r="C542" s="54">
        <v>0</v>
      </c>
    </row>
    <row r="543" spans="1:3">
      <c r="A543" s="54" t="s">
        <v>110</v>
      </c>
      <c r="B543" s="54">
        <v>2003</v>
      </c>
      <c r="C543" s="54">
        <v>0</v>
      </c>
    </row>
    <row r="544" spans="1:3">
      <c r="A544" s="54" t="s">
        <v>111</v>
      </c>
      <c r="B544" s="54">
        <v>2003</v>
      </c>
      <c r="C544" s="54">
        <v>0</v>
      </c>
    </row>
    <row r="545" spans="1:3">
      <c r="A545" s="54" t="s">
        <v>112</v>
      </c>
      <c r="B545" s="54">
        <v>2003</v>
      </c>
      <c r="C545" s="54">
        <v>0</v>
      </c>
    </row>
    <row r="546" spans="1:3">
      <c r="A546" s="54" t="s">
        <v>113</v>
      </c>
      <c r="B546" s="54">
        <v>2003</v>
      </c>
      <c r="C546" s="54">
        <v>0</v>
      </c>
    </row>
    <row r="547" spans="1:3">
      <c r="A547" s="54" t="s">
        <v>114</v>
      </c>
      <c r="B547" s="54">
        <v>2003</v>
      </c>
      <c r="C547" s="54">
        <v>0</v>
      </c>
    </row>
    <row r="548" spans="1:3">
      <c r="A548" s="54" t="s">
        <v>115</v>
      </c>
      <c r="B548" s="54">
        <v>2003</v>
      </c>
      <c r="C548" s="54">
        <v>0</v>
      </c>
    </row>
    <row r="549" spans="1:3">
      <c r="A549" s="54" t="s">
        <v>116</v>
      </c>
      <c r="B549" s="54">
        <v>2003</v>
      </c>
      <c r="C549" s="54">
        <v>0</v>
      </c>
    </row>
    <row r="550" spans="1:3">
      <c r="A550" s="54" t="s">
        <v>117</v>
      </c>
      <c r="B550" s="54">
        <v>2003</v>
      </c>
      <c r="C550" s="54">
        <v>0</v>
      </c>
    </row>
    <row r="551" spans="1:3">
      <c r="A551" s="54" t="s">
        <v>118</v>
      </c>
      <c r="B551" s="54">
        <v>2003</v>
      </c>
      <c r="C551" s="54">
        <v>0</v>
      </c>
    </row>
    <row r="552" spans="1:3">
      <c r="A552" s="54" t="s">
        <v>119</v>
      </c>
      <c r="B552" s="54">
        <v>2003</v>
      </c>
      <c r="C552" s="54">
        <v>0</v>
      </c>
    </row>
    <row r="553" spans="1:3">
      <c r="A553" s="54" t="s">
        <v>120</v>
      </c>
      <c r="B553" s="54">
        <v>2003</v>
      </c>
      <c r="C553" s="54">
        <v>0</v>
      </c>
    </row>
    <row r="554" spans="1:3">
      <c r="A554" s="54" t="s">
        <v>121</v>
      </c>
      <c r="B554" s="54">
        <v>2003</v>
      </c>
      <c r="C554" s="54">
        <v>0</v>
      </c>
    </row>
    <row r="555" spans="1:3">
      <c r="A555" s="54" t="s">
        <v>122</v>
      </c>
      <c r="B555" s="54">
        <v>2003</v>
      </c>
      <c r="C555" s="54">
        <v>0</v>
      </c>
    </row>
    <row r="556" spans="1:3">
      <c r="A556" s="54" t="s">
        <v>123</v>
      </c>
      <c r="B556" s="54">
        <v>2003</v>
      </c>
      <c r="C556" s="54">
        <v>0</v>
      </c>
    </row>
    <row r="557" spans="1:3">
      <c r="A557" s="54" t="s">
        <v>124</v>
      </c>
      <c r="B557" s="54">
        <v>2003</v>
      </c>
      <c r="C557" s="54">
        <v>0</v>
      </c>
    </row>
    <row r="558" spans="1:3">
      <c r="A558" s="54" t="s">
        <v>125</v>
      </c>
      <c r="B558" s="54">
        <v>2003</v>
      </c>
      <c r="C558" s="54">
        <v>0</v>
      </c>
    </row>
    <row r="559" spans="1:3">
      <c r="A559" s="54" t="s">
        <v>126</v>
      </c>
      <c r="B559" s="54">
        <v>2003</v>
      </c>
      <c r="C559" s="54">
        <v>0</v>
      </c>
    </row>
    <row r="560" spans="1:3">
      <c r="A560" s="54" t="s">
        <v>96</v>
      </c>
      <c r="B560" s="54">
        <v>2002</v>
      </c>
      <c r="C560" s="54">
        <v>0</v>
      </c>
    </row>
    <row r="561" spans="1:3">
      <c r="A561" s="54" t="s">
        <v>97</v>
      </c>
      <c r="B561" s="54">
        <v>2002</v>
      </c>
      <c r="C561" s="54">
        <v>0</v>
      </c>
    </row>
    <row r="562" spans="1:3">
      <c r="A562" s="54" t="s">
        <v>98</v>
      </c>
      <c r="B562" s="54">
        <v>2002</v>
      </c>
      <c r="C562" s="54">
        <v>0</v>
      </c>
    </row>
    <row r="563" spans="1:3">
      <c r="A563" s="54" t="s">
        <v>99</v>
      </c>
      <c r="B563" s="54">
        <v>2002</v>
      </c>
      <c r="C563" s="54">
        <v>0</v>
      </c>
    </row>
    <row r="564" spans="1:3">
      <c r="A564" s="54" t="s">
        <v>100</v>
      </c>
      <c r="B564" s="54">
        <v>2002</v>
      </c>
      <c r="C564" s="54">
        <v>0</v>
      </c>
    </row>
    <row r="565" spans="1:3">
      <c r="A565" s="54" t="s">
        <v>101</v>
      </c>
      <c r="B565" s="54">
        <v>2002</v>
      </c>
      <c r="C565" s="54">
        <v>0</v>
      </c>
    </row>
    <row r="566" spans="1:3">
      <c r="A566" s="54" t="s">
        <v>102</v>
      </c>
      <c r="B566" s="54">
        <v>2002</v>
      </c>
      <c r="C566" s="54">
        <v>0</v>
      </c>
    </row>
    <row r="567" spans="1:3">
      <c r="A567" s="54" t="s">
        <v>103</v>
      </c>
      <c r="B567" s="54">
        <v>2002</v>
      </c>
      <c r="C567" s="54">
        <v>0</v>
      </c>
    </row>
    <row r="568" spans="1:3">
      <c r="A568" s="54" t="s">
        <v>104</v>
      </c>
      <c r="B568" s="54">
        <v>2002</v>
      </c>
      <c r="C568" s="54">
        <v>0</v>
      </c>
    </row>
    <row r="569" spans="1:3">
      <c r="A569" s="54" t="s">
        <v>105</v>
      </c>
      <c r="B569" s="54">
        <v>2002</v>
      </c>
      <c r="C569" s="54">
        <v>0</v>
      </c>
    </row>
    <row r="570" spans="1:3">
      <c r="A570" s="54" t="s">
        <v>106</v>
      </c>
      <c r="B570" s="54">
        <v>2002</v>
      </c>
      <c r="C570" s="54">
        <v>0</v>
      </c>
    </row>
    <row r="571" spans="1:3">
      <c r="A571" s="54" t="s">
        <v>107</v>
      </c>
      <c r="B571" s="54">
        <v>2002</v>
      </c>
      <c r="C571" s="54">
        <v>0</v>
      </c>
    </row>
    <row r="572" spans="1:3">
      <c r="A572" s="54" t="s">
        <v>108</v>
      </c>
      <c r="B572" s="54">
        <v>2002</v>
      </c>
      <c r="C572" s="54">
        <v>0</v>
      </c>
    </row>
    <row r="573" spans="1:3">
      <c r="A573" s="54" t="s">
        <v>109</v>
      </c>
      <c r="B573" s="54">
        <v>2002</v>
      </c>
      <c r="C573" s="54">
        <v>0</v>
      </c>
    </row>
    <row r="574" spans="1:3">
      <c r="A574" s="54" t="s">
        <v>110</v>
      </c>
      <c r="B574" s="54">
        <v>2002</v>
      </c>
      <c r="C574" s="54">
        <v>0</v>
      </c>
    </row>
    <row r="575" spans="1:3">
      <c r="A575" s="54" t="s">
        <v>111</v>
      </c>
      <c r="B575" s="54">
        <v>2002</v>
      </c>
      <c r="C575" s="54">
        <v>0</v>
      </c>
    </row>
    <row r="576" spans="1:3">
      <c r="A576" s="54" t="s">
        <v>112</v>
      </c>
      <c r="B576" s="54">
        <v>2002</v>
      </c>
      <c r="C576" s="54">
        <v>0</v>
      </c>
    </row>
    <row r="577" spans="1:3">
      <c r="A577" s="54" t="s">
        <v>113</v>
      </c>
      <c r="B577" s="54">
        <v>2002</v>
      </c>
      <c r="C577" s="54">
        <v>0</v>
      </c>
    </row>
    <row r="578" spans="1:3">
      <c r="A578" s="54" t="s">
        <v>114</v>
      </c>
      <c r="B578" s="54">
        <v>2002</v>
      </c>
      <c r="C578" s="54">
        <v>0</v>
      </c>
    </row>
    <row r="579" spans="1:3">
      <c r="A579" s="54" t="s">
        <v>115</v>
      </c>
      <c r="B579" s="54">
        <v>2002</v>
      </c>
      <c r="C579" s="54">
        <v>0</v>
      </c>
    </row>
    <row r="580" spans="1:3">
      <c r="A580" s="54" t="s">
        <v>116</v>
      </c>
      <c r="B580" s="54">
        <v>2002</v>
      </c>
      <c r="C580" s="54">
        <v>0</v>
      </c>
    </row>
    <row r="581" spans="1:3">
      <c r="A581" s="54" t="s">
        <v>117</v>
      </c>
      <c r="B581" s="54">
        <v>2002</v>
      </c>
      <c r="C581" s="54">
        <v>0</v>
      </c>
    </row>
    <row r="582" spans="1:3">
      <c r="A582" s="54" t="s">
        <v>118</v>
      </c>
      <c r="B582" s="54">
        <v>2002</v>
      </c>
      <c r="C582" s="54">
        <v>0</v>
      </c>
    </row>
    <row r="583" spans="1:3">
      <c r="A583" s="54" t="s">
        <v>119</v>
      </c>
      <c r="B583" s="54">
        <v>2002</v>
      </c>
      <c r="C583" s="54">
        <v>0</v>
      </c>
    </row>
    <row r="584" spans="1:3">
      <c r="A584" s="54" t="s">
        <v>120</v>
      </c>
      <c r="B584" s="54">
        <v>2002</v>
      </c>
      <c r="C584" s="54">
        <v>0</v>
      </c>
    </row>
    <row r="585" spans="1:3">
      <c r="A585" s="54" t="s">
        <v>121</v>
      </c>
      <c r="B585" s="54">
        <v>2002</v>
      </c>
      <c r="C585" s="54">
        <v>0</v>
      </c>
    </row>
    <row r="586" spans="1:3">
      <c r="A586" s="54" t="s">
        <v>122</v>
      </c>
      <c r="B586" s="54">
        <v>2002</v>
      </c>
      <c r="C586" s="54">
        <v>0</v>
      </c>
    </row>
    <row r="587" spans="1:3">
      <c r="A587" s="54" t="s">
        <v>123</v>
      </c>
      <c r="B587" s="54">
        <v>2002</v>
      </c>
      <c r="C587" s="54">
        <v>0</v>
      </c>
    </row>
    <row r="588" spans="1:3">
      <c r="A588" s="54" t="s">
        <v>124</v>
      </c>
      <c r="B588" s="54">
        <v>2002</v>
      </c>
      <c r="C588" s="54">
        <v>0</v>
      </c>
    </row>
    <row r="589" spans="1:3">
      <c r="A589" s="54" t="s">
        <v>125</v>
      </c>
      <c r="B589" s="54">
        <v>2002</v>
      </c>
      <c r="C589" s="54">
        <v>0</v>
      </c>
    </row>
    <row r="590" spans="1:3">
      <c r="A590" s="54" t="s">
        <v>126</v>
      </c>
      <c r="B590" s="54">
        <v>2002</v>
      </c>
      <c r="C590" s="54">
        <v>0</v>
      </c>
    </row>
    <row r="591" spans="1:3">
      <c r="A591" s="54" t="s">
        <v>96</v>
      </c>
      <c r="B591" s="54">
        <v>2001</v>
      </c>
      <c r="C591" s="54">
        <v>0</v>
      </c>
    </row>
    <row r="592" spans="1:3">
      <c r="A592" s="54" t="s">
        <v>97</v>
      </c>
      <c r="B592" s="54">
        <v>2001</v>
      </c>
      <c r="C592" s="54">
        <v>0</v>
      </c>
    </row>
    <row r="593" spans="1:3">
      <c r="A593" s="54" t="s">
        <v>98</v>
      </c>
      <c r="B593" s="54">
        <v>2001</v>
      </c>
      <c r="C593" s="54">
        <v>0</v>
      </c>
    </row>
    <row r="594" spans="1:3">
      <c r="A594" s="54" t="s">
        <v>99</v>
      </c>
      <c r="B594" s="54">
        <v>2001</v>
      </c>
      <c r="C594" s="54">
        <v>0</v>
      </c>
    </row>
    <row r="595" spans="1:3">
      <c r="A595" s="54" t="s">
        <v>100</v>
      </c>
      <c r="B595" s="54">
        <v>2001</v>
      </c>
      <c r="C595" s="54">
        <v>0</v>
      </c>
    </row>
    <row r="596" spans="1:3">
      <c r="A596" s="54" t="s">
        <v>101</v>
      </c>
      <c r="B596" s="54">
        <v>2001</v>
      </c>
      <c r="C596" s="54">
        <v>0</v>
      </c>
    </row>
    <row r="597" spans="1:3">
      <c r="A597" s="54" t="s">
        <v>102</v>
      </c>
      <c r="B597" s="54">
        <v>2001</v>
      </c>
      <c r="C597" s="54">
        <v>0</v>
      </c>
    </row>
    <row r="598" spans="1:3">
      <c r="A598" s="54" t="s">
        <v>103</v>
      </c>
      <c r="B598" s="54">
        <v>2001</v>
      </c>
      <c r="C598" s="54">
        <v>0</v>
      </c>
    </row>
    <row r="599" spans="1:3">
      <c r="A599" s="54" t="s">
        <v>104</v>
      </c>
      <c r="B599" s="54">
        <v>2001</v>
      </c>
      <c r="C599" s="54">
        <v>0</v>
      </c>
    </row>
    <row r="600" spans="1:3">
      <c r="A600" s="54" t="s">
        <v>105</v>
      </c>
      <c r="B600" s="54">
        <v>2001</v>
      </c>
      <c r="C600" s="54">
        <v>0</v>
      </c>
    </row>
    <row r="601" spans="1:3">
      <c r="A601" s="54" t="s">
        <v>106</v>
      </c>
      <c r="B601" s="54">
        <v>2001</v>
      </c>
      <c r="C601" s="54">
        <v>0</v>
      </c>
    </row>
    <row r="602" spans="1:3">
      <c r="A602" s="54" t="s">
        <v>107</v>
      </c>
      <c r="B602" s="54">
        <v>2001</v>
      </c>
      <c r="C602" s="54">
        <v>0</v>
      </c>
    </row>
    <row r="603" spans="1:3">
      <c r="A603" s="54" t="s">
        <v>108</v>
      </c>
      <c r="B603" s="54">
        <v>2001</v>
      </c>
      <c r="C603" s="54">
        <v>0</v>
      </c>
    </row>
    <row r="604" spans="1:3">
      <c r="A604" s="54" t="s">
        <v>109</v>
      </c>
      <c r="B604" s="54">
        <v>2001</v>
      </c>
      <c r="C604" s="54">
        <v>0</v>
      </c>
    </row>
    <row r="605" spans="1:3">
      <c r="A605" s="54" t="s">
        <v>110</v>
      </c>
      <c r="B605" s="54">
        <v>2001</v>
      </c>
      <c r="C605" s="54">
        <v>0</v>
      </c>
    </row>
    <row r="606" spans="1:3">
      <c r="A606" s="54" t="s">
        <v>111</v>
      </c>
      <c r="B606" s="54">
        <v>2001</v>
      </c>
      <c r="C606" s="54">
        <v>0</v>
      </c>
    </row>
    <row r="607" spans="1:3">
      <c r="A607" s="54" t="s">
        <v>112</v>
      </c>
      <c r="B607" s="54">
        <v>2001</v>
      </c>
      <c r="C607" s="54">
        <v>0</v>
      </c>
    </row>
    <row r="608" spans="1:3">
      <c r="A608" s="54" t="s">
        <v>113</v>
      </c>
      <c r="B608" s="54">
        <v>2001</v>
      </c>
      <c r="C608" s="54">
        <v>0</v>
      </c>
    </row>
    <row r="609" spans="1:3">
      <c r="A609" s="54" t="s">
        <v>114</v>
      </c>
      <c r="B609" s="54">
        <v>2001</v>
      </c>
      <c r="C609" s="54">
        <v>0</v>
      </c>
    </row>
    <row r="610" spans="1:3">
      <c r="A610" s="54" t="s">
        <v>115</v>
      </c>
      <c r="B610" s="54">
        <v>2001</v>
      </c>
      <c r="C610" s="54">
        <v>0</v>
      </c>
    </row>
    <row r="611" spans="1:3">
      <c r="A611" s="54" t="s">
        <v>116</v>
      </c>
      <c r="B611" s="54">
        <v>2001</v>
      </c>
      <c r="C611" s="54">
        <v>0</v>
      </c>
    </row>
    <row r="612" spans="1:3">
      <c r="A612" s="54" t="s">
        <v>117</v>
      </c>
      <c r="B612" s="54">
        <v>2001</v>
      </c>
      <c r="C612" s="54">
        <v>0</v>
      </c>
    </row>
    <row r="613" spans="1:3">
      <c r="A613" s="54" t="s">
        <v>118</v>
      </c>
      <c r="B613" s="54">
        <v>2001</v>
      </c>
      <c r="C613" s="54">
        <v>0</v>
      </c>
    </row>
    <row r="614" spans="1:3">
      <c r="A614" s="54" t="s">
        <v>119</v>
      </c>
      <c r="B614" s="54">
        <v>2001</v>
      </c>
      <c r="C614" s="54">
        <v>0</v>
      </c>
    </row>
    <row r="615" spans="1:3">
      <c r="A615" s="54" t="s">
        <v>120</v>
      </c>
      <c r="B615" s="54">
        <v>2001</v>
      </c>
      <c r="C615" s="54">
        <v>0</v>
      </c>
    </row>
    <row r="616" spans="1:3">
      <c r="A616" s="54" t="s">
        <v>121</v>
      </c>
      <c r="B616" s="54">
        <v>2001</v>
      </c>
      <c r="C616" s="54">
        <v>0</v>
      </c>
    </row>
    <row r="617" spans="1:3">
      <c r="A617" s="54" t="s">
        <v>122</v>
      </c>
      <c r="B617" s="54">
        <v>2001</v>
      </c>
      <c r="C617" s="54">
        <v>0</v>
      </c>
    </row>
    <row r="618" spans="1:3">
      <c r="A618" s="54" t="s">
        <v>123</v>
      </c>
      <c r="B618" s="54">
        <v>2001</v>
      </c>
      <c r="C618" s="54">
        <v>0</v>
      </c>
    </row>
    <row r="619" spans="1:3">
      <c r="A619" s="54" t="s">
        <v>124</v>
      </c>
      <c r="B619" s="54">
        <v>2001</v>
      </c>
      <c r="C619" s="54">
        <v>0</v>
      </c>
    </row>
    <row r="620" spans="1:3">
      <c r="A620" s="54" t="s">
        <v>125</v>
      </c>
      <c r="B620" s="54">
        <v>2001</v>
      </c>
      <c r="C620" s="54">
        <v>0</v>
      </c>
    </row>
    <row r="621" spans="1:3">
      <c r="A621" s="54" t="s">
        <v>126</v>
      </c>
      <c r="B621" s="54">
        <v>2001</v>
      </c>
      <c r="C621" s="54">
        <v>0</v>
      </c>
    </row>
    <row r="622" spans="1:3">
      <c r="A622" s="54" t="s">
        <v>96</v>
      </c>
      <c r="B622" s="54">
        <v>2021</v>
      </c>
      <c r="C622" s="54">
        <v>19614</v>
      </c>
    </row>
    <row r="623" spans="1:3">
      <c r="A623" s="54" t="s">
        <v>97</v>
      </c>
      <c r="B623" s="54">
        <v>2021</v>
      </c>
      <c r="C623" s="54">
        <v>16804</v>
      </c>
    </row>
    <row r="624" spans="1:3">
      <c r="A624" s="54" t="s">
        <v>98</v>
      </c>
      <c r="B624" s="54">
        <v>2021</v>
      </c>
      <c r="C624" s="54">
        <v>35372</v>
      </c>
    </row>
    <row r="625" spans="1:3">
      <c r="A625" s="54" t="s">
        <v>99</v>
      </c>
      <c r="B625" s="54">
        <v>2021</v>
      </c>
      <c r="C625" s="54">
        <v>28543</v>
      </c>
    </row>
    <row r="626" spans="1:3">
      <c r="A626" s="54" t="s">
        <v>100</v>
      </c>
      <c r="B626" s="54">
        <v>2021</v>
      </c>
      <c r="C626" s="54">
        <v>39324</v>
      </c>
    </row>
    <row r="627" spans="1:3">
      <c r="A627" s="54" t="s">
        <v>101</v>
      </c>
      <c r="B627" s="54">
        <v>2021</v>
      </c>
      <c r="C627" s="54">
        <v>65268</v>
      </c>
    </row>
    <row r="628" spans="1:3">
      <c r="A628" s="54" t="s">
        <v>102</v>
      </c>
      <c r="B628" s="54">
        <v>2021</v>
      </c>
      <c r="C628" s="54">
        <v>29860</v>
      </c>
    </row>
    <row r="629" spans="1:3">
      <c r="A629" s="54" t="s">
        <v>103</v>
      </c>
      <c r="B629" s="54">
        <v>2021</v>
      </c>
      <c r="C629" s="54">
        <v>46218</v>
      </c>
    </row>
    <row r="630" spans="1:3">
      <c r="A630" s="54" t="s">
        <v>104</v>
      </c>
      <c r="B630" s="54">
        <v>2021</v>
      </c>
      <c r="C630" s="54">
        <v>0</v>
      </c>
    </row>
    <row r="631" spans="1:3">
      <c r="A631" s="54" t="s">
        <v>105</v>
      </c>
      <c r="B631" s="54">
        <v>2021</v>
      </c>
      <c r="C631" s="54">
        <v>1752</v>
      </c>
    </row>
    <row r="632" spans="1:3">
      <c r="A632" s="54" t="s">
        <v>106</v>
      </c>
      <c r="B632" s="54">
        <v>2021</v>
      </c>
      <c r="C632" s="54">
        <v>0</v>
      </c>
    </row>
    <row r="633" spans="1:3">
      <c r="A633" s="54" t="s">
        <v>107</v>
      </c>
      <c r="B633" s="54">
        <v>2021</v>
      </c>
      <c r="C633" s="54">
        <v>3892</v>
      </c>
    </row>
    <row r="634" spans="1:3">
      <c r="A634" s="54" t="s">
        <v>108</v>
      </c>
      <c r="B634" s="54">
        <v>2021</v>
      </c>
      <c r="C634" s="54">
        <v>0</v>
      </c>
    </row>
    <row r="635" spans="1:3">
      <c r="A635" s="54" t="s">
        <v>109</v>
      </c>
      <c r="B635" s="54">
        <v>2021</v>
      </c>
      <c r="C635" s="54">
        <v>0</v>
      </c>
    </row>
    <row r="636" spans="1:3">
      <c r="A636" s="54" t="s">
        <v>110</v>
      </c>
      <c r="B636" s="54">
        <v>2021</v>
      </c>
      <c r="C636" s="54">
        <v>54722</v>
      </c>
    </row>
    <row r="637" spans="1:3">
      <c r="A637" s="54" t="s">
        <v>111</v>
      </c>
      <c r="B637" s="54">
        <v>2021</v>
      </c>
      <c r="C637" s="54">
        <v>18722</v>
      </c>
    </row>
    <row r="638" spans="1:3">
      <c r="A638" s="54" t="s">
        <v>112</v>
      </c>
      <c r="B638" s="54">
        <v>2021</v>
      </c>
      <c r="C638" s="54">
        <v>1637</v>
      </c>
    </row>
    <row r="639" spans="1:3">
      <c r="A639" s="54" t="s">
        <v>113</v>
      </c>
      <c r="B639" s="54">
        <v>2021</v>
      </c>
      <c r="C639" s="54">
        <v>0</v>
      </c>
    </row>
    <row r="640" spans="1:3">
      <c r="A640" s="54" t="s">
        <v>114</v>
      </c>
      <c r="B640" s="54">
        <v>2021</v>
      </c>
      <c r="C640" s="54">
        <v>0</v>
      </c>
    </row>
    <row r="641" spans="1:3">
      <c r="A641" s="54" t="s">
        <v>115</v>
      </c>
      <c r="B641" s="54">
        <v>2021</v>
      </c>
      <c r="C641" s="54">
        <v>0</v>
      </c>
    </row>
    <row r="642" spans="1:3">
      <c r="A642" s="54" t="s">
        <v>116</v>
      </c>
      <c r="B642" s="54">
        <v>2021</v>
      </c>
      <c r="C642" s="54">
        <v>0</v>
      </c>
    </row>
    <row r="643" spans="1:3">
      <c r="A643" s="54" t="s">
        <v>117</v>
      </c>
      <c r="B643" s="54">
        <v>2021</v>
      </c>
      <c r="C643" s="54">
        <v>0</v>
      </c>
    </row>
    <row r="644" spans="1:3">
      <c r="A644" s="54" t="s">
        <v>118</v>
      </c>
      <c r="B644" s="54">
        <v>2021</v>
      </c>
      <c r="C644" s="54">
        <v>0</v>
      </c>
    </row>
    <row r="645" spans="1:3">
      <c r="A645" s="54" t="s">
        <v>119</v>
      </c>
      <c r="B645" s="54">
        <v>2021</v>
      </c>
      <c r="C645" s="54">
        <v>57</v>
      </c>
    </row>
    <row r="646" spans="1:3">
      <c r="A646" s="54" t="s">
        <v>120</v>
      </c>
      <c r="B646" s="54">
        <v>2021</v>
      </c>
      <c r="C646" s="54">
        <v>76</v>
      </c>
    </row>
    <row r="647" spans="1:3">
      <c r="A647" s="54" t="s">
        <v>121</v>
      </c>
      <c r="B647" s="54">
        <v>2021</v>
      </c>
      <c r="C647" s="54">
        <v>110</v>
      </c>
    </row>
    <row r="648" spans="1:3">
      <c r="A648" s="54" t="s">
        <v>122</v>
      </c>
      <c r="B648" s="54">
        <v>2021</v>
      </c>
      <c r="C648" s="54">
        <v>14225</v>
      </c>
    </row>
    <row r="649" spans="1:3">
      <c r="A649" s="54" t="s">
        <v>123</v>
      </c>
      <c r="B649" s="54">
        <v>2021</v>
      </c>
      <c r="C649" s="54">
        <v>12783</v>
      </c>
    </row>
    <row r="650" spans="1:3">
      <c r="A650" s="54" t="s">
        <v>124</v>
      </c>
      <c r="B650" s="54">
        <v>2021</v>
      </c>
      <c r="C650" s="54">
        <v>5421</v>
      </c>
    </row>
    <row r="651" spans="1:3">
      <c r="A651" s="54" t="s">
        <v>125</v>
      </c>
      <c r="B651" s="54">
        <v>2021</v>
      </c>
      <c r="C651" s="54">
        <v>7020</v>
      </c>
    </row>
    <row r="652" spans="1:3">
      <c r="A652" s="54" t="s">
        <v>126</v>
      </c>
      <c r="B652" s="54">
        <v>2021</v>
      </c>
      <c r="C652" s="54">
        <v>24458</v>
      </c>
    </row>
  </sheetData>
  <phoneticPr fontId="3" type="noConversion"/>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672C7-4329-4821-8567-7C4B88A597C0}">
  <dimension ref="B1:CA36"/>
  <sheetViews>
    <sheetView zoomScale="85" zoomScaleNormal="85" workbookViewId="0">
      <selection activeCell="B5" sqref="B5:B36"/>
    </sheetView>
  </sheetViews>
  <sheetFormatPr defaultRowHeight="14.25"/>
  <cols>
    <col min="1" max="1" width="9" style="1"/>
    <col min="2" max="2" width="9.25" style="1" bestFit="1" customWidth="1"/>
    <col min="3" max="79" width="9.75" style="1" customWidth="1"/>
    <col min="80" max="16384" width="9" style="1"/>
  </cols>
  <sheetData>
    <row r="1" spans="2:79">
      <c r="B1" s="140"/>
      <c r="C1" s="140" t="s">
        <v>79</v>
      </c>
      <c r="D1" s="140"/>
      <c r="E1" s="140"/>
      <c r="F1" s="140"/>
      <c r="G1" s="140"/>
      <c r="H1" s="140"/>
      <c r="I1" s="140"/>
      <c r="J1" s="140"/>
      <c r="K1" s="140"/>
      <c r="L1" s="140"/>
      <c r="M1" s="140"/>
      <c r="N1" s="140" t="s">
        <v>81</v>
      </c>
      <c r="O1" s="140"/>
      <c r="P1" s="140"/>
      <c r="Q1" s="140"/>
      <c r="R1" s="140"/>
      <c r="S1" s="140"/>
      <c r="T1" s="140"/>
      <c r="U1" s="140"/>
      <c r="V1" s="140"/>
      <c r="W1" s="140"/>
      <c r="X1" s="140"/>
      <c r="Y1" s="140" t="s">
        <v>83</v>
      </c>
      <c r="Z1" s="140"/>
      <c r="AA1" s="140"/>
      <c r="AB1" s="140"/>
      <c r="AC1" s="140"/>
      <c r="AD1" s="140"/>
      <c r="AE1" s="140"/>
      <c r="AF1" s="140"/>
      <c r="AG1" s="140"/>
      <c r="AH1" s="140"/>
      <c r="AI1" s="140"/>
      <c r="AJ1" s="140" t="s">
        <v>86</v>
      </c>
      <c r="AK1" s="140"/>
      <c r="AL1" s="140"/>
      <c r="AM1" s="140"/>
      <c r="AN1" s="140"/>
      <c r="AO1" s="140"/>
      <c r="AP1" s="140"/>
      <c r="AQ1" s="140"/>
      <c r="AR1" s="140"/>
      <c r="AS1" s="140"/>
      <c r="AT1" s="140"/>
      <c r="AU1" s="140" t="s">
        <v>87</v>
      </c>
      <c r="AV1" s="140"/>
      <c r="AW1" s="140"/>
      <c r="AX1" s="140"/>
      <c r="AY1" s="140"/>
      <c r="AZ1" s="140"/>
      <c r="BA1" s="140"/>
      <c r="BB1" s="140"/>
      <c r="BC1" s="140"/>
      <c r="BD1" s="140"/>
      <c r="BE1" s="140"/>
      <c r="BF1" s="140" t="s">
        <v>89</v>
      </c>
      <c r="BG1" s="140"/>
      <c r="BH1" s="140"/>
      <c r="BI1" s="140"/>
      <c r="BJ1" s="140"/>
      <c r="BK1" s="140"/>
      <c r="BL1" s="140"/>
      <c r="BM1" s="140"/>
      <c r="BN1" s="140"/>
      <c r="BO1" s="140"/>
      <c r="BP1" s="140"/>
      <c r="BQ1" s="140" t="s">
        <v>91</v>
      </c>
      <c r="BR1" s="140"/>
      <c r="BS1" s="140"/>
      <c r="BT1" s="140"/>
      <c r="BU1" s="140"/>
      <c r="BV1" s="140"/>
      <c r="BW1" s="140"/>
      <c r="BX1" s="140"/>
      <c r="BY1" s="140"/>
      <c r="BZ1" s="140"/>
      <c r="CA1" s="140"/>
    </row>
    <row r="2" spans="2:79">
      <c r="B2" s="140"/>
      <c r="C2" s="140" t="s">
        <v>80</v>
      </c>
      <c r="D2" s="140"/>
      <c r="E2" s="140"/>
      <c r="F2" s="140"/>
      <c r="G2" s="140"/>
      <c r="H2" s="140"/>
      <c r="I2" s="140"/>
      <c r="J2" s="140"/>
      <c r="K2" s="140"/>
      <c r="L2" s="140"/>
      <c r="M2" s="140"/>
      <c r="N2" s="140" t="s">
        <v>82</v>
      </c>
      <c r="O2" s="140"/>
      <c r="P2" s="140"/>
      <c r="Q2" s="140"/>
      <c r="R2" s="140"/>
      <c r="S2" s="140"/>
      <c r="T2" s="140"/>
      <c r="U2" s="140"/>
      <c r="V2" s="140"/>
      <c r="W2" s="140"/>
      <c r="X2" s="140"/>
      <c r="Y2" s="140" t="s">
        <v>84</v>
      </c>
      <c r="Z2" s="140"/>
      <c r="AA2" s="140"/>
      <c r="AB2" s="140"/>
      <c r="AC2" s="140"/>
      <c r="AD2" s="140"/>
      <c r="AE2" s="140"/>
      <c r="AF2" s="140"/>
      <c r="AG2" s="140"/>
      <c r="AH2" s="140"/>
      <c r="AI2" s="140"/>
      <c r="AJ2" s="140" t="s">
        <v>85</v>
      </c>
      <c r="AK2" s="140"/>
      <c r="AL2" s="140"/>
      <c r="AM2" s="140"/>
      <c r="AN2" s="140"/>
      <c r="AO2" s="140"/>
      <c r="AP2" s="140"/>
      <c r="AQ2" s="140"/>
      <c r="AR2" s="140"/>
      <c r="AS2" s="140"/>
      <c r="AT2" s="140"/>
      <c r="AU2" s="140" t="s">
        <v>88</v>
      </c>
      <c r="AV2" s="140"/>
      <c r="AW2" s="140"/>
      <c r="AX2" s="140"/>
      <c r="AY2" s="140"/>
      <c r="AZ2" s="140"/>
      <c r="BA2" s="140"/>
      <c r="BB2" s="140"/>
      <c r="BC2" s="140"/>
      <c r="BD2" s="140"/>
      <c r="BE2" s="140"/>
      <c r="BF2" s="140" t="s">
        <v>90</v>
      </c>
      <c r="BG2" s="140"/>
      <c r="BH2" s="140"/>
      <c r="BI2" s="140"/>
      <c r="BJ2" s="140"/>
      <c r="BK2" s="140"/>
      <c r="BL2" s="140"/>
      <c r="BM2" s="140"/>
      <c r="BN2" s="140"/>
      <c r="BO2" s="140"/>
      <c r="BP2" s="140"/>
      <c r="BQ2" s="140" t="s">
        <v>92</v>
      </c>
      <c r="BR2" s="140"/>
      <c r="BS2" s="140"/>
      <c r="BT2" s="140"/>
      <c r="BU2" s="140"/>
      <c r="BV2" s="140"/>
      <c r="BW2" s="140"/>
      <c r="BX2" s="140"/>
      <c r="BY2" s="140"/>
      <c r="BZ2" s="140"/>
      <c r="CA2" s="140"/>
    </row>
    <row r="3" spans="2:79">
      <c r="B3" s="140"/>
      <c r="C3" s="52">
        <v>2011</v>
      </c>
      <c r="D3" s="52">
        <v>2012</v>
      </c>
      <c r="E3" s="52">
        <v>2013</v>
      </c>
      <c r="F3" s="52">
        <v>2014</v>
      </c>
      <c r="G3" s="52">
        <v>2015</v>
      </c>
      <c r="H3" s="52">
        <v>2016</v>
      </c>
      <c r="I3" s="52">
        <v>2017</v>
      </c>
      <c r="J3" s="52">
        <v>2018</v>
      </c>
      <c r="K3" s="52">
        <v>2019</v>
      </c>
      <c r="L3" s="52">
        <v>2020</v>
      </c>
      <c r="M3" s="52">
        <v>2021</v>
      </c>
      <c r="N3" s="52">
        <v>2011</v>
      </c>
      <c r="O3" s="52">
        <v>2012</v>
      </c>
      <c r="P3" s="52">
        <v>2013</v>
      </c>
      <c r="Q3" s="52">
        <v>2014</v>
      </c>
      <c r="R3" s="52">
        <v>2015</v>
      </c>
      <c r="S3" s="52">
        <v>2016</v>
      </c>
      <c r="T3" s="52">
        <v>2017</v>
      </c>
      <c r="U3" s="52">
        <v>2018</v>
      </c>
      <c r="V3" s="52">
        <v>2019</v>
      </c>
      <c r="W3" s="52">
        <v>2020</v>
      </c>
      <c r="X3" s="52">
        <v>2021</v>
      </c>
      <c r="Y3" s="52">
        <v>2011</v>
      </c>
      <c r="Z3" s="52">
        <v>2012</v>
      </c>
      <c r="AA3" s="52">
        <v>2013</v>
      </c>
      <c r="AB3" s="52">
        <v>2014</v>
      </c>
      <c r="AC3" s="52">
        <v>2015</v>
      </c>
      <c r="AD3" s="52">
        <v>2016</v>
      </c>
      <c r="AE3" s="52">
        <v>2017</v>
      </c>
      <c r="AF3" s="52">
        <v>2018</v>
      </c>
      <c r="AG3" s="52">
        <v>2019</v>
      </c>
      <c r="AH3" s="52">
        <v>2020</v>
      </c>
      <c r="AI3" s="52">
        <v>2021</v>
      </c>
      <c r="AJ3" s="52">
        <v>2011</v>
      </c>
      <c r="AK3" s="52">
        <v>2012</v>
      </c>
      <c r="AL3" s="52">
        <v>2013</v>
      </c>
      <c r="AM3" s="52">
        <v>2014</v>
      </c>
      <c r="AN3" s="52">
        <v>2015</v>
      </c>
      <c r="AO3" s="52">
        <v>2016</v>
      </c>
      <c r="AP3" s="52">
        <v>2017</v>
      </c>
      <c r="AQ3" s="52">
        <v>2018</v>
      </c>
      <c r="AR3" s="52">
        <v>2019</v>
      </c>
      <c r="AS3" s="52">
        <v>2020</v>
      </c>
      <c r="AT3" s="52">
        <v>2021</v>
      </c>
      <c r="AU3" s="52">
        <v>2011</v>
      </c>
      <c r="AV3" s="52">
        <v>2012</v>
      </c>
      <c r="AW3" s="52">
        <v>2013</v>
      </c>
      <c r="AX3" s="52">
        <v>2014</v>
      </c>
      <c r="AY3" s="52">
        <v>2015</v>
      </c>
      <c r="AZ3" s="52">
        <v>2016</v>
      </c>
      <c r="BA3" s="52">
        <v>2017</v>
      </c>
      <c r="BB3" s="52">
        <v>2018</v>
      </c>
      <c r="BC3" s="52">
        <v>2019</v>
      </c>
      <c r="BD3" s="52">
        <v>2020</v>
      </c>
      <c r="BE3" s="52">
        <v>2021</v>
      </c>
      <c r="BF3" s="52">
        <v>2011</v>
      </c>
      <c r="BG3" s="52">
        <v>2012</v>
      </c>
      <c r="BH3" s="52">
        <v>2013</v>
      </c>
      <c r="BI3" s="52">
        <v>2014</v>
      </c>
      <c r="BJ3" s="52">
        <v>2015</v>
      </c>
      <c r="BK3" s="52">
        <v>2016</v>
      </c>
      <c r="BL3" s="52">
        <v>2017</v>
      </c>
      <c r="BM3" s="52">
        <v>2018</v>
      </c>
      <c r="BN3" s="52">
        <v>2019</v>
      </c>
      <c r="BO3" s="52">
        <v>2020</v>
      </c>
      <c r="BP3" s="52">
        <v>2021</v>
      </c>
      <c r="BQ3" s="52">
        <v>2011</v>
      </c>
      <c r="BR3" s="52">
        <v>2012</v>
      </c>
      <c r="BS3" s="52">
        <v>2013</v>
      </c>
      <c r="BT3" s="52">
        <v>2014</v>
      </c>
      <c r="BU3" s="52">
        <v>2015</v>
      </c>
      <c r="BV3" s="52">
        <v>2016</v>
      </c>
      <c r="BW3" s="52">
        <v>2017</v>
      </c>
      <c r="BX3" s="52">
        <v>2018</v>
      </c>
      <c r="BY3" s="52">
        <v>2019</v>
      </c>
      <c r="BZ3" s="52">
        <v>2020</v>
      </c>
      <c r="CA3" s="52">
        <v>2021</v>
      </c>
    </row>
    <row r="4" spans="2:79" s="51" customFormat="1" ht="38.25">
      <c r="B4" s="49" t="s">
        <v>35</v>
      </c>
      <c r="C4" s="49" t="s">
        <v>0</v>
      </c>
      <c r="D4" s="49" t="s">
        <v>0</v>
      </c>
      <c r="E4" s="49" t="s">
        <v>0</v>
      </c>
      <c r="F4" s="49" t="s">
        <v>0</v>
      </c>
      <c r="G4" s="49" t="s">
        <v>0</v>
      </c>
      <c r="H4" s="49" t="s">
        <v>0</v>
      </c>
      <c r="I4" s="49" t="s">
        <v>0</v>
      </c>
      <c r="J4" s="49" t="s">
        <v>0</v>
      </c>
      <c r="K4" s="49" t="s">
        <v>0</v>
      </c>
      <c r="L4" s="49" t="s">
        <v>0</v>
      </c>
      <c r="M4" s="49" t="s">
        <v>0</v>
      </c>
      <c r="N4" s="49" t="s">
        <v>1</v>
      </c>
      <c r="O4" s="49" t="s">
        <v>1</v>
      </c>
      <c r="P4" s="49" t="s">
        <v>1</v>
      </c>
      <c r="Q4" s="49" t="s">
        <v>1</v>
      </c>
      <c r="R4" s="49" t="s">
        <v>1</v>
      </c>
      <c r="S4" s="49" t="s">
        <v>1</v>
      </c>
      <c r="T4" s="49" t="s">
        <v>1</v>
      </c>
      <c r="U4" s="49" t="s">
        <v>1</v>
      </c>
      <c r="V4" s="49" t="s">
        <v>1</v>
      </c>
      <c r="W4" s="49" t="s">
        <v>1</v>
      </c>
      <c r="X4" s="49" t="s">
        <v>1</v>
      </c>
      <c r="Y4" s="49" t="s">
        <v>5</v>
      </c>
      <c r="Z4" s="49" t="s">
        <v>5</v>
      </c>
      <c r="AA4" s="49" t="s">
        <v>5</v>
      </c>
      <c r="AB4" s="49" t="s">
        <v>5</v>
      </c>
      <c r="AC4" s="49" t="s">
        <v>5</v>
      </c>
      <c r="AD4" s="49" t="s">
        <v>5</v>
      </c>
      <c r="AE4" s="49" t="s">
        <v>5</v>
      </c>
      <c r="AF4" s="49" t="s">
        <v>5</v>
      </c>
      <c r="AG4" s="49" t="s">
        <v>5</v>
      </c>
      <c r="AH4" s="49" t="s">
        <v>5</v>
      </c>
      <c r="AI4" s="49" t="s">
        <v>5</v>
      </c>
      <c r="AJ4" s="49" t="s">
        <v>6</v>
      </c>
      <c r="AK4" s="49" t="s">
        <v>6</v>
      </c>
      <c r="AL4" s="49" t="s">
        <v>6</v>
      </c>
      <c r="AM4" s="49" t="s">
        <v>6</v>
      </c>
      <c r="AN4" s="49" t="s">
        <v>6</v>
      </c>
      <c r="AO4" s="49" t="s">
        <v>6</v>
      </c>
      <c r="AP4" s="49" t="s">
        <v>6</v>
      </c>
      <c r="AQ4" s="49" t="s">
        <v>6</v>
      </c>
      <c r="AR4" s="49" t="s">
        <v>6</v>
      </c>
      <c r="AS4" s="49" t="s">
        <v>6</v>
      </c>
      <c r="AT4" s="49" t="s">
        <v>6</v>
      </c>
      <c r="AU4" s="50" t="s">
        <v>2</v>
      </c>
      <c r="AV4" s="50" t="s">
        <v>2</v>
      </c>
      <c r="AW4" s="50" t="s">
        <v>2</v>
      </c>
      <c r="AX4" s="50" t="s">
        <v>2</v>
      </c>
      <c r="AY4" s="50" t="s">
        <v>2</v>
      </c>
      <c r="AZ4" s="50" t="s">
        <v>2</v>
      </c>
      <c r="BA4" s="50" t="s">
        <v>2</v>
      </c>
      <c r="BB4" s="50" t="s">
        <v>2</v>
      </c>
      <c r="BC4" s="50" t="s">
        <v>2</v>
      </c>
      <c r="BD4" s="50" t="s">
        <v>2</v>
      </c>
      <c r="BE4" s="50" t="s">
        <v>2</v>
      </c>
      <c r="BF4" s="49" t="s">
        <v>3</v>
      </c>
      <c r="BG4" s="49" t="s">
        <v>3</v>
      </c>
      <c r="BH4" s="49" t="s">
        <v>3</v>
      </c>
      <c r="BI4" s="49" t="s">
        <v>3</v>
      </c>
      <c r="BJ4" s="49" t="s">
        <v>3</v>
      </c>
      <c r="BK4" s="49" t="s">
        <v>3</v>
      </c>
      <c r="BL4" s="49" t="s">
        <v>3</v>
      </c>
      <c r="BM4" s="49" t="s">
        <v>3</v>
      </c>
      <c r="BN4" s="49" t="s">
        <v>3</v>
      </c>
      <c r="BO4" s="49" t="s">
        <v>3</v>
      </c>
      <c r="BP4" s="49" t="s">
        <v>3</v>
      </c>
      <c r="BQ4" s="49" t="s">
        <v>4</v>
      </c>
      <c r="BR4" s="49" t="s">
        <v>4</v>
      </c>
      <c r="BS4" s="49" t="s">
        <v>4</v>
      </c>
      <c r="BT4" s="49" t="s">
        <v>4</v>
      </c>
      <c r="BU4" s="49" t="s">
        <v>4</v>
      </c>
      <c r="BV4" s="49" t="s">
        <v>4</v>
      </c>
      <c r="BW4" s="49" t="s">
        <v>4</v>
      </c>
      <c r="BX4" s="49" t="s">
        <v>4</v>
      </c>
      <c r="BY4" s="49" t="s">
        <v>4</v>
      </c>
      <c r="BZ4" s="49" t="s">
        <v>4</v>
      </c>
      <c r="CA4" s="49" t="s">
        <v>4</v>
      </c>
    </row>
    <row r="5" spans="2:79">
      <c r="B5" s="46" t="s">
        <v>47</v>
      </c>
      <c r="C5" s="24">
        <v>20387</v>
      </c>
      <c r="D5" s="24">
        <v>22075</v>
      </c>
      <c r="E5" s="24">
        <v>25182</v>
      </c>
      <c r="F5" s="25">
        <v>28326</v>
      </c>
      <c r="G5" s="26">
        <v>37309</v>
      </c>
      <c r="H5" s="26">
        <v>39105</v>
      </c>
      <c r="I5" s="24">
        <v>43526</v>
      </c>
      <c r="J5" s="24">
        <v>47061</v>
      </c>
      <c r="K5" s="27">
        <v>51990</v>
      </c>
      <c r="L5" s="24">
        <v>56294</v>
      </c>
      <c r="M5" s="2">
        <v>58302</v>
      </c>
      <c r="N5" s="3">
        <v>2978593002</v>
      </c>
      <c r="O5" s="24">
        <v>3077491786</v>
      </c>
      <c r="P5" s="24">
        <v>3241281590</v>
      </c>
      <c r="Q5" s="25">
        <v>3183615663</v>
      </c>
      <c r="R5" s="26">
        <v>3680121603</v>
      </c>
      <c r="S5" s="26">
        <v>3858555683</v>
      </c>
      <c r="T5" s="24">
        <v>4210843577</v>
      </c>
      <c r="U5" s="24">
        <v>4806252247</v>
      </c>
      <c r="V5" s="27">
        <v>4924924957</v>
      </c>
      <c r="W5" s="24">
        <v>5194217689</v>
      </c>
      <c r="X5" s="2">
        <v>5671140000</v>
      </c>
      <c r="Y5" s="3">
        <v>2306812</v>
      </c>
      <c r="Z5" s="24">
        <v>2515232</v>
      </c>
      <c r="AA5" s="24">
        <v>2658640</v>
      </c>
      <c r="AB5" s="25">
        <v>2631513</v>
      </c>
      <c r="AC5" s="26">
        <v>3091313</v>
      </c>
      <c r="AD5" s="26">
        <v>4391670</v>
      </c>
      <c r="AE5" s="24">
        <v>6450871</v>
      </c>
      <c r="AF5" s="24">
        <v>4234862</v>
      </c>
      <c r="AG5" s="27">
        <v>4215935</v>
      </c>
      <c r="AH5" s="24">
        <v>4492756</v>
      </c>
      <c r="AI5" s="2">
        <v>4966876</v>
      </c>
      <c r="AJ5" s="3">
        <v>7.7</v>
      </c>
      <c r="AK5" s="24">
        <v>8.1999999999999993</v>
      </c>
      <c r="AL5" s="24">
        <v>8.1999999999999993</v>
      </c>
      <c r="AM5" s="25">
        <v>8.3000000000000007</v>
      </c>
      <c r="AN5" s="26">
        <v>8.4</v>
      </c>
      <c r="AO5" s="26">
        <v>11.4</v>
      </c>
      <c r="AP5" s="24">
        <v>15.3</v>
      </c>
      <c r="AQ5" s="24">
        <v>8.8000000000000007</v>
      </c>
      <c r="AR5" s="28">
        <v>8.6</v>
      </c>
      <c r="AS5" s="24">
        <v>8.6</v>
      </c>
      <c r="AT5" s="2">
        <v>8.8000000000000007</v>
      </c>
      <c r="AU5" s="3">
        <v>39.799999999999997</v>
      </c>
      <c r="AV5" s="24">
        <v>39.799999999999997</v>
      </c>
      <c r="AW5" s="24">
        <v>39.6</v>
      </c>
      <c r="AX5" s="25">
        <v>38.700000000000003</v>
      </c>
      <c r="AY5" s="26">
        <v>39.1</v>
      </c>
      <c r="AZ5" s="26">
        <v>38.9</v>
      </c>
      <c r="BA5" s="24">
        <v>39.200000000000003</v>
      </c>
      <c r="BB5" s="24">
        <v>37.700000000000003</v>
      </c>
      <c r="BC5" s="28">
        <v>39.5</v>
      </c>
      <c r="BD5" s="24">
        <v>43.7</v>
      </c>
      <c r="BE5" s="2">
        <v>39</v>
      </c>
      <c r="BF5" s="3">
        <v>18262</v>
      </c>
      <c r="BG5" s="24">
        <v>12247</v>
      </c>
      <c r="BH5" s="24">
        <v>19168</v>
      </c>
      <c r="BI5" s="25">
        <v>18631</v>
      </c>
      <c r="BJ5" s="26">
        <v>21104</v>
      </c>
      <c r="BK5" s="26">
        <v>22275</v>
      </c>
      <c r="BL5" s="24">
        <v>24248</v>
      </c>
      <c r="BM5" s="24">
        <v>27523</v>
      </c>
      <c r="BN5" s="27">
        <v>29227</v>
      </c>
      <c r="BO5" s="24">
        <v>29710</v>
      </c>
      <c r="BP5" s="2">
        <v>33336</v>
      </c>
      <c r="BQ5" s="3">
        <v>11854</v>
      </c>
      <c r="BR5" s="24">
        <v>18447</v>
      </c>
      <c r="BS5" s="24">
        <v>12834</v>
      </c>
      <c r="BT5" s="25">
        <v>12310</v>
      </c>
      <c r="BU5" s="26">
        <v>14405</v>
      </c>
      <c r="BV5" s="26">
        <v>15019</v>
      </c>
      <c r="BW5" s="24">
        <v>16519</v>
      </c>
      <c r="BX5" s="24">
        <v>18104</v>
      </c>
      <c r="BY5" s="27">
        <v>19463</v>
      </c>
      <c r="BZ5" s="24">
        <v>22678</v>
      </c>
      <c r="CA5" s="2">
        <v>22132</v>
      </c>
    </row>
    <row r="6" spans="2:79">
      <c r="B6" s="47" t="s">
        <v>48</v>
      </c>
      <c r="C6" s="12">
        <v>417</v>
      </c>
      <c r="D6" s="12">
        <v>456</v>
      </c>
      <c r="E6" s="12">
        <v>487</v>
      </c>
      <c r="F6" s="13">
        <v>635</v>
      </c>
      <c r="G6" s="14">
        <v>690</v>
      </c>
      <c r="H6" s="14">
        <v>690</v>
      </c>
      <c r="I6" s="12">
        <v>721</v>
      </c>
      <c r="J6" s="12">
        <v>721</v>
      </c>
      <c r="K6" s="15">
        <v>692</v>
      </c>
      <c r="L6" s="12">
        <v>672</v>
      </c>
      <c r="M6" s="4">
        <v>672</v>
      </c>
      <c r="N6" s="5">
        <v>79307581</v>
      </c>
      <c r="O6" s="12">
        <v>81831444</v>
      </c>
      <c r="P6" s="12">
        <v>75083461</v>
      </c>
      <c r="Q6" s="13">
        <v>75630662</v>
      </c>
      <c r="R6" s="14">
        <v>78308097</v>
      </c>
      <c r="S6" s="14">
        <v>77396957</v>
      </c>
      <c r="T6" s="12">
        <v>76972628</v>
      </c>
      <c r="U6" s="12">
        <v>81550005</v>
      </c>
      <c r="V6" s="15">
        <v>79503079</v>
      </c>
      <c r="W6" s="12">
        <v>82930755</v>
      </c>
      <c r="X6" s="4">
        <v>79620000</v>
      </c>
      <c r="Y6" s="5">
        <v>66546</v>
      </c>
      <c r="Z6" s="12">
        <v>70776</v>
      </c>
      <c r="AA6" s="12">
        <v>64781</v>
      </c>
      <c r="AB6" s="13">
        <v>64997</v>
      </c>
      <c r="AC6" s="14">
        <v>62393</v>
      </c>
      <c r="AD6" s="14">
        <v>46307</v>
      </c>
      <c r="AE6" s="12">
        <v>45312</v>
      </c>
      <c r="AF6" s="12">
        <v>53006</v>
      </c>
      <c r="AG6" s="15">
        <v>48971</v>
      </c>
      <c r="AH6" s="12">
        <v>51317</v>
      </c>
      <c r="AI6" s="4">
        <v>46592</v>
      </c>
      <c r="AJ6" s="5">
        <v>8.4</v>
      </c>
      <c r="AK6" s="12">
        <v>8.6999999999999993</v>
      </c>
      <c r="AL6" s="12">
        <v>8.6</v>
      </c>
      <c r="AM6" s="13">
        <v>8.6</v>
      </c>
      <c r="AN6" s="14">
        <v>8</v>
      </c>
      <c r="AO6" s="14">
        <v>6</v>
      </c>
      <c r="AP6" s="12">
        <v>5.9</v>
      </c>
      <c r="AQ6" s="12">
        <v>6.5</v>
      </c>
      <c r="AR6" s="16">
        <v>6.2</v>
      </c>
      <c r="AS6" s="12">
        <v>6.2</v>
      </c>
      <c r="AT6" s="4">
        <v>5.9</v>
      </c>
      <c r="AU6" s="5">
        <v>38.200000000000003</v>
      </c>
      <c r="AV6" s="12">
        <v>38.5</v>
      </c>
      <c r="AW6" s="12">
        <v>57.7</v>
      </c>
      <c r="AX6" s="13">
        <v>39.4</v>
      </c>
      <c r="AY6" s="14">
        <v>38.4</v>
      </c>
      <c r="AZ6" s="14">
        <v>38</v>
      </c>
      <c r="BA6" s="12">
        <v>38</v>
      </c>
      <c r="BB6" s="12">
        <v>38</v>
      </c>
      <c r="BC6" s="16">
        <v>38.200000000000003</v>
      </c>
      <c r="BD6" s="12">
        <v>38</v>
      </c>
      <c r="BE6" s="4">
        <v>38.5</v>
      </c>
      <c r="BF6" s="5">
        <v>276</v>
      </c>
      <c r="BG6" s="12">
        <v>315</v>
      </c>
      <c r="BH6" s="12">
        <v>268</v>
      </c>
      <c r="BI6" s="13">
        <v>232</v>
      </c>
      <c r="BJ6" s="14">
        <v>186</v>
      </c>
      <c r="BK6" s="14">
        <v>126</v>
      </c>
      <c r="BL6" s="12">
        <v>75</v>
      </c>
      <c r="BM6" s="12">
        <v>82</v>
      </c>
      <c r="BN6" s="15">
        <v>50</v>
      </c>
      <c r="BO6" s="12">
        <v>37</v>
      </c>
      <c r="BP6" s="4">
        <v>49</v>
      </c>
      <c r="BQ6" s="5">
        <v>303</v>
      </c>
      <c r="BR6" s="12">
        <v>284</v>
      </c>
      <c r="BS6" s="12">
        <v>434</v>
      </c>
      <c r="BT6" s="13">
        <v>298</v>
      </c>
      <c r="BU6" s="14">
        <v>300</v>
      </c>
      <c r="BV6" s="14">
        <v>294</v>
      </c>
      <c r="BW6" s="12">
        <v>293</v>
      </c>
      <c r="BX6" s="12">
        <v>310</v>
      </c>
      <c r="BY6" s="15">
        <v>304</v>
      </c>
      <c r="BZ6" s="12">
        <v>315</v>
      </c>
      <c r="CA6" s="4">
        <v>306</v>
      </c>
    </row>
    <row r="7" spans="2:79">
      <c r="B7" s="47" t="s">
        <v>49</v>
      </c>
      <c r="C7" s="12">
        <v>634</v>
      </c>
      <c r="D7" s="12">
        <v>635</v>
      </c>
      <c r="E7" s="12">
        <v>735</v>
      </c>
      <c r="F7" s="13">
        <v>946</v>
      </c>
      <c r="G7" s="14">
        <v>895</v>
      </c>
      <c r="H7" s="14">
        <v>989</v>
      </c>
      <c r="I7" s="12">
        <v>1014</v>
      </c>
      <c r="J7" s="12">
        <v>1304</v>
      </c>
      <c r="K7" s="15">
        <v>1489</v>
      </c>
      <c r="L7" s="12">
        <v>1489</v>
      </c>
      <c r="M7" s="4">
        <v>1550</v>
      </c>
      <c r="N7" s="5">
        <v>73513290</v>
      </c>
      <c r="O7" s="12">
        <v>71179699</v>
      </c>
      <c r="P7" s="12">
        <v>74768662</v>
      </c>
      <c r="Q7" s="13">
        <v>73101883</v>
      </c>
      <c r="R7" s="14">
        <v>77234706</v>
      </c>
      <c r="S7" s="14">
        <v>79878126</v>
      </c>
      <c r="T7" s="12">
        <v>88056694</v>
      </c>
      <c r="U7" s="12">
        <v>94896300</v>
      </c>
      <c r="V7" s="15">
        <v>99813901</v>
      </c>
      <c r="W7" s="12">
        <v>101777451</v>
      </c>
      <c r="X7" s="4">
        <v>99580000</v>
      </c>
      <c r="Y7" s="5">
        <v>59590</v>
      </c>
      <c r="Z7" s="12">
        <v>62224</v>
      </c>
      <c r="AA7" s="12">
        <v>62770</v>
      </c>
      <c r="AB7" s="13">
        <v>65506</v>
      </c>
      <c r="AC7" s="14">
        <v>68825</v>
      </c>
      <c r="AD7" s="14">
        <v>70955</v>
      </c>
      <c r="AE7" s="12">
        <v>78594</v>
      </c>
      <c r="AF7" s="12">
        <v>89106</v>
      </c>
      <c r="AG7" s="15">
        <v>84381</v>
      </c>
      <c r="AH7" s="12">
        <v>89146</v>
      </c>
      <c r="AI7" s="4">
        <v>92916</v>
      </c>
      <c r="AJ7" s="39">
        <v>8.1</v>
      </c>
      <c r="AK7" s="17">
        <v>8.6999999999999993</v>
      </c>
      <c r="AL7" s="17">
        <v>8.4</v>
      </c>
      <c r="AM7" s="13">
        <v>9</v>
      </c>
      <c r="AN7" s="14">
        <v>8.9</v>
      </c>
      <c r="AO7" s="14">
        <v>8.9</v>
      </c>
      <c r="AP7" s="17">
        <v>8.9</v>
      </c>
      <c r="AQ7" s="17">
        <v>9.4</v>
      </c>
      <c r="AR7" s="18">
        <v>8.5</v>
      </c>
      <c r="AS7" s="17">
        <v>8.8000000000000007</v>
      </c>
      <c r="AT7" s="40" t="s">
        <v>19</v>
      </c>
      <c r="AU7" s="5">
        <v>39.700000000000003</v>
      </c>
      <c r="AV7" s="12">
        <v>38.1</v>
      </c>
      <c r="AW7" s="12">
        <v>39.299999999999997</v>
      </c>
      <c r="AX7" s="13">
        <v>39.6</v>
      </c>
      <c r="AY7" s="14">
        <v>39.9</v>
      </c>
      <c r="AZ7" s="14">
        <v>39.700000000000003</v>
      </c>
      <c r="BA7" s="12">
        <v>38.799999999999997</v>
      </c>
      <c r="BB7" s="12">
        <v>39.299999999999997</v>
      </c>
      <c r="BC7" s="16">
        <v>39.6</v>
      </c>
      <c r="BD7" s="12">
        <v>37.200000000000003</v>
      </c>
      <c r="BE7" s="41" t="s">
        <v>17</v>
      </c>
      <c r="BF7" s="5">
        <v>465</v>
      </c>
      <c r="BG7" s="12">
        <v>271</v>
      </c>
      <c r="BH7" s="12">
        <v>380</v>
      </c>
      <c r="BI7" s="13">
        <v>354</v>
      </c>
      <c r="BJ7" s="14">
        <v>350</v>
      </c>
      <c r="BK7" s="14">
        <v>344</v>
      </c>
      <c r="BL7" s="12">
        <v>385</v>
      </c>
      <c r="BM7" s="12">
        <v>410</v>
      </c>
      <c r="BN7" s="15">
        <v>426</v>
      </c>
      <c r="BO7" s="12">
        <v>434</v>
      </c>
      <c r="BP7" s="4">
        <v>432</v>
      </c>
      <c r="BQ7" s="5">
        <v>292</v>
      </c>
      <c r="BR7" s="12">
        <v>347</v>
      </c>
      <c r="BS7" s="12">
        <v>294</v>
      </c>
      <c r="BT7" s="13">
        <v>289</v>
      </c>
      <c r="BU7" s="14">
        <v>308</v>
      </c>
      <c r="BV7" s="14">
        <v>317</v>
      </c>
      <c r="BW7" s="12">
        <v>341</v>
      </c>
      <c r="BX7" s="12">
        <v>373</v>
      </c>
      <c r="BY7" s="15">
        <v>395</v>
      </c>
      <c r="BZ7" s="12">
        <v>379</v>
      </c>
      <c r="CA7" s="4">
        <v>400</v>
      </c>
    </row>
    <row r="8" spans="2:79">
      <c r="B8" s="47" t="s">
        <v>50</v>
      </c>
      <c r="C8" s="12">
        <v>2033</v>
      </c>
      <c r="D8" s="12">
        <v>2005</v>
      </c>
      <c r="E8" s="12">
        <v>2377</v>
      </c>
      <c r="F8" s="13">
        <v>2571</v>
      </c>
      <c r="G8" s="14">
        <v>2721</v>
      </c>
      <c r="H8" s="14">
        <v>3083</v>
      </c>
      <c r="I8" s="12">
        <v>3367</v>
      </c>
      <c r="J8" s="12">
        <v>3779</v>
      </c>
      <c r="K8" s="15">
        <v>4112</v>
      </c>
      <c r="L8" s="12">
        <v>4398</v>
      </c>
      <c r="M8" s="4">
        <v>4205</v>
      </c>
      <c r="N8" s="5">
        <v>202303045</v>
      </c>
      <c r="O8" s="12">
        <v>185994378</v>
      </c>
      <c r="P8" s="12">
        <v>175400973</v>
      </c>
      <c r="Q8" s="13">
        <v>127355314</v>
      </c>
      <c r="R8" s="14">
        <v>203633136</v>
      </c>
      <c r="S8" s="14">
        <v>210216529</v>
      </c>
      <c r="T8" s="12">
        <v>225190605</v>
      </c>
      <c r="U8" s="12">
        <v>266940536</v>
      </c>
      <c r="V8" s="15">
        <v>272821120</v>
      </c>
      <c r="W8" s="12">
        <v>312427081</v>
      </c>
      <c r="X8" s="4">
        <v>329200000</v>
      </c>
      <c r="Y8" s="5">
        <v>162644</v>
      </c>
      <c r="Z8" s="12">
        <v>172964</v>
      </c>
      <c r="AA8" s="12">
        <v>153736</v>
      </c>
      <c r="AB8" s="13">
        <v>108943</v>
      </c>
      <c r="AC8" s="14">
        <v>185130</v>
      </c>
      <c r="AD8" s="14">
        <v>194097</v>
      </c>
      <c r="AE8" s="12">
        <v>192944</v>
      </c>
      <c r="AF8" s="12">
        <v>235238</v>
      </c>
      <c r="AG8" s="15">
        <v>296504</v>
      </c>
      <c r="AH8" s="12">
        <v>259272</v>
      </c>
      <c r="AI8" s="4">
        <v>255819</v>
      </c>
      <c r="AJ8" s="39">
        <v>8</v>
      </c>
      <c r="AK8" s="17">
        <v>9.3000000000000007</v>
      </c>
      <c r="AL8" s="17">
        <v>8.8000000000000007</v>
      </c>
      <c r="AM8" s="13">
        <v>8.6</v>
      </c>
      <c r="AN8" s="14">
        <v>9.1</v>
      </c>
      <c r="AO8" s="14">
        <v>9.1999999999999993</v>
      </c>
      <c r="AP8" s="17">
        <v>8.6</v>
      </c>
      <c r="AQ8" s="17">
        <v>8.8000000000000007</v>
      </c>
      <c r="AR8" s="18">
        <v>10.9</v>
      </c>
      <c r="AS8" s="17">
        <v>8.3000000000000007</v>
      </c>
      <c r="AT8" s="30">
        <v>7.8</v>
      </c>
      <c r="AU8" s="5">
        <v>36.1</v>
      </c>
      <c r="AV8" s="12">
        <v>41.1</v>
      </c>
      <c r="AW8" s="12">
        <v>39.200000000000003</v>
      </c>
      <c r="AX8" s="13">
        <v>40.299999999999997</v>
      </c>
      <c r="AY8" s="14">
        <v>38.799999999999997</v>
      </c>
      <c r="AZ8" s="14">
        <v>38.6</v>
      </c>
      <c r="BA8" s="12">
        <v>39</v>
      </c>
      <c r="BB8" s="12">
        <v>39.200000000000003</v>
      </c>
      <c r="BC8" s="16">
        <v>40.4</v>
      </c>
      <c r="BD8" s="12">
        <v>41.2</v>
      </c>
      <c r="BE8" s="41" t="s">
        <v>20</v>
      </c>
      <c r="BF8" s="5">
        <v>1171</v>
      </c>
      <c r="BG8" s="12">
        <v>764</v>
      </c>
      <c r="BH8" s="12">
        <v>1042</v>
      </c>
      <c r="BI8" s="13">
        <v>760</v>
      </c>
      <c r="BJ8" s="14">
        <v>1185</v>
      </c>
      <c r="BK8" s="14">
        <v>1216</v>
      </c>
      <c r="BL8" s="12">
        <v>1307</v>
      </c>
      <c r="BM8" s="12">
        <v>1582</v>
      </c>
      <c r="BN8" s="15">
        <v>1590</v>
      </c>
      <c r="BO8" s="12">
        <v>1883</v>
      </c>
      <c r="BP8" s="4">
        <v>2025</v>
      </c>
      <c r="BQ8" s="5">
        <v>730</v>
      </c>
      <c r="BR8" s="12">
        <v>1115</v>
      </c>
      <c r="BS8" s="12">
        <v>687</v>
      </c>
      <c r="BT8" s="13">
        <v>513</v>
      </c>
      <c r="BU8" s="14">
        <v>790</v>
      </c>
      <c r="BV8" s="14">
        <v>812</v>
      </c>
      <c r="BW8" s="12">
        <v>879</v>
      </c>
      <c r="BX8" s="12">
        <v>1045</v>
      </c>
      <c r="BY8" s="15">
        <v>1103</v>
      </c>
      <c r="BZ8" s="12">
        <v>1287</v>
      </c>
      <c r="CA8" s="4">
        <v>1367</v>
      </c>
    </row>
    <row r="9" spans="2:79">
      <c r="B9" s="47" t="s">
        <v>51</v>
      </c>
      <c r="C9" s="12">
        <v>1364</v>
      </c>
      <c r="D9" s="12">
        <v>1463</v>
      </c>
      <c r="E9" s="12">
        <v>1652</v>
      </c>
      <c r="F9" s="13">
        <v>2161</v>
      </c>
      <c r="G9" s="14">
        <v>2813</v>
      </c>
      <c r="H9" s="14">
        <v>3734</v>
      </c>
      <c r="I9" s="12">
        <v>3690</v>
      </c>
      <c r="J9" s="12">
        <v>3969</v>
      </c>
      <c r="K9" s="15">
        <v>3925</v>
      </c>
      <c r="L9" s="12">
        <v>3999</v>
      </c>
      <c r="M9" s="4">
        <v>4258</v>
      </c>
      <c r="N9" s="5">
        <v>43700534</v>
      </c>
      <c r="O9" s="12">
        <v>50283222</v>
      </c>
      <c r="P9" s="12">
        <v>50758515</v>
      </c>
      <c r="Q9" s="13">
        <v>52182136</v>
      </c>
      <c r="R9" s="14">
        <v>130360967</v>
      </c>
      <c r="S9" s="14">
        <v>153220872</v>
      </c>
      <c r="T9" s="12">
        <v>180401756</v>
      </c>
      <c r="U9" s="12">
        <v>217399791</v>
      </c>
      <c r="V9" s="15">
        <v>248934953</v>
      </c>
      <c r="W9" s="12">
        <v>278214505</v>
      </c>
      <c r="X9" s="4">
        <v>274450000</v>
      </c>
      <c r="Y9" s="5">
        <v>51715</v>
      </c>
      <c r="Z9" s="12">
        <v>56939</v>
      </c>
      <c r="AA9" s="12">
        <v>59170</v>
      </c>
      <c r="AB9" s="13">
        <v>56797</v>
      </c>
      <c r="AC9" s="14">
        <v>120171</v>
      </c>
      <c r="AD9" s="14">
        <v>146548</v>
      </c>
      <c r="AE9" s="12">
        <v>170618</v>
      </c>
      <c r="AF9" s="12">
        <v>203345</v>
      </c>
      <c r="AG9" s="15">
        <v>227112</v>
      </c>
      <c r="AH9" s="12">
        <v>241481</v>
      </c>
      <c r="AI9" s="4">
        <v>249389</v>
      </c>
      <c r="AJ9" s="39">
        <v>11.8</v>
      </c>
      <c r="AK9" s="17">
        <v>11.3</v>
      </c>
      <c r="AL9" s="17">
        <v>11.7</v>
      </c>
      <c r="AM9" s="13">
        <v>10.9</v>
      </c>
      <c r="AN9" s="14">
        <v>9.1999999999999993</v>
      </c>
      <c r="AO9" s="14">
        <v>9.6</v>
      </c>
      <c r="AP9" s="17">
        <v>9.5</v>
      </c>
      <c r="AQ9" s="17">
        <v>9.4</v>
      </c>
      <c r="AR9" s="18" t="s">
        <v>15</v>
      </c>
      <c r="AS9" s="17">
        <v>8.6999999999999993</v>
      </c>
      <c r="AT9" s="40" t="s">
        <v>15</v>
      </c>
      <c r="AU9" s="5">
        <v>41.7</v>
      </c>
      <c r="AV9" s="12">
        <v>40.200000000000003</v>
      </c>
      <c r="AW9" s="12">
        <v>40.4</v>
      </c>
      <c r="AX9" s="13">
        <v>40.299999999999997</v>
      </c>
      <c r="AY9" s="14">
        <v>39</v>
      </c>
      <c r="AZ9" s="14">
        <v>39.5</v>
      </c>
      <c r="BA9" s="12">
        <v>39.6</v>
      </c>
      <c r="BB9" s="12">
        <v>39.799999999999997</v>
      </c>
      <c r="BC9" s="16">
        <v>39.700000000000003</v>
      </c>
      <c r="BD9" s="16">
        <v>38.700000000000003</v>
      </c>
      <c r="BE9" s="41" t="s">
        <v>21</v>
      </c>
      <c r="BF9" s="5">
        <v>271</v>
      </c>
      <c r="BG9" s="12">
        <v>202</v>
      </c>
      <c r="BH9" s="12">
        <v>297</v>
      </c>
      <c r="BI9" s="13">
        <v>324</v>
      </c>
      <c r="BJ9" s="14">
        <v>818</v>
      </c>
      <c r="BK9" s="14">
        <v>984</v>
      </c>
      <c r="BL9" s="12">
        <v>1214</v>
      </c>
      <c r="BM9" s="12">
        <v>1491</v>
      </c>
      <c r="BN9" s="15">
        <v>1710</v>
      </c>
      <c r="BO9" s="12">
        <v>1885</v>
      </c>
      <c r="BP9" s="4">
        <v>1952</v>
      </c>
      <c r="BQ9" s="5">
        <v>182</v>
      </c>
      <c r="BR9" s="12">
        <v>295</v>
      </c>
      <c r="BS9" s="12">
        <v>205</v>
      </c>
      <c r="BT9" s="13">
        <v>210</v>
      </c>
      <c r="BU9" s="14">
        <v>509</v>
      </c>
      <c r="BV9" s="14">
        <v>605</v>
      </c>
      <c r="BW9" s="12">
        <v>714</v>
      </c>
      <c r="BX9" s="12">
        <v>865</v>
      </c>
      <c r="BY9" s="15">
        <v>989</v>
      </c>
      <c r="BZ9" s="12">
        <v>1078</v>
      </c>
      <c r="CA9" s="4">
        <v>1107</v>
      </c>
    </row>
    <row r="10" spans="2:79">
      <c r="B10" s="47" t="s">
        <v>52</v>
      </c>
      <c r="C10" s="12">
        <v>2153</v>
      </c>
      <c r="D10" s="12">
        <v>2559</v>
      </c>
      <c r="E10" s="12">
        <v>2689</v>
      </c>
      <c r="F10" s="13">
        <v>2979</v>
      </c>
      <c r="G10" s="14">
        <v>3132</v>
      </c>
      <c r="H10" s="14">
        <v>3506</v>
      </c>
      <c r="I10" s="12">
        <v>3984</v>
      </c>
      <c r="J10" s="12">
        <v>4154</v>
      </c>
      <c r="K10" s="15">
        <v>4434</v>
      </c>
      <c r="L10" s="12">
        <v>4558</v>
      </c>
      <c r="M10" s="4">
        <v>4496</v>
      </c>
      <c r="N10" s="5">
        <v>174626335</v>
      </c>
      <c r="O10" s="12">
        <v>201440979</v>
      </c>
      <c r="P10" s="12">
        <v>224004863</v>
      </c>
      <c r="Q10" s="13">
        <v>220037559</v>
      </c>
      <c r="R10" s="14">
        <v>241222116</v>
      </c>
      <c r="S10" s="14">
        <v>255094607</v>
      </c>
      <c r="T10" s="12">
        <v>302937846</v>
      </c>
      <c r="U10" s="12">
        <v>329495571</v>
      </c>
      <c r="V10" s="15">
        <v>378746912</v>
      </c>
      <c r="W10" s="12">
        <v>373339476</v>
      </c>
      <c r="X10" s="4">
        <v>379750000</v>
      </c>
      <c r="Y10" s="5">
        <v>183130</v>
      </c>
      <c r="Z10" s="12">
        <v>210178</v>
      </c>
      <c r="AA10" s="12">
        <v>235485</v>
      </c>
      <c r="AB10" s="13">
        <v>233600</v>
      </c>
      <c r="AC10" s="14">
        <v>254402</v>
      </c>
      <c r="AD10" s="14">
        <v>276804</v>
      </c>
      <c r="AE10" s="12">
        <v>325692</v>
      </c>
      <c r="AF10" s="12">
        <v>354157</v>
      </c>
      <c r="AG10" s="15">
        <v>407230</v>
      </c>
      <c r="AH10" s="12">
        <v>407213</v>
      </c>
      <c r="AI10" s="4">
        <v>416582</v>
      </c>
      <c r="AJ10" s="39">
        <v>10.5</v>
      </c>
      <c r="AK10" s="17">
        <v>10.4</v>
      </c>
      <c r="AL10" s="17">
        <v>10.5</v>
      </c>
      <c r="AM10" s="13">
        <v>10.6</v>
      </c>
      <c r="AN10" s="14">
        <v>10.5</v>
      </c>
      <c r="AO10" s="14">
        <v>10.9</v>
      </c>
      <c r="AP10" s="17">
        <v>10.8</v>
      </c>
      <c r="AQ10" s="17">
        <v>10.7</v>
      </c>
      <c r="AR10" s="18">
        <v>10.8</v>
      </c>
      <c r="AS10" s="17">
        <v>10.9</v>
      </c>
      <c r="AT10" s="40" t="s">
        <v>22</v>
      </c>
      <c r="AU10" s="5">
        <v>39.6</v>
      </c>
      <c r="AV10" s="12">
        <v>40.799999999999997</v>
      </c>
      <c r="AW10" s="12">
        <v>40.1</v>
      </c>
      <c r="AX10" s="13">
        <v>40</v>
      </c>
      <c r="AY10" s="14">
        <v>39.299999999999997</v>
      </c>
      <c r="AZ10" s="14">
        <v>39.299999999999997</v>
      </c>
      <c r="BA10" s="12">
        <v>40</v>
      </c>
      <c r="BB10" s="12">
        <v>40.4</v>
      </c>
      <c r="BC10" s="16">
        <v>40.200000000000003</v>
      </c>
      <c r="BD10" s="12">
        <v>40.4</v>
      </c>
      <c r="BE10" s="4">
        <v>40.299999999999997</v>
      </c>
      <c r="BF10" s="5">
        <v>1443</v>
      </c>
      <c r="BG10" s="12">
        <v>823</v>
      </c>
      <c r="BH10" s="12">
        <v>1759</v>
      </c>
      <c r="BI10" s="13">
        <v>1722</v>
      </c>
      <c r="BJ10" s="14">
        <v>1861</v>
      </c>
      <c r="BK10" s="14">
        <v>1955</v>
      </c>
      <c r="BL10" s="12">
        <v>2351</v>
      </c>
      <c r="BM10" s="12">
        <v>2631</v>
      </c>
      <c r="BN10" s="15">
        <v>2994</v>
      </c>
      <c r="BO10" s="12">
        <v>2998</v>
      </c>
      <c r="BP10" s="4">
        <v>3354</v>
      </c>
      <c r="BQ10" s="5">
        <v>691</v>
      </c>
      <c r="BR10" s="12">
        <v>1670</v>
      </c>
      <c r="BS10" s="12">
        <v>898</v>
      </c>
      <c r="BT10" s="13">
        <v>879</v>
      </c>
      <c r="BU10" s="14">
        <v>948</v>
      </c>
      <c r="BV10" s="14">
        <v>1002</v>
      </c>
      <c r="BW10" s="12">
        <v>1211</v>
      </c>
      <c r="BX10" s="12">
        <v>1332</v>
      </c>
      <c r="BY10" s="15">
        <v>1523</v>
      </c>
      <c r="BZ10" s="12">
        <v>1509</v>
      </c>
      <c r="CA10" s="4">
        <v>1529</v>
      </c>
    </row>
    <row r="11" spans="2:79">
      <c r="B11" s="47" t="s">
        <v>53</v>
      </c>
      <c r="C11" s="12">
        <v>1518</v>
      </c>
      <c r="D11" s="12">
        <v>1599</v>
      </c>
      <c r="E11" s="12">
        <v>1919</v>
      </c>
      <c r="F11" s="13">
        <v>2053</v>
      </c>
      <c r="G11" s="14">
        <v>2044</v>
      </c>
      <c r="H11" s="14">
        <v>2076</v>
      </c>
      <c r="I11" s="12">
        <v>2142</v>
      </c>
      <c r="J11" s="12">
        <v>2502</v>
      </c>
      <c r="K11" s="15">
        <v>2612</v>
      </c>
      <c r="L11" s="12">
        <v>2766</v>
      </c>
      <c r="M11" s="4">
        <v>3006</v>
      </c>
      <c r="N11" s="5">
        <v>266988733</v>
      </c>
      <c r="O11" s="12">
        <v>298762691</v>
      </c>
      <c r="P11" s="12">
        <v>310276965</v>
      </c>
      <c r="Q11" s="13">
        <v>309920082</v>
      </c>
      <c r="R11" s="14">
        <v>322606718</v>
      </c>
      <c r="S11" s="14">
        <v>330295565</v>
      </c>
      <c r="T11" s="12">
        <v>344669349</v>
      </c>
      <c r="U11" s="12">
        <v>361065890</v>
      </c>
      <c r="V11" s="15">
        <v>419355898</v>
      </c>
      <c r="W11" s="12">
        <v>473048532</v>
      </c>
      <c r="X11" s="4">
        <v>472950000</v>
      </c>
      <c r="Y11" s="5">
        <v>251781</v>
      </c>
      <c r="Z11" s="12">
        <v>291639</v>
      </c>
      <c r="AA11" s="12">
        <v>307398</v>
      </c>
      <c r="AB11" s="13">
        <v>311294</v>
      </c>
      <c r="AC11" s="14">
        <v>321272</v>
      </c>
      <c r="AD11" s="14">
        <v>333466</v>
      </c>
      <c r="AE11" s="12">
        <v>356078</v>
      </c>
      <c r="AF11" s="12">
        <v>372174</v>
      </c>
      <c r="AG11" s="15">
        <v>422178</v>
      </c>
      <c r="AH11" s="12">
        <v>462164</v>
      </c>
      <c r="AI11" s="4">
        <v>477059</v>
      </c>
      <c r="AJ11" s="5">
        <v>9.4</v>
      </c>
      <c r="AK11" s="12">
        <v>9.8000000000000007</v>
      </c>
      <c r="AL11" s="12">
        <v>9.9</v>
      </c>
      <c r="AM11" s="13">
        <v>10</v>
      </c>
      <c r="AN11" s="14">
        <v>10</v>
      </c>
      <c r="AO11" s="14">
        <v>10.1</v>
      </c>
      <c r="AP11" s="12">
        <v>10.3</v>
      </c>
      <c r="AQ11" s="12">
        <v>10.3</v>
      </c>
      <c r="AR11" s="16" t="s">
        <v>16</v>
      </c>
      <c r="AS11" s="12">
        <v>9.8000000000000007</v>
      </c>
      <c r="AT11" s="41" t="s">
        <v>16</v>
      </c>
      <c r="AU11" s="5">
        <v>40.5</v>
      </c>
      <c r="AV11" s="12">
        <v>40</v>
      </c>
      <c r="AW11" s="12">
        <v>39.700000000000003</v>
      </c>
      <c r="AX11" s="13">
        <v>40.200000000000003</v>
      </c>
      <c r="AY11" s="14">
        <v>39.799999999999997</v>
      </c>
      <c r="AZ11" s="14">
        <v>39.5</v>
      </c>
      <c r="BA11" s="12">
        <v>39.9</v>
      </c>
      <c r="BB11" s="12">
        <v>40.5</v>
      </c>
      <c r="BC11" s="16">
        <v>39.799999999999997</v>
      </c>
      <c r="BD11" s="16">
        <v>40.1</v>
      </c>
      <c r="BE11" s="4">
        <v>38.5</v>
      </c>
      <c r="BF11" s="5">
        <v>1729</v>
      </c>
      <c r="BG11" s="12">
        <v>1195</v>
      </c>
      <c r="BH11" s="12">
        <v>1994</v>
      </c>
      <c r="BI11" s="13">
        <v>2043</v>
      </c>
      <c r="BJ11" s="14">
        <v>2093</v>
      </c>
      <c r="BK11" s="14">
        <v>2149</v>
      </c>
      <c r="BL11" s="12">
        <v>2317</v>
      </c>
      <c r="BM11" s="12">
        <v>2453</v>
      </c>
      <c r="BN11" s="15">
        <v>2804</v>
      </c>
      <c r="BO11" s="12">
        <v>3056</v>
      </c>
      <c r="BP11" s="4">
        <v>3108</v>
      </c>
      <c r="BQ11" s="5">
        <v>1082</v>
      </c>
      <c r="BR11" s="12">
        <v>1938</v>
      </c>
      <c r="BS11" s="12">
        <v>1233</v>
      </c>
      <c r="BT11" s="13">
        <v>1244</v>
      </c>
      <c r="BU11" s="14">
        <v>1285</v>
      </c>
      <c r="BV11" s="14">
        <v>1306</v>
      </c>
      <c r="BW11" s="12">
        <v>1376</v>
      </c>
      <c r="BX11" s="12">
        <v>1461</v>
      </c>
      <c r="BY11" s="15">
        <v>1668</v>
      </c>
      <c r="BZ11" s="12">
        <v>1899</v>
      </c>
      <c r="CA11" s="4">
        <v>1821</v>
      </c>
    </row>
    <row r="12" spans="2:79">
      <c r="B12" s="47" t="s">
        <v>54</v>
      </c>
      <c r="C12" s="12">
        <v>1230</v>
      </c>
      <c r="D12" s="12">
        <v>1238</v>
      </c>
      <c r="E12" s="12">
        <v>1302</v>
      </c>
      <c r="F12" s="13">
        <v>1309</v>
      </c>
      <c r="G12" s="14">
        <v>1314</v>
      </c>
      <c r="H12" s="14">
        <v>1302</v>
      </c>
      <c r="I12" s="12">
        <v>1301</v>
      </c>
      <c r="J12" s="12">
        <v>1395</v>
      </c>
      <c r="K12" s="15">
        <v>1333</v>
      </c>
      <c r="L12" s="12">
        <v>1336</v>
      </c>
      <c r="M12" s="4">
        <v>1314</v>
      </c>
      <c r="N12" s="5">
        <v>162055079</v>
      </c>
      <c r="O12" s="12">
        <v>177718518</v>
      </c>
      <c r="P12" s="12">
        <v>184948298</v>
      </c>
      <c r="Q12" s="13">
        <v>187630248</v>
      </c>
      <c r="R12" s="14">
        <v>191385269</v>
      </c>
      <c r="S12" s="14">
        <v>195613159</v>
      </c>
      <c r="T12" s="12">
        <v>199012838</v>
      </c>
      <c r="U12" s="12">
        <v>206029785</v>
      </c>
      <c r="V12" s="15">
        <v>205931033</v>
      </c>
      <c r="W12" s="12">
        <v>38893998</v>
      </c>
      <c r="X12" s="4">
        <v>216670000</v>
      </c>
      <c r="Y12" s="5">
        <v>170750</v>
      </c>
      <c r="Z12" s="12">
        <v>192279</v>
      </c>
      <c r="AA12" s="12">
        <v>198508</v>
      </c>
      <c r="AB12" s="13">
        <v>214339</v>
      </c>
      <c r="AC12" s="14">
        <v>210622</v>
      </c>
      <c r="AD12" s="14">
        <v>256086</v>
      </c>
      <c r="AE12" s="12">
        <v>256606</v>
      </c>
      <c r="AF12" s="12">
        <v>251633</v>
      </c>
      <c r="AG12" s="15">
        <v>261906</v>
      </c>
      <c r="AH12" s="12">
        <v>40594</v>
      </c>
      <c r="AI12" s="4">
        <v>244362</v>
      </c>
      <c r="AJ12" s="39">
        <v>10.5</v>
      </c>
      <c r="AK12" s="17">
        <v>10.8</v>
      </c>
      <c r="AL12" s="17">
        <v>10.7</v>
      </c>
      <c r="AM12" s="13">
        <v>10.5</v>
      </c>
      <c r="AN12" s="14">
        <v>11</v>
      </c>
      <c r="AO12" s="14">
        <v>13.1</v>
      </c>
      <c r="AP12" s="17">
        <v>13</v>
      </c>
      <c r="AQ12" s="17">
        <v>12.2</v>
      </c>
      <c r="AR12" s="18">
        <v>12.7</v>
      </c>
      <c r="AS12" s="17">
        <v>10.4</v>
      </c>
      <c r="AT12" s="30">
        <v>11.3</v>
      </c>
      <c r="AU12" s="5">
        <v>39.6</v>
      </c>
      <c r="AV12" s="12">
        <v>39.4</v>
      </c>
      <c r="AW12" s="12">
        <v>40.4</v>
      </c>
      <c r="AX12" s="13">
        <v>38.6</v>
      </c>
      <c r="AY12" s="14">
        <v>39.799999999999997</v>
      </c>
      <c r="AZ12" s="14">
        <v>38.5</v>
      </c>
      <c r="BA12" s="12">
        <v>38</v>
      </c>
      <c r="BB12" s="12">
        <v>39.4</v>
      </c>
      <c r="BC12" s="16">
        <v>40.5</v>
      </c>
      <c r="BD12" s="12">
        <v>39.9</v>
      </c>
      <c r="BE12" s="41" t="s">
        <v>23</v>
      </c>
      <c r="BF12" s="5">
        <v>1190</v>
      </c>
      <c r="BG12" s="12">
        <v>700</v>
      </c>
      <c r="BH12" s="12">
        <v>1309</v>
      </c>
      <c r="BI12" s="13">
        <v>1391</v>
      </c>
      <c r="BJ12" s="14">
        <v>1434</v>
      </c>
      <c r="BK12" s="14">
        <v>1412</v>
      </c>
      <c r="BL12" s="12">
        <v>1503</v>
      </c>
      <c r="BM12" s="12">
        <v>1641</v>
      </c>
      <c r="BN12" s="15">
        <v>1665</v>
      </c>
      <c r="BO12" s="12">
        <v>304</v>
      </c>
      <c r="BP12" s="4">
        <v>1659</v>
      </c>
      <c r="BQ12" s="45">
        <v>641</v>
      </c>
      <c r="BR12" s="19">
        <v>1282</v>
      </c>
      <c r="BS12" s="19">
        <v>747</v>
      </c>
      <c r="BT12" s="13">
        <v>725</v>
      </c>
      <c r="BU12" s="14">
        <v>761</v>
      </c>
      <c r="BV12" s="14">
        <v>754</v>
      </c>
      <c r="BW12" s="19">
        <v>748</v>
      </c>
      <c r="BX12" s="19">
        <v>811</v>
      </c>
      <c r="BY12" s="20">
        <v>834</v>
      </c>
      <c r="BZ12" s="19">
        <v>155</v>
      </c>
      <c r="CA12" s="29">
        <v>849</v>
      </c>
    </row>
    <row r="13" spans="2:79">
      <c r="B13" s="47" t="s">
        <v>55</v>
      </c>
      <c r="C13" s="12">
        <v>990</v>
      </c>
      <c r="D13" s="12">
        <v>999</v>
      </c>
      <c r="E13" s="12">
        <v>1213</v>
      </c>
      <c r="F13" s="13">
        <v>1281</v>
      </c>
      <c r="G13" s="14">
        <v>1298</v>
      </c>
      <c r="H13" s="14">
        <v>1387</v>
      </c>
      <c r="I13" s="12">
        <v>1615</v>
      </c>
      <c r="J13" s="12">
        <v>1643</v>
      </c>
      <c r="K13" s="15">
        <v>1696</v>
      </c>
      <c r="L13" s="12">
        <v>1721</v>
      </c>
      <c r="M13" s="4">
        <v>1811</v>
      </c>
      <c r="N13" s="5">
        <v>176418082</v>
      </c>
      <c r="O13" s="12">
        <v>192077867</v>
      </c>
      <c r="P13" s="12">
        <v>205847762</v>
      </c>
      <c r="Q13" s="13">
        <v>228964742</v>
      </c>
      <c r="R13" s="14">
        <v>234608584</v>
      </c>
      <c r="S13" s="14">
        <v>271699733</v>
      </c>
      <c r="T13" s="12">
        <v>280668783</v>
      </c>
      <c r="U13" s="12">
        <v>302539087</v>
      </c>
      <c r="V13" s="15">
        <v>301040574</v>
      </c>
      <c r="W13" s="12">
        <v>323383128</v>
      </c>
      <c r="X13" s="4">
        <v>332560000</v>
      </c>
      <c r="Y13" s="5">
        <v>152935</v>
      </c>
      <c r="Z13" s="12">
        <v>168808</v>
      </c>
      <c r="AA13" s="12">
        <v>175847</v>
      </c>
      <c r="AB13" s="13">
        <v>200013</v>
      </c>
      <c r="AC13" s="14">
        <v>209990</v>
      </c>
      <c r="AD13" s="14">
        <v>231237</v>
      </c>
      <c r="AE13" s="12">
        <v>236518</v>
      </c>
      <c r="AF13" s="12">
        <v>257149</v>
      </c>
      <c r="AG13" s="15">
        <v>263115</v>
      </c>
      <c r="AH13" s="12">
        <v>285378</v>
      </c>
      <c r="AI13" s="4">
        <v>300159</v>
      </c>
      <c r="AJ13" s="5">
        <v>8.6999999999999993</v>
      </c>
      <c r="AK13" s="12">
        <v>8.8000000000000007</v>
      </c>
      <c r="AL13" s="12">
        <v>8.5</v>
      </c>
      <c r="AM13" s="13">
        <v>8.6999999999999993</v>
      </c>
      <c r="AN13" s="14">
        <v>9</v>
      </c>
      <c r="AO13" s="14">
        <v>8.5</v>
      </c>
      <c r="AP13" s="12">
        <v>8.4</v>
      </c>
      <c r="AQ13" s="12">
        <v>8.5</v>
      </c>
      <c r="AR13" s="16">
        <v>8.6999999999999993</v>
      </c>
      <c r="AS13" s="12">
        <v>8.8000000000000007</v>
      </c>
      <c r="AT13" s="41" t="s">
        <v>24</v>
      </c>
      <c r="AU13" s="5">
        <v>38.5</v>
      </c>
      <c r="AV13" s="12">
        <v>39.6</v>
      </c>
      <c r="AW13" s="12">
        <v>38.6</v>
      </c>
      <c r="AX13" s="13">
        <v>37.4</v>
      </c>
      <c r="AY13" s="14">
        <v>38.299999999999997</v>
      </c>
      <c r="AZ13" s="14">
        <v>36.700000000000003</v>
      </c>
      <c r="BA13" s="12">
        <v>37</v>
      </c>
      <c r="BB13" s="16" t="s">
        <v>14</v>
      </c>
      <c r="BC13" s="16">
        <v>40</v>
      </c>
      <c r="BD13" s="16">
        <v>40.299999999999997</v>
      </c>
      <c r="BE13" s="41" t="s">
        <v>25</v>
      </c>
      <c r="BF13" s="5">
        <v>1297</v>
      </c>
      <c r="BG13" s="12">
        <v>760</v>
      </c>
      <c r="BH13" s="12">
        <v>1459</v>
      </c>
      <c r="BI13" s="13">
        <v>1593</v>
      </c>
      <c r="BJ13" s="14">
        <v>1631</v>
      </c>
      <c r="BK13" s="14">
        <v>1809</v>
      </c>
      <c r="BL13" s="12">
        <v>1938</v>
      </c>
      <c r="BM13" s="12">
        <v>2120</v>
      </c>
      <c r="BN13" s="15">
        <v>2214</v>
      </c>
      <c r="BO13" s="12">
        <v>2398</v>
      </c>
      <c r="BP13" s="4">
        <v>2557</v>
      </c>
      <c r="BQ13" s="5">
        <v>679</v>
      </c>
      <c r="BR13" s="12">
        <v>1373</v>
      </c>
      <c r="BS13" s="12">
        <v>795</v>
      </c>
      <c r="BT13" s="13">
        <v>855</v>
      </c>
      <c r="BU13" s="14">
        <v>899</v>
      </c>
      <c r="BV13" s="14">
        <v>998</v>
      </c>
      <c r="BW13" s="12">
        <v>1040</v>
      </c>
      <c r="BX13" s="12">
        <v>1182</v>
      </c>
      <c r="BY13" s="15">
        <v>1205</v>
      </c>
      <c r="BZ13" s="12">
        <v>1303</v>
      </c>
      <c r="CA13" s="4">
        <v>1368</v>
      </c>
    </row>
    <row r="14" spans="2:79">
      <c r="B14" s="47" t="s">
        <v>56</v>
      </c>
      <c r="C14" s="12">
        <v>418</v>
      </c>
      <c r="D14" s="12">
        <v>420</v>
      </c>
      <c r="E14" s="12">
        <v>405</v>
      </c>
      <c r="F14" s="13">
        <v>410</v>
      </c>
      <c r="G14" s="14">
        <v>424</v>
      </c>
      <c r="H14" s="14">
        <v>514</v>
      </c>
      <c r="I14" s="12">
        <v>514</v>
      </c>
      <c r="J14" s="12">
        <v>521</v>
      </c>
      <c r="K14" s="15">
        <v>615</v>
      </c>
      <c r="L14" s="12">
        <v>836</v>
      </c>
      <c r="M14" s="4">
        <v>836</v>
      </c>
      <c r="N14" s="5">
        <v>60739307</v>
      </c>
      <c r="O14" s="12">
        <v>60615503</v>
      </c>
      <c r="P14" s="12">
        <v>58528061</v>
      </c>
      <c r="Q14" s="13">
        <v>55798177</v>
      </c>
      <c r="R14" s="14">
        <v>64443856</v>
      </c>
      <c r="S14" s="14">
        <v>66451390</v>
      </c>
      <c r="T14" s="12">
        <v>65040604</v>
      </c>
      <c r="U14" s="12">
        <v>58210760</v>
      </c>
      <c r="V14" s="15">
        <v>62079242</v>
      </c>
      <c r="W14" s="12">
        <v>63437855</v>
      </c>
      <c r="X14" s="4">
        <v>61130000</v>
      </c>
      <c r="Y14" s="5">
        <v>42640</v>
      </c>
      <c r="Z14" s="12">
        <v>43400</v>
      </c>
      <c r="AA14" s="12">
        <v>42052</v>
      </c>
      <c r="AB14" s="13">
        <v>41956</v>
      </c>
      <c r="AC14" s="14">
        <v>50476</v>
      </c>
      <c r="AD14" s="14">
        <v>54694</v>
      </c>
      <c r="AE14" s="12">
        <v>52433</v>
      </c>
      <c r="AF14" s="12">
        <v>46797</v>
      </c>
      <c r="AG14" s="15">
        <v>48483</v>
      </c>
      <c r="AH14" s="12">
        <v>48657</v>
      </c>
      <c r="AI14" s="4">
        <v>46129</v>
      </c>
      <c r="AJ14" s="5">
        <v>7</v>
      </c>
      <c r="AK14" s="12">
        <v>7.2</v>
      </c>
      <c r="AL14" s="12">
        <v>7.2</v>
      </c>
      <c r="AM14" s="13">
        <v>7.5</v>
      </c>
      <c r="AN14" s="14">
        <v>7.8</v>
      </c>
      <c r="AO14" s="14">
        <v>8.1999999999999993</v>
      </c>
      <c r="AP14" s="12" t="s">
        <v>7</v>
      </c>
      <c r="AQ14" s="12">
        <v>8</v>
      </c>
      <c r="AR14" s="16">
        <v>7.8</v>
      </c>
      <c r="AS14" s="16">
        <v>7.7</v>
      </c>
      <c r="AT14" s="41" t="s">
        <v>26</v>
      </c>
      <c r="AU14" s="5">
        <v>37.799999999999997</v>
      </c>
      <c r="AV14" s="12">
        <v>37.799999999999997</v>
      </c>
      <c r="AW14" s="12">
        <v>37.700000000000003</v>
      </c>
      <c r="AX14" s="13">
        <v>37.6</v>
      </c>
      <c r="AY14" s="14">
        <v>37.9</v>
      </c>
      <c r="AZ14" s="14">
        <v>38</v>
      </c>
      <c r="BA14" s="12">
        <v>37.799999999999997</v>
      </c>
      <c r="BB14" s="12">
        <v>37.4</v>
      </c>
      <c r="BC14" s="16">
        <v>37.4</v>
      </c>
      <c r="BD14" s="12">
        <v>36.5</v>
      </c>
      <c r="BE14" s="4">
        <v>38.200000000000003</v>
      </c>
      <c r="BF14" s="5">
        <v>251</v>
      </c>
      <c r="BG14" s="12">
        <v>229</v>
      </c>
      <c r="BH14" s="12">
        <v>248</v>
      </c>
      <c r="BI14" s="13">
        <v>241</v>
      </c>
      <c r="BJ14" s="14">
        <v>271</v>
      </c>
      <c r="BK14" s="14">
        <v>275</v>
      </c>
      <c r="BL14" s="12">
        <v>270</v>
      </c>
      <c r="BM14" s="12">
        <v>214</v>
      </c>
      <c r="BN14" s="15">
        <v>212</v>
      </c>
      <c r="BO14" s="12">
        <v>209</v>
      </c>
      <c r="BP14" s="4">
        <v>202</v>
      </c>
      <c r="BQ14" s="5">
        <v>229</v>
      </c>
      <c r="BR14" s="12">
        <v>253</v>
      </c>
      <c r="BS14" s="12">
        <v>221</v>
      </c>
      <c r="BT14" s="13">
        <v>210</v>
      </c>
      <c r="BU14" s="14">
        <v>244</v>
      </c>
      <c r="BV14" s="14">
        <v>252</v>
      </c>
      <c r="BW14" s="12">
        <v>246</v>
      </c>
      <c r="BX14" s="12">
        <v>218</v>
      </c>
      <c r="BY14" s="15">
        <v>232</v>
      </c>
      <c r="BZ14" s="12">
        <v>231</v>
      </c>
      <c r="CA14" s="4">
        <v>233</v>
      </c>
    </row>
    <row r="15" spans="2:79">
      <c r="B15" s="47" t="s">
        <v>57</v>
      </c>
      <c r="C15" s="12">
        <v>2028</v>
      </c>
      <c r="D15" s="12">
        <v>2362</v>
      </c>
      <c r="E15" s="12">
        <v>3065</v>
      </c>
      <c r="F15" s="13">
        <v>3843</v>
      </c>
      <c r="G15" s="14">
        <v>4563</v>
      </c>
      <c r="H15" s="14">
        <v>5439</v>
      </c>
      <c r="I15" s="12">
        <v>6186</v>
      </c>
      <c r="J15" s="12">
        <v>6616</v>
      </c>
      <c r="K15" s="15">
        <v>7135</v>
      </c>
      <c r="L15" s="12">
        <v>7993</v>
      </c>
      <c r="M15" s="4">
        <v>8178</v>
      </c>
      <c r="N15" s="5">
        <v>535022373</v>
      </c>
      <c r="O15" s="12">
        <v>534058346</v>
      </c>
      <c r="P15" s="12">
        <v>592310827</v>
      </c>
      <c r="Q15" s="13">
        <v>578356719</v>
      </c>
      <c r="R15" s="14">
        <v>560830083</v>
      </c>
      <c r="S15" s="14">
        <v>636410617</v>
      </c>
      <c r="T15" s="12">
        <v>704471886</v>
      </c>
      <c r="U15" s="12">
        <v>956667855</v>
      </c>
      <c r="V15" s="15">
        <v>724856463</v>
      </c>
      <c r="W15" s="12">
        <v>718146052</v>
      </c>
      <c r="X15" s="4">
        <v>749580000</v>
      </c>
      <c r="Y15" s="5">
        <v>370132</v>
      </c>
      <c r="Z15" s="12">
        <v>368673</v>
      </c>
      <c r="AA15" s="12">
        <v>399867</v>
      </c>
      <c r="AB15" s="13">
        <v>475727</v>
      </c>
      <c r="AC15" s="14">
        <v>430349</v>
      </c>
      <c r="AD15" s="14">
        <v>939062</v>
      </c>
      <c r="AE15" s="12">
        <v>1923848</v>
      </c>
      <c r="AF15" s="12">
        <v>743253</v>
      </c>
      <c r="AG15" s="15">
        <v>546152</v>
      </c>
      <c r="AH15" s="12">
        <v>539691</v>
      </c>
      <c r="AI15" s="4">
        <v>688106</v>
      </c>
      <c r="AJ15" s="39">
        <v>6.9</v>
      </c>
      <c r="AK15" s="17">
        <v>6.9</v>
      </c>
      <c r="AL15" s="17">
        <v>6.8</v>
      </c>
      <c r="AM15" s="13">
        <v>8.1999999999999993</v>
      </c>
      <c r="AN15" s="14">
        <v>7.7</v>
      </c>
      <c r="AO15" s="14">
        <v>14.8</v>
      </c>
      <c r="AP15" s="17">
        <v>27.3</v>
      </c>
      <c r="AQ15" s="17">
        <v>7.8</v>
      </c>
      <c r="AR15" s="18">
        <v>7.5</v>
      </c>
      <c r="AS15" s="17">
        <v>7.5</v>
      </c>
      <c r="AT15" s="40" t="s">
        <v>27</v>
      </c>
      <c r="AU15" s="5">
        <v>40.5</v>
      </c>
      <c r="AV15" s="12">
        <v>40.1</v>
      </c>
      <c r="AW15" s="12">
        <v>39.200000000000003</v>
      </c>
      <c r="AX15" s="13">
        <v>39.4</v>
      </c>
      <c r="AY15" s="14">
        <v>39.299999999999997</v>
      </c>
      <c r="AZ15" s="14">
        <v>38.200000000000003</v>
      </c>
      <c r="BA15" s="12" t="s">
        <v>8</v>
      </c>
      <c r="BB15" s="12">
        <v>29.5</v>
      </c>
      <c r="BC15" s="16">
        <v>38.799999999999997</v>
      </c>
      <c r="BD15" s="12">
        <v>69.400000000000006</v>
      </c>
      <c r="BE15" s="4">
        <v>38.4</v>
      </c>
      <c r="BF15" s="5">
        <v>3151</v>
      </c>
      <c r="BG15" s="12">
        <v>2143</v>
      </c>
      <c r="BH15" s="12">
        <v>3307</v>
      </c>
      <c r="BI15" s="13">
        <v>3192</v>
      </c>
      <c r="BJ15" s="14">
        <v>3058</v>
      </c>
      <c r="BK15" s="14">
        <v>3500</v>
      </c>
      <c r="BL15" s="12">
        <v>3722</v>
      </c>
      <c r="BM15" s="12">
        <v>3668</v>
      </c>
      <c r="BN15" s="15">
        <v>3654</v>
      </c>
      <c r="BO15" s="12">
        <v>3715</v>
      </c>
      <c r="BP15" s="4">
        <v>3842</v>
      </c>
      <c r="BQ15" s="5">
        <v>2168</v>
      </c>
      <c r="BR15" s="12">
        <v>3084</v>
      </c>
      <c r="BS15" s="12">
        <v>2321</v>
      </c>
      <c r="BT15" s="13">
        <v>2279</v>
      </c>
      <c r="BU15" s="14">
        <v>2206</v>
      </c>
      <c r="BV15" s="14">
        <v>2429</v>
      </c>
      <c r="BW15" s="12">
        <v>2726</v>
      </c>
      <c r="BX15" s="12">
        <v>2825</v>
      </c>
      <c r="BY15" s="15">
        <v>2810</v>
      </c>
      <c r="BZ15" s="12">
        <v>4980</v>
      </c>
      <c r="CA15" s="4">
        <v>2874</v>
      </c>
    </row>
    <row r="16" spans="2:79">
      <c r="B16" s="47" t="s">
        <v>58</v>
      </c>
      <c r="C16" s="12">
        <v>560</v>
      </c>
      <c r="D16" s="12">
        <v>547</v>
      </c>
      <c r="E16" s="12">
        <v>628</v>
      </c>
      <c r="F16" s="13">
        <v>659</v>
      </c>
      <c r="G16" s="14">
        <v>943</v>
      </c>
      <c r="H16" s="14">
        <v>1323</v>
      </c>
      <c r="I16" s="12">
        <v>1542</v>
      </c>
      <c r="J16" s="12">
        <v>1760</v>
      </c>
      <c r="K16" s="15">
        <v>2354</v>
      </c>
      <c r="L16" s="12">
        <v>3060</v>
      </c>
      <c r="M16" s="4">
        <v>3096</v>
      </c>
      <c r="N16" s="5">
        <v>357928970</v>
      </c>
      <c r="O16" s="12">
        <v>362183405</v>
      </c>
      <c r="P16" s="12">
        <v>372943706</v>
      </c>
      <c r="Q16" s="13">
        <v>390438133</v>
      </c>
      <c r="R16" s="14">
        <v>413592529</v>
      </c>
      <c r="S16" s="14">
        <v>454456288</v>
      </c>
      <c r="T16" s="12">
        <v>508243567</v>
      </c>
      <c r="U16" s="12">
        <v>562384776</v>
      </c>
      <c r="V16" s="15">
        <v>584176898</v>
      </c>
      <c r="W16" s="12">
        <v>554122961</v>
      </c>
      <c r="X16" s="4">
        <v>598400000</v>
      </c>
      <c r="Y16" s="5">
        <v>196961</v>
      </c>
      <c r="Z16" s="12">
        <v>202108</v>
      </c>
      <c r="AA16" s="12">
        <v>274792</v>
      </c>
      <c r="AB16" s="13">
        <v>237097</v>
      </c>
      <c r="AC16" s="14">
        <v>263681</v>
      </c>
      <c r="AD16" s="14">
        <v>312145</v>
      </c>
      <c r="AE16" s="12">
        <v>361377</v>
      </c>
      <c r="AF16" s="12">
        <v>414110</v>
      </c>
      <c r="AG16" s="15">
        <v>426898</v>
      </c>
      <c r="AH16" s="12">
        <v>412212</v>
      </c>
      <c r="AI16" s="4">
        <v>430492</v>
      </c>
      <c r="AJ16" s="5">
        <v>5.5</v>
      </c>
      <c r="AK16" s="12">
        <v>5.6</v>
      </c>
      <c r="AL16" s="12">
        <v>7.4</v>
      </c>
      <c r="AM16" s="13">
        <v>6.1</v>
      </c>
      <c r="AN16" s="14">
        <v>6.4</v>
      </c>
      <c r="AO16" s="14">
        <v>6.9</v>
      </c>
      <c r="AP16" s="12" t="s">
        <v>9</v>
      </c>
      <c r="AQ16" s="12">
        <v>7.4</v>
      </c>
      <c r="AR16" s="16">
        <v>7.3</v>
      </c>
      <c r="AS16" s="12">
        <v>7.4</v>
      </c>
      <c r="AT16" s="41" t="s">
        <v>28</v>
      </c>
      <c r="AU16" s="5">
        <v>38.5</v>
      </c>
      <c r="AV16" s="12">
        <v>39.1</v>
      </c>
      <c r="AW16" s="12">
        <v>37.700000000000003</v>
      </c>
      <c r="AX16" s="13">
        <v>37.1</v>
      </c>
      <c r="AY16" s="14">
        <v>37.4</v>
      </c>
      <c r="AZ16" s="14">
        <v>37.9</v>
      </c>
      <c r="BA16" s="12">
        <v>37.6</v>
      </c>
      <c r="BB16" s="12">
        <v>37.799999999999997</v>
      </c>
      <c r="BC16" s="16">
        <v>37.700000000000003</v>
      </c>
      <c r="BD16" s="12">
        <v>37.9</v>
      </c>
      <c r="BE16" s="41" t="s">
        <v>29</v>
      </c>
      <c r="BF16" s="5">
        <v>1902</v>
      </c>
      <c r="BG16" s="12">
        <v>1417</v>
      </c>
      <c r="BH16" s="12">
        <v>1932</v>
      </c>
      <c r="BI16" s="13">
        <v>1989</v>
      </c>
      <c r="BJ16" s="14">
        <v>2091</v>
      </c>
      <c r="BK16" s="14">
        <v>2334</v>
      </c>
      <c r="BL16" s="12">
        <v>2560</v>
      </c>
      <c r="BM16" s="12">
        <v>2817</v>
      </c>
      <c r="BN16" s="15">
        <v>2876</v>
      </c>
      <c r="BO16" s="12">
        <v>2706</v>
      </c>
      <c r="BP16" s="4">
        <v>2888</v>
      </c>
      <c r="BQ16" s="5">
        <v>1378</v>
      </c>
      <c r="BR16" s="12">
        <v>1921</v>
      </c>
      <c r="BS16" s="12">
        <v>1407</v>
      </c>
      <c r="BT16" s="13">
        <v>1448</v>
      </c>
      <c r="BU16" s="14">
        <v>1549</v>
      </c>
      <c r="BV16" s="14">
        <v>1720</v>
      </c>
      <c r="BW16" s="12">
        <v>1909</v>
      </c>
      <c r="BX16" s="12">
        <v>2126</v>
      </c>
      <c r="BY16" s="15">
        <v>2202</v>
      </c>
      <c r="BZ16" s="12">
        <v>2100</v>
      </c>
      <c r="CA16" s="4">
        <v>2246</v>
      </c>
    </row>
    <row r="17" spans="2:79">
      <c r="B17" s="47" t="s">
        <v>59</v>
      </c>
      <c r="C17" s="12">
        <v>290</v>
      </c>
      <c r="D17" s="12">
        <v>485</v>
      </c>
      <c r="E17" s="12">
        <v>738</v>
      </c>
      <c r="F17" s="13">
        <v>865</v>
      </c>
      <c r="G17" s="14">
        <v>1127</v>
      </c>
      <c r="H17" s="14">
        <v>1279</v>
      </c>
      <c r="I17" s="12">
        <v>1262</v>
      </c>
      <c r="J17" s="12">
        <v>1643</v>
      </c>
      <c r="K17" s="15">
        <v>2399</v>
      </c>
      <c r="L17" s="12">
        <v>2200</v>
      </c>
      <c r="M17" s="4">
        <v>2495</v>
      </c>
      <c r="N17" s="5">
        <v>47557901</v>
      </c>
      <c r="O17" s="12">
        <v>45096214</v>
      </c>
      <c r="P17" s="12">
        <v>51995003</v>
      </c>
      <c r="Q17" s="13">
        <v>45981575</v>
      </c>
      <c r="R17" s="14">
        <v>43323636</v>
      </c>
      <c r="S17" s="14">
        <v>48570954</v>
      </c>
      <c r="T17" s="12">
        <v>43967758</v>
      </c>
      <c r="U17" s="12">
        <v>15811284</v>
      </c>
      <c r="V17" s="15">
        <v>19064305</v>
      </c>
      <c r="W17" s="12">
        <v>21294100</v>
      </c>
      <c r="X17" s="4">
        <v>24070000</v>
      </c>
      <c r="Y17" s="5">
        <v>25714</v>
      </c>
      <c r="Z17" s="12">
        <v>27303</v>
      </c>
      <c r="AA17" s="12">
        <v>31801</v>
      </c>
      <c r="AB17" s="13">
        <v>30715</v>
      </c>
      <c r="AC17" s="14">
        <v>31793</v>
      </c>
      <c r="AD17" s="14">
        <v>35918</v>
      </c>
      <c r="AE17" s="12">
        <v>38453</v>
      </c>
      <c r="AF17" s="12">
        <v>8926</v>
      </c>
      <c r="AG17" s="15">
        <v>7156</v>
      </c>
      <c r="AH17" s="12">
        <v>15403</v>
      </c>
      <c r="AI17" s="4">
        <v>19370</v>
      </c>
      <c r="AJ17" s="39">
        <v>5.4</v>
      </c>
      <c r="AK17" s="17">
        <v>6.1</v>
      </c>
      <c r="AL17" s="17">
        <v>6.1</v>
      </c>
      <c r="AM17" s="13">
        <v>6.7</v>
      </c>
      <c r="AN17" s="14">
        <v>7.3</v>
      </c>
      <c r="AO17" s="14">
        <v>7.4</v>
      </c>
      <c r="AP17" s="17">
        <v>8.8000000000000007</v>
      </c>
      <c r="AQ17" s="17">
        <v>5.6</v>
      </c>
      <c r="AR17" s="18">
        <v>6.3</v>
      </c>
      <c r="AS17" s="17">
        <v>7.2</v>
      </c>
      <c r="AT17" s="30">
        <v>8</v>
      </c>
      <c r="AU17" s="5">
        <v>42.7</v>
      </c>
      <c r="AV17" s="12">
        <v>42.5</v>
      </c>
      <c r="AW17" s="12">
        <v>40.1</v>
      </c>
      <c r="AX17" s="13">
        <v>40.799999999999997</v>
      </c>
      <c r="AY17" s="14">
        <v>39.700000000000003</v>
      </c>
      <c r="AZ17" s="14">
        <v>40</v>
      </c>
      <c r="BA17" s="12">
        <v>41.4</v>
      </c>
      <c r="BB17" s="12">
        <v>41.2</v>
      </c>
      <c r="BC17" s="16">
        <v>40</v>
      </c>
      <c r="BD17" s="12">
        <v>40.9</v>
      </c>
      <c r="BE17" s="4">
        <v>41</v>
      </c>
      <c r="BF17" s="5">
        <v>305</v>
      </c>
      <c r="BG17" s="12">
        <v>192</v>
      </c>
      <c r="BH17" s="12">
        <v>289</v>
      </c>
      <c r="BI17" s="13">
        <v>267</v>
      </c>
      <c r="BJ17" s="14">
        <v>250</v>
      </c>
      <c r="BK17" s="14">
        <v>261</v>
      </c>
      <c r="BL17" s="12">
        <v>247</v>
      </c>
      <c r="BM17" s="12">
        <v>97</v>
      </c>
      <c r="BN17" s="15">
        <v>117</v>
      </c>
      <c r="BO17" s="12">
        <v>128</v>
      </c>
      <c r="BP17" s="4">
        <v>157</v>
      </c>
      <c r="BQ17" s="5">
        <v>203</v>
      </c>
      <c r="BR17" s="12">
        <v>280</v>
      </c>
      <c r="BS17" s="12">
        <v>208</v>
      </c>
      <c r="BT17" s="13">
        <v>187</v>
      </c>
      <c r="BU17" s="14">
        <v>172</v>
      </c>
      <c r="BV17" s="14">
        <v>194</v>
      </c>
      <c r="BW17" s="12">
        <v>182</v>
      </c>
      <c r="BX17" s="12">
        <v>65</v>
      </c>
      <c r="BY17" s="15">
        <v>76</v>
      </c>
      <c r="BZ17" s="12">
        <v>87</v>
      </c>
      <c r="CA17" s="4">
        <v>99</v>
      </c>
    </row>
    <row r="18" spans="2:79">
      <c r="B18" s="47" t="s">
        <v>60</v>
      </c>
      <c r="C18" s="12">
        <v>337</v>
      </c>
      <c r="D18" s="12">
        <v>454</v>
      </c>
      <c r="E18" s="12">
        <v>327</v>
      </c>
      <c r="F18" s="13">
        <v>557</v>
      </c>
      <c r="G18" s="14">
        <v>695</v>
      </c>
      <c r="H18" s="14">
        <v>685</v>
      </c>
      <c r="I18" s="12">
        <v>811</v>
      </c>
      <c r="J18" s="12">
        <v>811</v>
      </c>
      <c r="K18" s="15">
        <v>941</v>
      </c>
      <c r="L18" s="12">
        <v>943</v>
      </c>
      <c r="M18" s="4">
        <v>993</v>
      </c>
      <c r="N18" s="5">
        <v>4279298</v>
      </c>
      <c r="O18" s="12">
        <v>37906522</v>
      </c>
      <c r="P18" s="12">
        <v>30084509</v>
      </c>
      <c r="Q18" s="13">
        <v>27719987</v>
      </c>
      <c r="R18" s="14">
        <v>31494803</v>
      </c>
      <c r="S18" s="14">
        <v>2818236</v>
      </c>
      <c r="T18" s="12">
        <v>32878079</v>
      </c>
      <c r="U18" s="12">
        <v>39570824</v>
      </c>
      <c r="V18" s="15">
        <v>45049680</v>
      </c>
      <c r="W18" s="12">
        <v>47431914</v>
      </c>
      <c r="X18" s="4">
        <v>53420000</v>
      </c>
      <c r="Y18" s="5">
        <v>2780</v>
      </c>
      <c r="Z18" s="12">
        <v>28103</v>
      </c>
      <c r="AA18" s="12">
        <v>20071</v>
      </c>
      <c r="AB18" s="13">
        <v>29497</v>
      </c>
      <c r="AC18" s="14">
        <v>19474</v>
      </c>
      <c r="AD18" s="14">
        <v>1264</v>
      </c>
      <c r="AE18" s="12">
        <v>15978</v>
      </c>
      <c r="AF18" s="12">
        <v>18324</v>
      </c>
      <c r="AG18" s="15">
        <v>21910</v>
      </c>
      <c r="AH18" s="12">
        <v>24442</v>
      </c>
      <c r="AI18" s="4">
        <v>27737</v>
      </c>
      <c r="AJ18" s="5">
        <v>6.5</v>
      </c>
      <c r="AK18" s="12">
        <v>7.4</v>
      </c>
      <c r="AL18" s="12">
        <v>6.7</v>
      </c>
      <c r="AM18" s="13">
        <v>10.6</v>
      </c>
      <c r="AN18" s="14">
        <v>6.2</v>
      </c>
      <c r="AO18" s="14">
        <v>4.5</v>
      </c>
      <c r="AP18" s="12">
        <v>4.9000000000000004</v>
      </c>
      <c r="AQ18" s="12">
        <v>4.5999999999999996</v>
      </c>
      <c r="AR18" s="16">
        <v>4.9000000000000004</v>
      </c>
      <c r="AS18" s="12">
        <v>5.2</v>
      </c>
      <c r="AT18" s="4">
        <v>5.2</v>
      </c>
      <c r="AU18" s="5">
        <v>39.1</v>
      </c>
      <c r="AV18" s="12">
        <v>38.799999999999997</v>
      </c>
      <c r="AW18" s="12">
        <v>38.4</v>
      </c>
      <c r="AX18" s="13">
        <v>39.5</v>
      </c>
      <c r="AY18" s="14">
        <v>40.299999999999997</v>
      </c>
      <c r="AZ18" s="14">
        <v>39</v>
      </c>
      <c r="BA18" s="12">
        <v>36.9</v>
      </c>
      <c r="BB18" s="12">
        <v>39.299999999999997</v>
      </c>
      <c r="BC18" s="16">
        <v>39.799999999999997</v>
      </c>
      <c r="BD18" s="12">
        <v>40.200000000000003</v>
      </c>
      <c r="BE18" s="41" t="s">
        <v>30</v>
      </c>
      <c r="BF18" s="5">
        <v>26</v>
      </c>
      <c r="BG18" s="12">
        <v>147</v>
      </c>
      <c r="BH18" s="12">
        <v>168</v>
      </c>
      <c r="BI18" s="13">
        <v>164</v>
      </c>
      <c r="BJ18" s="14">
        <v>186</v>
      </c>
      <c r="BK18" s="14">
        <v>19</v>
      </c>
      <c r="BL18" s="12">
        <v>192</v>
      </c>
      <c r="BM18" s="12">
        <v>223</v>
      </c>
      <c r="BN18" s="15">
        <v>272</v>
      </c>
      <c r="BO18" s="12">
        <v>279</v>
      </c>
      <c r="BP18" s="4">
        <v>331</v>
      </c>
      <c r="BQ18" s="5">
        <v>17</v>
      </c>
      <c r="BR18" s="12">
        <v>214</v>
      </c>
      <c r="BS18" s="12">
        <v>116</v>
      </c>
      <c r="BT18" s="13">
        <v>109</v>
      </c>
      <c r="BU18" s="14">
        <v>127</v>
      </c>
      <c r="BV18" s="14">
        <v>11</v>
      </c>
      <c r="BW18" s="12">
        <v>121</v>
      </c>
      <c r="BX18" s="12">
        <v>155</v>
      </c>
      <c r="BY18" s="15">
        <v>179</v>
      </c>
      <c r="BZ18" s="12">
        <v>191</v>
      </c>
      <c r="CA18" s="4">
        <v>223</v>
      </c>
    </row>
    <row r="19" spans="2:79">
      <c r="B19" s="47" t="s">
        <v>61</v>
      </c>
      <c r="C19" s="15"/>
      <c r="D19" s="15"/>
      <c r="E19" s="15"/>
      <c r="F19" s="21"/>
      <c r="G19" s="14"/>
      <c r="H19" s="14"/>
      <c r="I19" s="15"/>
      <c r="J19" s="15"/>
      <c r="K19" s="15"/>
      <c r="L19" s="15"/>
      <c r="M19" s="6"/>
      <c r="N19" s="7"/>
      <c r="O19" s="15"/>
      <c r="P19" s="15"/>
      <c r="Q19" s="21"/>
      <c r="R19" s="14"/>
      <c r="S19" s="14"/>
      <c r="T19" s="15"/>
      <c r="U19" s="15"/>
      <c r="V19" s="15"/>
      <c r="W19" s="15"/>
      <c r="X19" s="6"/>
      <c r="Y19" s="7"/>
      <c r="Z19" s="15"/>
      <c r="AA19" s="15"/>
      <c r="AB19" s="21"/>
      <c r="AC19" s="14"/>
      <c r="AD19" s="14"/>
      <c r="AE19" s="15"/>
      <c r="AF19" s="15"/>
      <c r="AG19" s="15"/>
      <c r="AH19" s="15"/>
      <c r="AI19" s="6"/>
      <c r="AJ19" s="42"/>
      <c r="AK19" s="22"/>
      <c r="AL19" s="22"/>
      <c r="AM19" s="21"/>
      <c r="AN19" s="22"/>
      <c r="AO19" s="22"/>
      <c r="AP19" s="18"/>
      <c r="AQ19" s="18"/>
      <c r="AR19" s="18"/>
      <c r="AS19" s="18"/>
      <c r="AT19" s="40"/>
      <c r="AU19" s="42"/>
      <c r="AV19" s="22"/>
      <c r="AW19" s="22"/>
      <c r="AX19" s="21"/>
      <c r="AY19" s="22"/>
      <c r="AZ19" s="22"/>
      <c r="BA19" s="16"/>
      <c r="BB19" s="16"/>
      <c r="BC19" s="16"/>
      <c r="BD19" s="16"/>
      <c r="BE19" s="41"/>
      <c r="BF19" s="42"/>
      <c r="BG19" s="22"/>
      <c r="BH19" s="22"/>
      <c r="BI19" s="21"/>
      <c r="BJ19" s="22"/>
      <c r="BK19" s="22"/>
      <c r="BL19" s="15"/>
      <c r="BM19" s="15"/>
      <c r="BN19" s="15"/>
      <c r="BO19" s="15"/>
      <c r="BP19" s="6"/>
      <c r="BQ19" s="42"/>
      <c r="BR19" s="22"/>
      <c r="BS19" s="22"/>
      <c r="BT19" s="21"/>
      <c r="BU19" s="22"/>
      <c r="BV19" s="22"/>
      <c r="BW19" s="15"/>
      <c r="BX19" s="15"/>
      <c r="BY19" s="15"/>
      <c r="BZ19" s="15"/>
      <c r="CA19" s="6"/>
    </row>
    <row r="20" spans="2:79">
      <c r="B20" s="47" t="s">
        <v>62</v>
      </c>
      <c r="C20" s="12">
        <v>3020</v>
      </c>
      <c r="D20" s="12">
        <v>3288</v>
      </c>
      <c r="E20" s="12">
        <v>3589</v>
      </c>
      <c r="F20" s="13">
        <v>3634</v>
      </c>
      <c r="G20" s="14">
        <v>4429</v>
      </c>
      <c r="H20" s="14">
        <v>6259</v>
      </c>
      <c r="I20" s="12">
        <v>6401</v>
      </c>
      <c r="J20" s="12">
        <v>6927</v>
      </c>
      <c r="K20" s="15">
        <v>7484</v>
      </c>
      <c r="L20" s="12">
        <v>8312</v>
      </c>
      <c r="M20" s="4">
        <v>8447</v>
      </c>
      <c r="N20" s="5">
        <v>455750882</v>
      </c>
      <c r="O20" s="12">
        <v>473558559</v>
      </c>
      <c r="P20" s="12">
        <v>488859569</v>
      </c>
      <c r="Q20" s="13">
        <v>408618086</v>
      </c>
      <c r="R20" s="14">
        <v>686459086</v>
      </c>
      <c r="S20" s="14">
        <v>701623968</v>
      </c>
      <c r="T20" s="12">
        <v>676956124</v>
      </c>
      <c r="U20" s="12">
        <v>772393822</v>
      </c>
      <c r="V20" s="15">
        <v>827685763</v>
      </c>
      <c r="W20" s="12">
        <v>1097873610</v>
      </c>
      <c r="X20" s="4">
        <v>1183470000</v>
      </c>
      <c r="Y20" s="5">
        <v>306735</v>
      </c>
      <c r="Z20" s="12">
        <v>371500</v>
      </c>
      <c r="AA20" s="12">
        <v>356092</v>
      </c>
      <c r="AB20" s="13">
        <v>301940</v>
      </c>
      <c r="AC20" s="14">
        <v>548408</v>
      </c>
      <c r="AD20" s="14">
        <v>1143185</v>
      </c>
      <c r="AE20" s="12">
        <v>842786</v>
      </c>
      <c r="AF20" s="12">
        <v>717022</v>
      </c>
      <c r="AG20" s="15">
        <v>601126</v>
      </c>
      <c r="AH20" s="12">
        <v>1010695</v>
      </c>
      <c r="AI20" s="4">
        <v>993272</v>
      </c>
      <c r="AJ20" s="42">
        <v>6.7</v>
      </c>
      <c r="AK20" s="22">
        <v>7.8</v>
      </c>
      <c r="AL20" s="18">
        <v>7.3</v>
      </c>
      <c r="AM20" s="13">
        <v>7.4</v>
      </c>
      <c r="AN20" s="14">
        <v>8</v>
      </c>
      <c r="AO20" s="14">
        <v>16.3</v>
      </c>
      <c r="AP20" s="17">
        <v>12.5</v>
      </c>
      <c r="AQ20" s="17">
        <v>9.3000000000000007</v>
      </c>
      <c r="AR20" s="18">
        <v>7.3</v>
      </c>
      <c r="AS20" s="17">
        <v>9.1999999999999993</v>
      </c>
      <c r="AT20" s="30">
        <v>8.4</v>
      </c>
      <c r="AU20" s="42">
        <v>39.6</v>
      </c>
      <c r="AV20" s="22">
        <v>39.4</v>
      </c>
      <c r="AW20" s="12">
        <v>38.6</v>
      </c>
      <c r="AX20" s="13">
        <v>38.9</v>
      </c>
      <c r="AY20" s="14">
        <v>37.799999999999997</v>
      </c>
      <c r="AZ20" s="14">
        <v>39.4</v>
      </c>
      <c r="BA20" s="12">
        <v>39.799999999999997</v>
      </c>
      <c r="BB20" s="16" t="s">
        <v>12</v>
      </c>
      <c r="BC20" s="16">
        <v>39.200000000000003</v>
      </c>
      <c r="BD20" s="12">
        <v>38.700000000000003</v>
      </c>
      <c r="BE20" s="4">
        <v>37.200000000000003</v>
      </c>
      <c r="BF20" s="42">
        <v>2756</v>
      </c>
      <c r="BG20" s="22">
        <v>1867</v>
      </c>
      <c r="BH20" s="12">
        <v>2679</v>
      </c>
      <c r="BI20" s="13">
        <v>2186</v>
      </c>
      <c r="BJ20" s="14">
        <v>3443</v>
      </c>
      <c r="BK20" s="14">
        <v>3680</v>
      </c>
      <c r="BL20" s="12">
        <v>3498</v>
      </c>
      <c r="BM20" s="12">
        <v>4058</v>
      </c>
      <c r="BN20" s="15">
        <v>4457</v>
      </c>
      <c r="BO20" s="12">
        <v>5448</v>
      </c>
      <c r="BP20" s="4">
        <v>5853</v>
      </c>
      <c r="BQ20" s="42">
        <v>1803</v>
      </c>
      <c r="BR20" s="22">
        <v>2720</v>
      </c>
      <c r="BS20" s="12">
        <v>1889</v>
      </c>
      <c r="BT20" s="13">
        <v>1591</v>
      </c>
      <c r="BU20" s="14">
        <v>2591</v>
      </c>
      <c r="BV20" s="14">
        <v>2766</v>
      </c>
      <c r="BW20" s="12">
        <v>2695</v>
      </c>
      <c r="BX20" s="12">
        <v>3067</v>
      </c>
      <c r="BY20" s="15">
        <v>3246</v>
      </c>
      <c r="BZ20" s="12">
        <v>4245</v>
      </c>
      <c r="CA20" s="4">
        <v>4401</v>
      </c>
    </row>
    <row r="21" spans="2:79">
      <c r="B21" s="47" t="s">
        <v>63</v>
      </c>
      <c r="C21" s="12">
        <v>1027</v>
      </c>
      <c r="D21" s="12">
        <v>1097</v>
      </c>
      <c r="E21" s="12">
        <v>1109</v>
      </c>
      <c r="F21" s="13">
        <v>1073</v>
      </c>
      <c r="G21" s="14">
        <v>1704</v>
      </c>
      <c r="H21" s="14">
        <v>1956</v>
      </c>
      <c r="I21" s="12">
        <v>2241</v>
      </c>
      <c r="J21" s="12">
        <v>2468</v>
      </c>
      <c r="K21" s="15">
        <v>2748</v>
      </c>
      <c r="L21" s="12">
        <v>2905</v>
      </c>
      <c r="M21" s="4">
        <v>2920</v>
      </c>
      <c r="N21" s="5">
        <v>81272637</v>
      </c>
      <c r="O21" s="12">
        <v>14100089</v>
      </c>
      <c r="P21" s="12">
        <v>86146039</v>
      </c>
      <c r="Q21" s="13">
        <v>93940360</v>
      </c>
      <c r="R21" s="14">
        <v>96431741</v>
      </c>
      <c r="S21" s="14">
        <v>102437464</v>
      </c>
      <c r="T21" s="12">
        <v>108596413</v>
      </c>
      <c r="U21" s="12">
        <v>138388516</v>
      </c>
      <c r="V21" s="15">
        <v>147788094</v>
      </c>
      <c r="W21" s="12">
        <v>166133646</v>
      </c>
      <c r="X21" s="4">
        <v>158380000</v>
      </c>
      <c r="Y21" s="5">
        <v>62266</v>
      </c>
      <c r="Z21" s="12">
        <v>11992</v>
      </c>
      <c r="AA21" s="12">
        <v>73403</v>
      </c>
      <c r="AB21" s="13">
        <v>77873</v>
      </c>
      <c r="AC21" s="14">
        <v>82542</v>
      </c>
      <c r="AD21" s="14">
        <v>92019</v>
      </c>
      <c r="AE21" s="12">
        <v>89558</v>
      </c>
      <c r="AF21" s="12">
        <v>100640</v>
      </c>
      <c r="AG21" s="15">
        <v>105213</v>
      </c>
      <c r="AH21" s="12">
        <v>109511</v>
      </c>
      <c r="AI21" s="4">
        <v>111092</v>
      </c>
      <c r="AJ21" s="39">
        <v>8</v>
      </c>
      <c r="AK21" s="17">
        <v>8.5</v>
      </c>
      <c r="AL21" s="17">
        <v>8.5</v>
      </c>
      <c r="AM21" s="13">
        <v>8.3000000000000007</v>
      </c>
      <c r="AN21" s="14">
        <v>8.6</v>
      </c>
      <c r="AO21" s="14">
        <v>9</v>
      </c>
      <c r="AP21" s="17">
        <v>8.3000000000000007</v>
      </c>
      <c r="AQ21" s="17">
        <v>7.3</v>
      </c>
      <c r="AR21" s="18" t="s">
        <v>9</v>
      </c>
      <c r="AS21" s="17">
        <v>6.6</v>
      </c>
      <c r="AT21" s="30">
        <v>7</v>
      </c>
      <c r="AU21" s="5">
        <v>43.6</v>
      </c>
      <c r="AV21" s="12">
        <v>43.5</v>
      </c>
      <c r="AW21" s="12">
        <v>42.6</v>
      </c>
      <c r="AX21" s="13">
        <v>42</v>
      </c>
      <c r="AY21" s="14">
        <v>42.8</v>
      </c>
      <c r="AZ21" s="14">
        <v>43</v>
      </c>
      <c r="BA21" s="12">
        <v>44.2</v>
      </c>
      <c r="BB21" s="12">
        <v>45.5</v>
      </c>
      <c r="BC21" s="16">
        <v>45.6</v>
      </c>
      <c r="BD21" s="12">
        <v>44.7</v>
      </c>
      <c r="BE21" s="4">
        <v>44</v>
      </c>
      <c r="BF21" s="5">
        <v>578</v>
      </c>
      <c r="BG21" s="12">
        <v>61</v>
      </c>
      <c r="BH21" s="12">
        <v>573</v>
      </c>
      <c r="BI21" s="13">
        <v>631</v>
      </c>
      <c r="BJ21" s="14">
        <v>627</v>
      </c>
      <c r="BK21" s="14">
        <v>804</v>
      </c>
      <c r="BL21" s="12">
        <v>715</v>
      </c>
      <c r="BM21" s="12">
        <v>941</v>
      </c>
      <c r="BN21" s="15">
        <v>968</v>
      </c>
      <c r="BO21" s="12">
        <v>1112</v>
      </c>
      <c r="BP21" s="4">
        <v>1056</v>
      </c>
      <c r="BQ21" s="5">
        <v>354</v>
      </c>
      <c r="BR21" s="12">
        <v>101</v>
      </c>
      <c r="BS21" s="12">
        <v>367</v>
      </c>
      <c r="BT21" s="13">
        <v>394</v>
      </c>
      <c r="BU21" s="14">
        <v>413</v>
      </c>
      <c r="BV21" s="14">
        <v>440</v>
      </c>
      <c r="BW21" s="12">
        <v>480</v>
      </c>
      <c r="BX21" s="12">
        <v>629</v>
      </c>
      <c r="BY21" s="15">
        <v>673</v>
      </c>
      <c r="BZ21" s="12">
        <v>743</v>
      </c>
      <c r="CA21" s="4">
        <v>697</v>
      </c>
    </row>
    <row r="22" spans="2:79">
      <c r="B22" s="47" t="s">
        <v>64</v>
      </c>
      <c r="C22" s="12">
        <v>263</v>
      </c>
      <c r="D22" s="12">
        <v>379</v>
      </c>
      <c r="E22" s="12">
        <v>339</v>
      </c>
      <c r="F22" s="13">
        <v>542</v>
      </c>
      <c r="G22" s="14">
        <v>598</v>
      </c>
      <c r="H22" s="14">
        <v>597</v>
      </c>
      <c r="I22" s="12">
        <v>622</v>
      </c>
      <c r="J22" s="12">
        <v>588</v>
      </c>
      <c r="K22" s="15">
        <v>613</v>
      </c>
      <c r="L22" s="12">
        <v>627</v>
      </c>
      <c r="M22" s="4">
        <v>634</v>
      </c>
      <c r="N22" s="5">
        <v>7508553</v>
      </c>
      <c r="O22" s="12">
        <v>8217439</v>
      </c>
      <c r="P22" s="12">
        <v>13267653</v>
      </c>
      <c r="Q22" s="13">
        <v>14128120</v>
      </c>
      <c r="R22" s="14">
        <v>15252026</v>
      </c>
      <c r="S22" s="14">
        <v>24462526</v>
      </c>
      <c r="T22" s="12">
        <v>34049992</v>
      </c>
      <c r="U22" s="12">
        <v>37787115</v>
      </c>
      <c r="V22" s="15">
        <v>45863777</v>
      </c>
      <c r="W22" s="12">
        <v>48360541</v>
      </c>
      <c r="X22" s="4">
        <v>57080000</v>
      </c>
      <c r="Y22" s="5">
        <v>6640</v>
      </c>
      <c r="Z22" s="12">
        <v>5921</v>
      </c>
      <c r="AA22" s="12">
        <v>9046</v>
      </c>
      <c r="AB22" s="13">
        <v>9796</v>
      </c>
      <c r="AC22" s="14">
        <v>9582</v>
      </c>
      <c r="AD22" s="14">
        <v>20772</v>
      </c>
      <c r="AE22" s="12">
        <v>24082</v>
      </c>
      <c r="AF22" s="12">
        <v>28852</v>
      </c>
      <c r="AG22" s="15">
        <v>30123</v>
      </c>
      <c r="AH22" s="12">
        <v>31994</v>
      </c>
      <c r="AI22" s="4">
        <v>37374</v>
      </c>
      <c r="AJ22" s="39">
        <v>8.8000000000000007</v>
      </c>
      <c r="AK22" s="17">
        <v>7.2</v>
      </c>
      <c r="AL22" s="17">
        <v>6.8</v>
      </c>
      <c r="AM22" s="13">
        <v>6.9</v>
      </c>
      <c r="AN22" s="14">
        <v>6.3</v>
      </c>
      <c r="AO22" s="14">
        <v>8.5</v>
      </c>
      <c r="AP22" s="17">
        <v>7</v>
      </c>
      <c r="AQ22" s="17">
        <v>8</v>
      </c>
      <c r="AR22" s="18">
        <v>6.6</v>
      </c>
      <c r="AS22" s="17">
        <v>6.6</v>
      </c>
      <c r="AT22" s="30">
        <v>6.6</v>
      </c>
      <c r="AU22" s="5">
        <v>43.5</v>
      </c>
      <c r="AV22" s="12">
        <v>40.5</v>
      </c>
      <c r="AW22" s="12">
        <v>40.799999999999997</v>
      </c>
      <c r="AX22" s="13">
        <v>40.9</v>
      </c>
      <c r="AY22" s="14">
        <v>40.9</v>
      </c>
      <c r="AZ22" s="14">
        <v>39.799999999999997</v>
      </c>
      <c r="BA22" s="12">
        <v>39</v>
      </c>
      <c r="BB22" s="12">
        <v>42</v>
      </c>
      <c r="BC22" s="16">
        <v>40.200000000000003</v>
      </c>
      <c r="BD22" s="16">
        <v>40.1</v>
      </c>
      <c r="BE22" s="41" t="s">
        <v>31</v>
      </c>
      <c r="BF22" s="5">
        <v>50</v>
      </c>
      <c r="BG22" s="12">
        <v>33</v>
      </c>
      <c r="BH22" s="12">
        <v>81</v>
      </c>
      <c r="BI22" s="13">
        <v>81</v>
      </c>
      <c r="BJ22" s="14">
        <v>84</v>
      </c>
      <c r="BK22" s="14">
        <v>126</v>
      </c>
      <c r="BL22" s="12">
        <v>170</v>
      </c>
      <c r="BM22" s="12">
        <v>206</v>
      </c>
      <c r="BN22" s="15">
        <v>241</v>
      </c>
      <c r="BO22" s="12">
        <v>249</v>
      </c>
      <c r="BP22" s="4">
        <v>300</v>
      </c>
      <c r="BQ22" s="5">
        <v>33</v>
      </c>
      <c r="BR22" s="12">
        <v>46</v>
      </c>
      <c r="BS22" s="12">
        <v>54</v>
      </c>
      <c r="BT22" s="13">
        <v>58</v>
      </c>
      <c r="BU22" s="14">
        <v>62</v>
      </c>
      <c r="BV22" s="14">
        <v>97</v>
      </c>
      <c r="BW22" s="12">
        <v>133</v>
      </c>
      <c r="BX22" s="12">
        <v>158</v>
      </c>
      <c r="BY22" s="15">
        <v>185</v>
      </c>
      <c r="BZ22" s="12">
        <v>194</v>
      </c>
      <c r="CA22" s="4">
        <v>231</v>
      </c>
    </row>
    <row r="23" spans="2:79">
      <c r="B23" s="47" t="s">
        <v>65</v>
      </c>
      <c r="C23" s="12">
        <v>192</v>
      </c>
      <c r="D23" s="12">
        <v>188</v>
      </c>
      <c r="E23" s="12">
        <v>262</v>
      </c>
      <c r="F23" s="13">
        <v>137</v>
      </c>
      <c r="G23" s="14">
        <v>149</v>
      </c>
      <c r="H23" s="14">
        <v>352</v>
      </c>
      <c r="I23" s="12">
        <v>530</v>
      </c>
      <c r="J23" s="12">
        <v>464</v>
      </c>
      <c r="K23" s="15">
        <v>398</v>
      </c>
      <c r="L23" s="12">
        <v>450</v>
      </c>
      <c r="M23" s="4">
        <v>581</v>
      </c>
      <c r="N23" s="5">
        <v>47549340</v>
      </c>
      <c r="O23" s="12">
        <v>35623863</v>
      </c>
      <c r="P23" s="12">
        <v>36780689</v>
      </c>
      <c r="Q23" s="13">
        <v>35993822</v>
      </c>
      <c r="R23" s="14">
        <v>45817170</v>
      </c>
      <c r="S23" s="14">
        <v>48335763</v>
      </c>
      <c r="T23" s="12">
        <v>46546548</v>
      </c>
      <c r="U23" s="12">
        <v>47447707</v>
      </c>
      <c r="V23" s="15">
        <v>54597915</v>
      </c>
      <c r="W23" s="12">
        <v>50356521</v>
      </c>
      <c r="X23" s="4">
        <v>53490000</v>
      </c>
      <c r="Y23" s="5">
        <v>29860</v>
      </c>
      <c r="Z23" s="12">
        <v>25603</v>
      </c>
      <c r="AA23" s="12">
        <v>27196</v>
      </c>
      <c r="AB23" s="13">
        <v>25825</v>
      </c>
      <c r="AC23" s="14">
        <v>35735</v>
      </c>
      <c r="AD23" s="14">
        <v>84003</v>
      </c>
      <c r="AE23" s="12">
        <v>72742</v>
      </c>
      <c r="AF23" s="12">
        <v>79523</v>
      </c>
      <c r="AG23" s="15">
        <v>79303</v>
      </c>
      <c r="AH23" s="12">
        <v>80032</v>
      </c>
      <c r="AI23" s="4">
        <v>105472</v>
      </c>
      <c r="AJ23" s="39">
        <v>6.3</v>
      </c>
      <c r="AK23" s="17">
        <v>7.2</v>
      </c>
      <c r="AL23" s="17">
        <v>7.4</v>
      </c>
      <c r="AM23" s="13">
        <v>7.2</v>
      </c>
      <c r="AN23" s="14">
        <v>7.8</v>
      </c>
      <c r="AO23" s="14">
        <v>17.399999999999999</v>
      </c>
      <c r="AP23" s="12" t="s">
        <v>10</v>
      </c>
      <c r="AQ23" s="12">
        <v>16.8</v>
      </c>
      <c r="AR23" s="16">
        <v>14.5</v>
      </c>
      <c r="AS23" s="12">
        <v>15.9</v>
      </c>
      <c r="AT23" s="4">
        <v>19.7</v>
      </c>
      <c r="AU23" s="5">
        <v>55.2</v>
      </c>
      <c r="AV23" s="12">
        <v>39.799999999999997</v>
      </c>
      <c r="AW23" s="12">
        <v>38.9</v>
      </c>
      <c r="AX23" s="13">
        <v>39</v>
      </c>
      <c r="AY23" s="14">
        <v>57</v>
      </c>
      <c r="AZ23" s="14">
        <v>41.4</v>
      </c>
      <c r="BA23" s="12" t="s">
        <v>11</v>
      </c>
      <c r="BB23" s="12">
        <v>43.4</v>
      </c>
      <c r="BC23" s="16">
        <v>37.6</v>
      </c>
      <c r="BD23" s="12">
        <v>43.2</v>
      </c>
      <c r="BE23" s="4">
        <v>42.9</v>
      </c>
      <c r="BF23" s="5">
        <v>232</v>
      </c>
      <c r="BG23" s="12">
        <v>142</v>
      </c>
      <c r="BH23" s="12">
        <v>186</v>
      </c>
      <c r="BI23" s="13">
        <v>211</v>
      </c>
      <c r="BJ23" s="14">
        <v>160</v>
      </c>
      <c r="BK23" s="14">
        <v>148</v>
      </c>
      <c r="BL23" s="12">
        <v>127</v>
      </c>
      <c r="BM23" s="12">
        <v>1031</v>
      </c>
      <c r="BN23" s="15">
        <v>158</v>
      </c>
      <c r="BO23" s="12">
        <v>157</v>
      </c>
      <c r="BP23" s="4">
        <v>160</v>
      </c>
      <c r="BQ23" s="5">
        <v>262</v>
      </c>
      <c r="BR23" s="12">
        <v>193</v>
      </c>
      <c r="BS23" s="12">
        <v>143</v>
      </c>
      <c r="BT23" s="13">
        <v>140</v>
      </c>
      <c r="BU23" s="14">
        <v>261</v>
      </c>
      <c r="BV23" s="14">
        <v>200</v>
      </c>
      <c r="BW23" s="12">
        <v>195</v>
      </c>
      <c r="BX23" s="12">
        <v>206</v>
      </c>
      <c r="BY23" s="15">
        <v>205</v>
      </c>
      <c r="BZ23" s="12">
        <v>217</v>
      </c>
      <c r="CA23" s="4">
        <v>229</v>
      </c>
    </row>
    <row r="24" spans="2:79">
      <c r="B24" s="47" t="s">
        <v>66</v>
      </c>
      <c r="C24" s="12">
        <v>328</v>
      </c>
      <c r="D24" s="12">
        <v>328</v>
      </c>
      <c r="E24" s="12">
        <v>328</v>
      </c>
      <c r="F24" s="21"/>
      <c r="G24" s="14">
        <v>4614</v>
      </c>
      <c r="H24" s="14"/>
      <c r="I24" s="12">
        <v>1550</v>
      </c>
      <c r="J24" s="12">
        <v>1002</v>
      </c>
      <c r="K24" s="15">
        <v>1104</v>
      </c>
      <c r="L24" s="12">
        <v>1756</v>
      </c>
      <c r="M24" s="4">
        <v>1756</v>
      </c>
      <c r="N24" s="5">
        <v>46071848</v>
      </c>
      <c r="O24" s="12">
        <v>46140504</v>
      </c>
      <c r="P24" s="12"/>
      <c r="Q24" s="13">
        <v>46140504</v>
      </c>
      <c r="R24" s="14">
        <v>46140504</v>
      </c>
      <c r="S24" s="14">
        <v>46140504</v>
      </c>
      <c r="T24" s="12">
        <v>58988025</v>
      </c>
      <c r="U24" s="12">
        <v>49026064</v>
      </c>
      <c r="V24" s="15">
        <v>39650354</v>
      </c>
      <c r="W24" s="12">
        <v>56589806</v>
      </c>
      <c r="X24" s="4">
        <v>68090000</v>
      </c>
      <c r="Y24" s="5">
        <v>27106</v>
      </c>
      <c r="Z24" s="12">
        <v>25008</v>
      </c>
      <c r="AA24" s="12"/>
      <c r="AB24" s="13">
        <v>25008</v>
      </c>
      <c r="AC24" s="14">
        <v>25008</v>
      </c>
      <c r="AD24" s="14">
        <v>25008</v>
      </c>
      <c r="AE24" s="12">
        <v>47697</v>
      </c>
      <c r="AF24" s="12">
        <v>35959</v>
      </c>
      <c r="AG24" s="15">
        <v>32310</v>
      </c>
      <c r="AH24" s="12">
        <v>41233</v>
      </c>
      <c r="AI24" s="4">
        <v>49360</v>
      </c>
      <c r="AJ24" s="39">
        <v>5.9</v>
      </c>
      <c r="AK24" s="17">
        <v>5.4</v>
      </c>
      <c r="AL24" s="22"/>
      <c r="AM24" s="13">
        <v>5.4</v>
      </c>
      <c r="AN24" s="14">
        <v>5.4</v>
      </c>
      <c r="AO24" s="14">
        <v>5.4</v>
      </c>
      <c r="AP24" s="17" t="s">
        <v>7</v>
      </c>
      <c r="AQ24" s="17">
        <v>7.3</v>
      </c>
      <c r="AR24" s="18" t="s">
        <v>7</v>
      </c>
      <c r="AS24" s="17">
        <v>7.3</v>
      </c>
      <c r="AT24" s="30">
        <v>7.2</v>
      </c>
      <c r="AU24" s="5">
        <v>38.5</v>
      </c>
      <c r="AV24" s="12">
        <v>38</v>
      </c>
      <c r="AW24" s="22"/>
      <c r="AX24" s="13">
        <v>38</v>
      </c>
      <c r="AY24" s="14">
        <v>38</v>
      </c>
      <c r="AZ24" s="14">
        <v>38</v>
      </c>
      <c r="BA24" s="12">
        <v>42.2</v>
      </c>
      <c r="BB24" s="12">
        <v>32.5</v>
      </c>
      <c r="BC24" s="16">
        <v>38.799999999999997</v>
      </c>
      <c r="BD24" s="12">
        <v>31.4</v>
      </c>
      <c r="BE24" s="41" t="s">
        <v>32</v>
      </c>
      <c r="BF24" s="5">
        <v>222</v>
      </c>
      <c r="BG24" s="12">
        <v>175</v>
      </c>
      <c r="BH24" s="22"/>
      <c r="BI24" s="13">
        <v>190</v>
      </c>
      <c r="BJ24" s="14">
        <v>190</v>
      </c>
      <c r="BK24" s="14">
        <v>190</v>
      </c>
      <c r="BL24" s="12">
        <v>307</v>
      </c>
      <c r="BM24" s="12">
        <v>204</v>
      </c>
      <c r="BN24" s="15">
        <v>190</v>
      </c>
      <c r="BO24" s="12">
        <v>215</v>
      </c>
      <c r="BP24" s="4">
        <v>250</v>
      </c>
      <c r="BQ24" s="5">
        <v>177</v>
      </c>
      <c r="BR24" s="12">
        <v>190</v>
      </c>
      <c r="BS24" s="22"/>
      <c r="BT24" s="13">
        <v>175</v>
      </c>
      <c r="BU24" s="14">
        <v>175</v>
      </c>
      <c r="BV24" s="14">
        <v>175</v>
      </c>
      <c r="BW24" s="12">
        <v>249</v>
      </c>
      <c r="BX24" s="12">
        <v>160</v>
      </c>
      <c r="BY24" s="15">
        <v>154</v>
      </c>
      <c r="BZ24" s="12">
        <v>177</v>
      </c>
      <c r="CA24" s="4">
        <v>219</v>
      </c>
    </row>
    <row r="25" spans="2:79">
      <c r="B25" s="47" t="s">
        <v>67</v>
      </c>
      <c r="C25" s="12"/>
      <c r="D25" s="12"/>
      <c r="E25" s="12"/>
      <c r="F25" s="21"/>
      <c r="G25" s="14"/>
      <c r="H25" s="14"/>
      <c r="I25" s="15"/>
      <c r="J25" s="15"/>
      <c r="K25" s="15"/>
      <c r="L25" s="12">
        <v>69</v>
      </c>
      <c r="M25" s="4">
        <v>139</v>
      </c>
      <c r="N25" s="5"/>
      <c r="O25" s="12"/>
      <c r="P25" s="12"/>
      <c r="Q25" s="21"/>
      <c r="R25" s="14"/>
      <c r="S25" s="14"/>
      <c r="T25" s="15"/>
      <c r="U25" s="15"/>
      <c r="V25" s="15"/>
      <c r="W25" s="12">
        <v>1521257</v>
      </c>
      <c r="X25" s="4">
        <v>3180000</v>
      </c>
      <c r="Y25" s="5"/>
      <c r="Z25" s="12"/>
      <c r="AA25" s="12"/>
      <c r="AB25" s="21"/>
      <c r="AC25" s="14"/>
      <c r="AD25" s="14"/>
      <c r="AE25" s="15"/>
      <c r="AF25" s="15"/>
      <c r="AG25" s="15"/>
      <c r="AH25" s="12">
        <v>914</v>
      </c>
      <c r="AI25" s="4">
        <v>1930</v>
      </c>
      <c r="AJ25" s="42"/>
      <c r="AK25" s="22"/>
      <c r="AL25" s="22"/>
      <c r="AM25" s="21"/>
      <c r="AN25" s="22"/>
      <c r="AO25" s="22"/>
      <c r="AP25" s="18"/>
      <c r="AQ25" s="18"/>
      <c r="AR25" s="18"/>
      <c r="AS25" s="17">
        <v>6</v>
      </c>
      <c r="AT25" s="40" t="s">
        <v>33</v>
      </c>
      <c r="AU25" s="42"/>
      <c r="AV25" s="22"/>
      <c r="AW25" s="22"/>
      <c r="AX25" s="21"/>
      <c r="AY25" s="22"/>
      <c r="AZ25" s="22"/>
      <c r="BA25" s="16"/>
      <c r="BB25" s="16"/>
      <c r="BC25" s="16"/>
      <c r="BD25" s="16">
        <v>37.1</v>
      </c>
      <c r="BE25" s="4">
        <v>38.6</v>
      </c>
      <c r="BF25" s="42"/>
      <c r="BG25" s="22"/>
      <c r="BH25" s="22"/>
      <c r="BI25" s="21"/>
      <c r="BJ25" s="22"/>
      <c r="BK25" s="22"/>
      <c r="BL25" s="15"/>
      <c r="BM25" s="15"/>
      <c r="BN25" s="15"/>
      <c r="BO25" s="12">
        <v>7</v>
      </c>
      <c r="BP25" s="4">
        <v>16</v>
      </c>
      <c r="BQ25" s="42"/>
      <c r="BR25" s="22"/>
      <c r="BS25" s="22"/>
      <c r="BT25" s="21"/>
      <c r="BU25" s="22"/>
      <c r="BV25" s="22"/>
      <c r="BW25" s="15"/>
      <c r="BX25" s="15"/>
      <c r="BY25" s="15"/>
      <c r="BZ25" s="12">
        <v>6</v>
      </c>
      <c r="CA25" s="4">
        <v>12</v>
      </c>
    </row>
    <row r="26" spans="2:79">
      <c r="B26" s="47" t="s">
        <v>68</v>
      </c>
      <c r="C26" s="15"/>
      <c r="D26" s="15"/>
      <c r="E26" s="15"/>
      <c r="F26" s="21"/>
      <c r="G26" s="14"/>
      <c r="H26" s="14"/>
      <c r="I26" s="15"/>
      <c r="J26" s="15"/>
      <c r="K26" s="15"/>
      <c r="L26" s="15"/>
      <c r="M26" s="6"/>
      <c r="N26" s="7"/>
      <c r="O26" s="15"/>
      <c r="P26" s="15"/>
      <c r="Q26" s="21"/>
      <c r="R26" s="14"/>
      <c r="S26" s="14"/>
      <c r="T26" s="15"/>
      <c r="U26" s="15"/>
      <c r="V26" s="15"/>
      <c r="W26" s="15"/>
      <c r="X26" s="6"/>
      <c r="Y26" s="7"/>
      <c r="Z26" s="15"/>
      <c r="AA26" s="15"/>
      <c r="AB26" s="21"/>
      <c r="AC26" s="14"/>
      <c r="AD26" s="14"/>
      <c r="AE26" s="15"/>
      <c r="AF26" s="15"/>
      <c r="AG26" s="15"/>
      <c r="AH26" s="15"/>
      <c r="AI26" s="6"/>
      <c r="AJ26" s="42"/>
      <c r="AK26" s="22"/>
      <c r="AL26" s="22"/>
      <c r="AM26" s="21"/>
      <c r="AN26" s="22"/>
      <c r="AO26" s="22"/>
      <c r="AP26" s="18"/>
      <c r="AQ26" s="18"/>
      <c r="AR26" s="18"/>
      <c r="AS26" s="18"/>
      <c r="AT26" s="40"/>
      <c r="AU26" s="42"/>
      <c r="AV26" s="22"/>
      <c r="AW26" s="22"/>
      <c r="AX26" s="21"/>
      <c r="AY26" s="22"/>
      <c r="AZ26" s="22"/>
      <c r="BA26" s="16"/>
      <c r="BB26" s="16"/>
      <c r="BC26" s="16"/>
      <c r="BD26" s="16"/>
      <c r="BE26" s="41"/>
      <c r="BF26" s="42"/>
      <c r="BG26" s="22"/>
      <c r="BH26" s="22"/>
      <c r="BI26" s="21"/>
      <c r="BJ26" s="22"/>
      <c r="BK26" s="22"/>
      <c r="BL26" s="15"/>
      <c r="BM26" s="15"/>
      <c r="BN26" s="15"/>
      <c r="BO26" s="15"/>
      <c r="BP26" s="6"/>
      <c r="BQ26" s="42"/>
      <c r="BR26" s="22"/>
      <c r="BS26" s="22"/>
      <c r="BT26" s="21"/>
      <c r="BU26" s="22"/>
      <c r="BV26" s="22"/>
      <c r="BW26" s="15"/>
      <c r="BX26" s="15"/>
      <c r="BY26" s="15"/>
      <c r="BZ26" s="15"/>
      <c r="CA26" s="6"/>
    </row>
    <row r="27" spans="2:79">
      <c r="B27" s="47" t="s">
        <v>69</v>
      </c>
      <c r="C27" s="12">
        <v>14</v>
      </c>
      <c r="D27" s="12">
        <v>14</v>
      </c>
      <c r="E27" s="12">
        <v>60</v>
      </c>
      <c r="F27" s="13">
        <v>97</v>
      </c>
      <c r="G27" s="14">
        <v>185</v>
      </c>
      <c r="H27" s="14">
        <v>185</v>
      </c>
      <c r="I27" s="12">
        <v>184</v>
      </c>
      <c r="J27" s="12">
        <v>179</v>
      </c>
      <c r="K27" s="15">
        <v>189</v>
      </c>
      <c r="L27" s="12">
        <v>203</v>
      </c>
      <c r="M27" s="4">
        <v>203</v>
      </c>
      <c r="N27" s="5"/>
      <c r="O27" s="12">
        <v>46891072</v>
      </c>
      <c r="P27" s="12">
        <v>46643841</v>
      </c>
      <c r="Q27" s="13">
        <v>63665030</v>
      </c>
      <c r="R27" s="14">
        <v>45996567</v>
      </c>
      <c r="S27" s="14">
        <v>48040838</v>
      </c>
      <c r="T27" s="12">
        <v>52089732</v>
      </c>
      <c r="U27" s="12">
        <v>52199780</v>
      </c>
      <c r="V27" s="15">
        <v>53943507</v>
      </c>
      <c r="W27" s="12">
        <v>54942978</v>
      </c>
      <c r="X27" s="4">
        <v>54950000</v>
      </c>
      <c r="Y27" s="5"/>
      <c r="Z27" s="12">
        <v>46496</v>
      </c>
      <c r="AA27" s="12">
        <v>42115</v>
      </c>
      <c r="AB27" s="13">
        <v>1484</v>
      </c>
      <c r="AC27" s="14">
        <v>37048</v>
      </c>
      <c r="AD27" s="14">
        <v>39089</v>
      </c>
      <c r="AE27" s="12">
        <v>39097</v>
      </c>
      <c r="AF27" s="12">
        <v>39597</v>
      </c>
      <c r="AG27" s="15">
        <v>40542</v>
      </c>
      <c r="AH27" s="12">
        <v>41368</v>
      </c>
      <c r="AI27" s="4">
        <v>39780</v>
      </c>
      <c r="AJ27" s="42"/>
      <c r="AK27" s="22">
        <v>9.9</v>
      </c>
      <c r="AL27" s="12">
        <v>9</v>
      </c>
      <c r="AM27" s="13">
        <v>8.8000000000000007</v>
      </c>
      <c r="AN27" s="14">
        <v>8.8000000000000007</v>
      </c>
      <c r="AO27" s="14">
        <v>8.8000000000000007</v>
      </c>
      <c r="AP27" s="17">
        <v>7.5</v>
      </c>
      <c r="AQ27" s="17">
        <v>7.6</v>
      </c>
      <c r="AR27" s="18">
        <v>7.5</v>
      </c>
      <c r="AS27" s="17">
        <v>7.5</v>
      </c>
      <c r="AT27" s="30">
        <v>7.2</v>
      </c>
      <c r="AU27" s="42"/>
      <c r="AV27" s="22">
        <v>39.9</v>
      </c>
      <c r="AW27" s="12">
        <v>39.299999999999997</v>
      </c>
      <c r="AX27" s="13">
        <v>28.9</v>
      </c>
      <c r="AY27" s="14">
        <v>40.4</v>
      </c>
      <c r="AZ27" s="14">
        <v>39.799999999999997</v>
      </c>
      <c r="BA27" s="12">
        <v>39</v>
      </c>
      <c r="BB27" s="12">
        <v>39.4</v>
      </c>
      <c r="BC27" s="16">
        <v>39.5</v>
      </c>
      <c r="BD27" s="12">
        <v>39.299999999999997</v>
      </c>
      <c r="BE27" s="4">
        <v>39.200000000000003</v>
      </c>
      <c r="BF27" s="42"/>
      <c r="BG27" s="22">
        <v>187</v>
      </c>
      <c r="BH27" s="12">
        <v>218</v>
      </c>
      <c r="BI27" s="13">
        <v>272</v>
      </c>
      <c r="BJ27" s="14">
        <v>272</v>
      </c>
      <c r="BK27" s="14">
        <v>290</v>
      </c>
      <c r="BL27" s="12">
        <v>317</v>
      </c>
      <c r="BM27" s="12">
        <v>308</v>
      </c>
      <c r="BN27" s="15">
        <v>332</v>
      </c>
      <c r="BO27" s="12">
        <v>337</v>
      </c>
      <c r="BP27" s="4">
        <v>339</v>
      </c>
      <c r="BQ27" s="42"/>
      <c r="BR27" s="22">
        <v>217</v>
      </c>
      <c r="BS27" s="12">
        <v>183</v>
      </c>
      <c r="BT27" s="13">
        <v>184</v>
      </c>
      <c r="BU27" s="14">
        <v>186</v>
      </c>
      <c r="BV27" s="14">
        <v>191</v>
      </c>
      <c r="BW27" s="12">
        <v>203</v>
      </c>
      <c r="BX27" s="12">
        <v>206</v>
      </c>
      <c r="BY27" s="15">
        <v>213</v>
      </c>
      <c r="BZ27" s="12">
        <v>216</v>
      </c>
      <c r="CA27" s="4">
        <v>215</v>
      </c>
    </row>
    <row r="28" spans="2:79">
      <c r="B28" s="47" t="s">
        <v>70</v>
      </c>
      <c r="C28" s="12">
        <v>16</v>
      </c>
      <c r="D28" s="12">
        <v>16</v>
      </c>
      <c r="E28" s="12">
        <v>16</v>
      </c>
      <c r="F28" s="13">
        <v>140</v>
      </c>
      <c r="G28" s="14"/>
      <c r="H28" s="14"/>
      <c r="I28" s="15"/>
      <c r="J28" s="15"/>
      <c r="K28" s="15"/>
      <c r="L28" s="15"/>
      <c r="M28" s="6"/>
      <c r="N28" s="5">
        <v>6778259</v>
      </c>
      <c r="O28" s="12">
        <v>6772648</v>
      </c>
      <c r="P28" s="12">
        <v>1741559</v>
      </c>
      <c r="Q28" s="13">
        <v>365421</v>
      </c>
      <c r="R28" s="14"/>
      <c r="S28" s="14"/>
      <c r="T28" s="15"/>
      <c r="U28" s="15"/>
      <c r="V28" s="15"/>
      <c r="W28" s="15"/>
      <c r="X28" s="6"/>
      <c r="Y28" s="5">
        <v>7115</v>
      </c>
      <c r="Z28" s="12">
        <v>4495</v>
      </c>
      <c r="AA28" s="12">
        <v>995</v>
      </c>
      <c r="AB28" s="13">
        <v>381</v>
      </c>
      <c r="AC28" s="14"/>
      <c r="AD28" s="14"/>
      <c r="AE28" s="15"/>
      <c r="AF28" s="15"/>
      <c r="AG28" s="15"/>
      <c r="AH28" s="15"/>
      <c r="AI28" s="6"/>
      <c r="AJ28" s="42">
        <v>10.5</v>
      </c>
      <c r="AK28" s="22">
        <v>6.6</v>
      </c>
      <c r="AL28" s="17">
        <v>5.7</v>
      </c>
      <c r="AM28" s="13">
        <v>10.4</v>
      </c>
      <c r="AN28" s="22"/>
      <c r="AO28" s="22"/>
      <c r="AP28" s="18"/>
      <c r="AQ28" s="18"/>
      <c r="AR28" s="18"/>
      <c r="AS28" s="18"/>
      <c r="AT28" s="40"/>
      <c r="AU28" s="42">
        <v>84.6</v>
      </c>
      <c r="AV28" s="22">
        <v>60.6</v>
      </c>
      <c r="AW28" s="12">
        <v>86.9</v>
      </c>
      <c r="AX28" s="13">
        <v>41</v>
      </c>
      <c r="AY28" s="22"/>
      <c r="AZ28" s="22"/>
      <c r="BA28" s="16"/>
      <c r="BB28" s="16"/>
      <c r="BC28" s="16"/>
      <c r="BD28" s="16"/>
      <c r="BE28" s="41"/>
      <c r="BF28" s="42">
        <v>124</v>
      </c>
      <c r="BG28" s="22">
        <v>41</v>
      </c>
      <c r="BH28" s="12">
        <v>49</v>
      </c>
      <c r="BI28" s="13">
        <v>4</v>
      </c>
      <c r="BJ28" s="22"/>
      <c r="BK28" s="22"/>
      <c r="BL28" s="15"/>
      <c r="BM28" s="15"/>
      <c r="BN28" s="15"/>
      <c r="BO28" s="15"/>
      <c r="BP28" s="6"/>
      <c r="BQ28" s="42">
        <v>57</v>
      </c>
      <c r="BR28" s="22">
        <v>82</v>
      </c>
      <c r="BS28" s="12">
        <v>15</v>
      </c>
      <c r="BT28" s="13">
        <v>1</v>
      </c>
      <c r="BU28" s="22"/>
      <c r="BV28" s="22"/>
      <c r="BW28" s="15"/>
      <c r="BX28" s="15"/>
      <c r="BY28" s="15"/>
      <c r="BZ28" s="15"/>
      <c r="CA28" s="6"/>
    </row>
    <row r="29" spans="2:79">
      <c r="B29" s="47" t="s">
        <v>71</v>
      </c>
      <c r="C29" s="12"/>
      <c r="D29" s="12"/>
      <c r="E29" s="12"/>
      <c r="F29" s="21"/>
      <c r="G29" s="14"/>
      <c r="H29" s="14">
        <v>150</v>
      </c>
      <c r="I29" s="12">
        <v>150</v>
      </c>
      <c r="J29" s="12">
        <v>30</v>
      </c>
      <c r="K29" s="15">
        <v>30</v>
      </c>
      <c r="L29" s="12">
        <v>90</v>
      </c>
      <c r="M29" s="4">
        <v>726</v>
      </c>
      <c r="N29" s="5"/>
      <c r="O29" s="12"/>
      <c r="P29" s="12"/>
      <c r="Q29" s="21"/>
      <c r="R29" s="14"/>
      <c r="S29" s="14">
        <v>241812</v>
      </c>
      <c r="T29" s="12">
        <v>682176</v>
      </c>
      <c r="U29" s="12">
        <v>243206</v>
      </c>
      <c r="V29" s="15">
        <v>214223</v>
      </c>
      <c r="W29" s="12">
        <v>1784061</v>
      </c>
      <c r="X29" s="4">
        <v>3470000</v>
      </c>
      <c r="Y29" s="39"/>
      <c r="Z29" s="17"/>
      <c r="AA29" s="17"/>
      <c r="AB29" s="21"/>
      <c r="AC29" s="14"/>
      <c r="AD29" s="14">
        <v>129</v>
      </c>
      <c r="AE29" s="17">
        <v>307</v>
      </c>
      <c r="AF29" s="17">
        <v>229</v>
      </c>
      <c r="AG29" s="23">
        <v>213</v>
      </c>
      <c r="AH29" s="17">
        <v>2173</v>
      </c>
      <c r="AI29" s="30">
        <v>4296</v>
      </c>
      <c r="AJ29" s="42"/>
      <c r="AK29" s="22"/>
      <c r="AL29" s="22"/>
      <c r="AM29" s="21"/>
      <c r="AN29" s="14"/>
      <c r="AO29" s="14">
        <v>13.2</v>
      </c>
      <c r="AP29" s="17">
        <v>4.5</v>
      </c>
      <c r="AQ29" s="17">
        <v>9.4</v>
      </c>
      <c r="AR29" s="18">
        <v>10</v>
      </c>
      <c r="AS29" s="17">
        <v>12.2</v>
      </c>
      <c r="AT29" s="30">
        <v>12.4</v>
      </c>
      <c r="AU29" s="42"/>
      <c r="AV29" s="22"/>
      <c r="AW29" s="22"/>
      <c r="AX29" s="21"/>
      <c r="AY29" s="14"/>
      <c r="AZ29" s="14">
        <v>38.799999999999997</v>
      </c>
      <c r="BA29" s="12">
        <v>23.4</v>
      </c>
      <c r="BB29" s="12">
        <v>44.9</v>
      </c>
      <c r="BC29" s="16">
        <v>45</v>
      </c>
      <c r="BD29" s="12">
        <v>41.6</v>
      </c>
      <c r="BE29" s="4">
        <v>40.9</v>
      </c>
      <c r="BF29" s="42"/>
      <c r="BG29" s="22"/>
      <c r="BH29" s="22"/>
      <c r="BI29" s="21"/>
      <c r="BJ29" s="14"/>
      <c r="BK29" s="14">
        <v>2</v>
      </c>
      <c r="BL29" s="12">
        <v>5</v>
      </c>
      <c r="BM29" s="12">
        <v>2</v>
      </c>
      <c r="BN29" s="15">
        <v>2</v>
      </c>
      <c r="BO29" s="12">
        <v>10</v>
      </c>
      <c r="BP29" s="4">
        <v>24</v>
      </c>
      <c r="BQ29" s="42"/>
      <c r="BR29" s="22"/>
      <c r="BS29" s="22"/>
      <c r="BT29" s="21"/>
      <c r="BU29" s="14"/>
      <c r="BV29" s="14">
        <v>1</v>
      </c>
      <c r="BW29" s="17">
        <v>2</v>
      </c>
      <c r="BX29" s="17">
        <v>1</v>
      </c>
      <c r="BY29" s="23">
        <v>1</v>
      </c>
      <c r="BZ29" s="17">
        <v>7</v>
      </c>
      <c r="CA29" s="30">
        <v>14</v>
      </c>
    </row>
    <row r="30" spans="2:79">
      <c r="B30" s="47" t="s">
        <v>72</v>
      </c>
      <c r="C30" s="12">
        <v>1</v>
      </c>
      <c r="D30" s="12"/>
      <c r="E30" s="12"/>
      <c r="F30" s="13">
        <v>1</v>
      </c>
      <c r="G30" s="14"/>
      <c r="H30" s="14"/>
      <c r="I30" s="15"/>
      <c r="J30" s="15"/>
      <c r="K30" s="15"/>
      <c r="L30" s="15"/>
      <c r="M30" s="6"/>
      <c r="N30" s="7"/>
      <c r="O30" s="15"/>
      <c r="P30" s="15"/>
      <c r="Q30" s="21"/>
      <c r="R30" s="14"/>
      <c r="S30" s="14"/>
      <c r="T30" s="15"/>
      <c r="U30" s="15"/>
      <c r="V30" s="15"/>
      <c r="W30" s="15"/>
      <c r="X30" s="6"/>
      <c r="Y30" s="7"/>
      <c r="Z30" s="15"/>
      <c r="AA30" s="15"/>
      <c r="AB30" s="21"/>
      <c r="AC30" s="14"/>
      <c r="AD30" s="14"/>
      <c r="AE30" s="15"/>
      <c r="AF30" s="15"/>
      <c r="AG30" s="15"/>
      <c r="AH30" s="15"/>
      <c r="AI30" s="6"/>
      <c r="AJ30" s="42"/>
      <c r="AK30" s="22"/>
      <c r="AL30" s="22"/>
      <c r="AM30" s="21"/>
      <c r="AN30" s="22"/>
      <c r="AO30" s="22"/>
      <c r="AP30" s="18"/>
      <c r="AQ30" s="18"/>
      <c r="AR30" s="18"/>
      <c r="AS30" s="18"/>
      <c r="AT30" s="40"/>
      <c r="AU30" s="42"/>
      <c r="AV30" s="22"/>
      <c r="AW30" s="22"/>
      <c r="AX30" s="21"/>
      <c r="AY30" s="22"/>
      <c r="AZ30" s="22"/>
      <c r="BA30" s="16"/>
      <c r="BB30" s="16"/>
      <c r="BC30" s="16"/>
      <c r="BD30" s="16"/>
      <c r="BE30" s="41"/>
      <c r="BF30" s="42"/>
      <c r="BG30" s="22"/>
      <c r="BH30" s="22"/>
      <c r="BI30" s="21"/>
      <c r="BJ30" s="22"/>
      <c r="BK30" s="22"/>
      <c r="BL30" s="15"/>
      <c r="BM30" s="15"/>
      <c r="BN30" s="15"/>
      <c r="BO30" s="15"/>
      <c r="BP30" s="6"/>
      <c r="BQ30" s="42"/>
      <c r="BR30" s="22"/>
      <c r="BS30" s="22"/>
      <c r="BT30" s="21"/>
      <c r="BU30" s="22"/>
      <c r="BV30" s="22"/>
      <c r="BW30" s="15"/>
      <c r="BX30" s="15"/>
      <c r="BY30" s="15"/>
      <c r="BZ30" s="15"/>
      <c r="CA30" s="6"/>
    </row>
    <row r="31" spans="2:79">
      <c r="B31" s="47" t="s">
        <v>73</v>
      </c>
      <c r="C31" s="15"/>
      <c r="D31" s="15"/>
      <c r="E31" s="15"/>
      <c r="F31" s="21"/>
      <c r="G31" s="14"/>
      <c r="H31" s="14"/>
      <c r="I31" s="15"/>
      <c r="J31" s="15"/>
      <c r="K31" s="15"/>
      <c r="L31" s="15"/>
      <c r="M31" s="6"/>
      <c r="N31" s="9"/>
      <c r="O31" s="23"/>
      <c r="P31" s="23"/>
      <c r="Q31" s="21"/>
      <c r="R31" s="14"/>
      <c r="S31" s="14"/>
      <c r="T31" s="23"/>
      <c r="U31" s="23"/>
      <c r="V31" s="23"/>
      <c r="W31" s="23"/>
      <c r="X31" s="8"/>
      <c r="Y31" s="9"/>
      <c r="Z31" s="23"/>
      <c r="AA31" s="23"/>
      <c r="AB31" s="21"/>
      <c r="AC31" s="14"/>
      <c r="AD31" s="14"/>
      <c r="AE31" s="23"/>
      <c r="AF31" s="23"/>
      <c r="AG31" s="23"/>
      <c r="AH31" s="23"/>
      <c r="AI31" s="8"/>
      <c r="AJ31" s="42"/>
      <c r="AK31" s="22"/>
      <c r="AL31" s="22"/>
      <c r="AM31" s="21"/>
      <c r="AN31" s="22"/>
      <c r="AO31" s="22"/>
      <c r="AP31" s="16"/>
      <c r="AQ31" s="16"/>
      <c r="AR31" s="16"/>
      <c r="AS31" s="16"/>
      <c r="AT31" s="41"/>
      <c r="AU31" s="42"/>
      <c r="AV31" s="22"/>
      <c r="AW31" s="22"/>
      <c r="AX31" s="21"/>
      <c r="AY31" s="22"/>
      <c r="AZ31" s="22"/>
      <c r="BA31" s="16"/>
      <c r="BB31" s="16"/>
      <c r="BC31" s="16"/>
      <c r="BD31" s="16"/>
      <c r="BE31" s="41"/>
      <c r="BF31" s="42"/>
      <c r="BG31" s="22"/>
      <c r="BH31" s="22"/>
      <c r="BI31" s="21"/>
      <c r="BJ31" s="22"/>
      <c r="BK31" s="22"/>
      <c r="BL31" s="23"/>
      <c r="BM31" s="23"/>
      <c r="BN31" s="23"/>
      <c r="BO31" s="23"/>
      <c r="BP31" s="8"/>
      <c r="BQ31" s="42"/>
      <c r="BR31" s="22"/>
      <c r="BS31" s="22"/>
      <c r="BT31" s="21"/>
      <c r="BU31" s="22"/>
      <c r="BV31" s="22"/>
      <c r="BW31" s="23"/>
      <c r="BX31" s="23"/>
      <c r="BY31" s="23"/>
      <c r="BZ31" s="23"/>
      <c r="CA31" s="8"/>
    </row>
    <row r="32" spans="2:79">
      <c r="B32" s="47" t="s">
        <v>74</v>
      </c>
      <c r="C32" s="12">
        <v>247</v>
      </c>
      <c r="D32" s="12">
        <v>247</v>
      </c>
      <c r="E32" s="12">
        <v>287</v>
      </c>
      <c r="F32" s="13">
        <v>533</v>
      </c>
      <c r="G32" s="14">
        <v>674</v>
      </c>
      <c r="H32" s="14">
        <v>734</v>
      </c>
      <c r="I32" s="12">
        <v>996</v>
      </c>
      <c r="J32" s="12">
        <v>1195</v>
      </c>
      <c r="K32" s="15">
        <v>1333</v>
      </c>
      <c r="L32" s="12">
        <v>1488</v>
      </c>
      <c r="M32" s="4">
        <v>1725</v>
      </c>
      <c r="N32" s="5">
        <v>20880678</v>
      </c>
      <c r="O32" s="12">
        <v>22504040</v>
      </c>
      <c r="P32" s="12">
        <v>21959288</v>
      </c>
      <c r="Q32" s="13">
        <v>22632984</v>
      </c>
      <c r="R32" s="14">
        <v>26157803</v>
      </c>
      <c r="S32" s="14">
        <v>29822655</v>
      </c>
      <c r="T32" s="12">
        <v>34138029</v>
      </c>
      <c r="U32" s="12">
        <v>41283501</v>
      </c>
      <c r="V32" s="15">
        <v>49168212</v>
      </c>
      <c r="W32" s="12">
        <v>53015378</v>
      </c>
      <c r="X32" s="4">
        <v>55780000</v>
      </c>
      <c r="Y32" s="5">
        <v>15691</v>
      </c>
      <c r="Z32" s="12">
        <v>17912</v>
      </c>
      <c r="AA32" s="12">
        <v>17804</v>
      </c>
      <c r="AB32" s="13">
        <v>21858</v>
      </c>
      <c r="AC32" s="14">
        <v>24189</v>
      </c>
      <c r="AD32" s="14">
        <v>27618</v>
      </c>
      <c r="AE32" s="12">
        <v>28746</v>
      </c>
      <c r="AF32" s="12">
        <v>37802</v>
      </c>
      <c r="AG32" s="15">
        <v>45542</v>
      </c>
      <c r="AH32" s="12">
        <v>47655</v>
      </c>
      <c r="AI32" s="4">
        <v>52534</v>
      </c>
      <c r="AJ32" s="42">
        <v>7.5</v>
      </c>
      <c r="AK32" s="22">
        <v>8</v>
      </c>
      <c r="AL32" s="17">
        <v>8.1</v>
      </c>
      <c r="AM32" s="13">
        <v>9.6999999999999993</v>
      </c>
      <c r="AN32" s="14">
        <v>9.3000000000000007</v>
      </c>
      <c r="AO32" s="14">
        <v>9.3000000000000007</v>
      </c>
      <c r="AP32" s="17">
        <v>8.4</v>
      </c>
      <c r="AQ32" s="17">
        <v>9.1999999999999993</v>
      </c>
      <c r="AR32" s="18">
        <v>9.3000000000000007</v>
      </c>
      <c r="AS32" s="17">
        <v>9</v>
      </c>
      <c r="AT32" s="30">
        <v>9.4</v>
      </c>
      <c r="AU32" s="42">
        <v>42.9</v>
      </c>
      <c r="AV32" s="22">
        <v>41</v>
      </c>
      <c r="AW32" s="16">
        <v>38.6</v>
      </c>
      <c r="AX32" s="13">
        <v>40.5</v>
      </c>
      <c r="AY32" s="14">
        <v>40.5</v>
      </c>
      <c r="AZ32" s="14">
        <v>44.1</v>
      </c>
      <c r="BA32" s="12" t="s">
        <v>12</v>
      </c>
      <c r="BB32" s="12">
        <v>40.9</v>
      </c>
      <c r="BC32" s="16" t="s">
        <v>17</v>
      </c>
      <c r="BD32" s="12">
        <v>43.3</v>
      </c>
      <c r="BE32" s="4">
        <v>41.8</v>
      </c>
      <c r="BF32" s="42">
        <v>135</v>
      </c>
      <c r="BG32" s="22">
        <v>92</v>
      </c>
      <c r="BH32" s="12">
        <v>132</v>
      </c>
      <c r="BI32" s="13">
        <v>139</v>
      </c>
      <c r="BJ32" s="14">
        <v>157</v>
      </c>
      <c r="BK32" s="14">
        <v>199</v>
      </c>
      <c r="BL32" s="12">
        <v>201</v>
      </c>
      <c r="BM32" s="12">
        <v>253</v>
      </c>
      <c r="BN32" s="15">
        <v>287</v>
      </c>
      <c r="BO32" s="12">
        <v>336</v>
      </c>
      <c r="BP32" s="4">
        <v>345</v>
      </c>
      <c r="BQ32" s="42">
        <v>90</v>
      </c>
      <c r="BR32" s="22">
        <v>140</v>
      </c>
      <c r="BS32" s="12">
        <v>85</v>
      </c>
      <c r="BT32" s="13">
        <v>92</v>
      </c>
      <c r="BU32" s="14">
        <v>106</v>
      </c>
      <c r="BV32" s="14">
        <v>131</v>
      </c>
      <c r="BW32" s="12">
        <v>135</v>
      </c>
      <c r="BX32" s="12">
        <v>169</v>
      </c>
      <c r="BY32" s="15">
        <v>197</v>
      </c>
      <c r="BZ32" s="12">
        <v>230</v>
      </c>
      <c r="CA32" s="4">
        <v>233</v>
      </c>
    </row>
    <row r="33" spans="2:79">
      <c r="B33" s="47" t="s">
        <v>75</v>
      </c>
      <c r="C33" s="12">
        <v>487</v>
      </c>
      <c r="D33" s="12">
        <v>480</v>
      </c>
      <c r="E33" s="12">
        <v>580</v>
      </c>
      <c r="F33" s="13">
        <v>827</v>
      </c>
      <c r="G33" s="14">
        <v>962</v>
      </c>
      <c r="H33" s="14">
        <v>1121</v>
      </c>
      <c r="I33" s="12">
        <v>1180</v>
      </c>
      <c r="J33" s="12">
        <v>1214</v>
      </c>
      <c r="K33" s="15">
        <v>1344</v>
      </c>
      <c r="L33" s="12">
        <v>1344</v>
      </c>
      <c r="M33" s="4">
        <v>1339</v>
      </c>
      <c r="N33" s="5">
        <v>49258996</v>
      </c>
      <c r="O33" s="12">
        <v>45453504</v>
      </c>
      <c r="P33" s="12">
        <v>60067248</v>
      </c>
      <c r="Q33" s="13">
        <v>55905391</v>
      </c>
      <c r="R33" s="14">
        <v>67059871</v>
      </c>
      <c r="S33" s="14">
        <v>10974072</v>
      </c>
      <c r="T33" s="12">
        <v>72306072</v>
      </c>
      <c r="U33" s="12">
        <v>90924991</v>
      </c>
      <c r="V33" s="15">
        <v>89320672</v>
      </c>
      <c r="W33" s="12">
        <v>90835605</v>
      </c>
      <c r="X33" s="4">
        <v>112090000</v>
      </c>
      <c r="Y33" s="5">
        <v>46264</v>
      </c>
      <c r="Z33" s="12">
        <v>43094</v>
      </c>
      <c r="AA33" s="12">
        <v>37529</v>
      </c>
      <c r="AB33" s="13">
        <v>41696</v>
      </c>
      <c r="AC33" s="14">
        <v>52866</v>
      </c>
      <c r="AD33" s="14">
        <v>9430</v>
      </c>
      <c r="AE33" s="12">
        <v>61923</v>
      </c>
      <c r="AF33" s="12">
        <v>82895</v>
      </c>
      <c r="AG33" s="15">
        <v>84793</v>
      </c>
      <c r="AH33" s="12">
        <v>82501</v>
      </c>
      <c r="AI33" s="4">
        <v>87484</v>
      </c>
      <c r="AJ33" s="5">
        <v>9.4</v>
      </c>
      <c r="AK33" s="12">
        <v>9.5</v>
      </c>
      <c r="AL33" s="17">
        <v>6.2</v>
      </c>
      <c r="AM33" s="13">
        <v>7.5</v>
      </c>
      <c r="AN33" s="14">
        <v>7.9</v>
      </c>
      <c r="AO33" s="14">
        <v>8.6</v>
      </c>
      <c r="AP33" s="17">
        <v>8.6</v>
      </c>
      <c r="AQ33" s="18" t="s">
        <v>15</v>
      </c>
      <c r="AR33" s="18">
        <v>9.5</v>
      </c>
      <c r="AS33" s="18">
        <v>9.1</v>
      </c>
      <c r="AT33" s="30">
        <v>7.8</v>
      </c>
      <c r="AU33" s="5">
        <v>35.700000000000003</v>
      </c>
      <c r="AV33" s="12">
        <v>40.6</v>
      </c>
      <c r="AW33" s="12">
        <v>37.200000000000003</v>
      </c>
      <c r="AX33" s="13">
        <v>38.9</v>
      </c>
      <c r="AY33" s="14">
        <v>40</v>
      </c>
      <c r="AZ33" s="14">
        <v>39.9</v>
      </c>
      <c r="BA33" s="12">
        <v>44.5</v>
      </c>
      <c r="BB33" s="12">
        <v>41</v>
      </c>
      <c r="BC33" s="16" t="s">
        <v>18</v>
      </c>
      <c r="BD33" s="12">
        <v>43.2</v>
      </c>
      <c r="BE33" s="4">
        <v>35.6</v>
      </c>
      <c r="BF33" s="5">
        <v>263</v>
      </c>
      <c r="BG33" s="12">
        <v>184</v>
      </c>
      <c r="BH33" s="12">
        <v>357</v>
      </c>
      <c r="BI33" s="13">
        <v>319</v>
      </c>
      <c r="BJ33" s="14">
        <v>391</v>
      </c>
      <c r="BK33" s="14">
        <v>65</v>
      </c>
      <c r="BL33" s="12">
        <v>424</v>
      </c>
      <c r="BM33" s="12">
        <v>556</v>
      </c>
      <c r="BN33" s="15">
        <v>578</v>
      </c>
      <c r="BO33" s="12">
        <v>599</v>
      </c>
      <c r="BP33" s="4">
        <v>633</v>
      </c>
      <c r="BQ33" s="5">
        <v>176</v>
      </c>
      <c r="BR33" s="12">
        <v>275</v>
      </c>
      <c r="BS33" s="12">
        <v>223</v>
      </c>
      <c r="BT33" s="13">
        <v>218</v>
      </c>
      <c r="BU33" s="14">
        <v>268</v>
      </c>
      <c r="BV33" s="14">
        <v>44</v>
      </c>
      <c r="BW33" s="17">
        <v>322</v>
      </c>
      <c r="BX33" s="17">
        <v>373</v>
      </c>
      <c r="BY33" s="23">
        <v>376</v>
      </c>
      <c r="BZ33" s="17">
        <v>392</v>
      </c>
      <c r="CA33" s="30">
        <v>399</v>
      </c>
    </row>
    <row r="34" spans="2:79">
      <c r="B34" s="47" t="s">
        <v>76</v>
      </c>
      <c r="C34" s="12"/>
      <c r="D34" s="12"/>
      <c r="E34" s="12"/>
      <c r="F34" s="13">
        <v>6</v>
      </c>
      <c r="G34" s="14"/>
      <c r="H34" s="14">
        <v>0</v>
      </c>
      <c r="I34" s="15"/>
      <c r="J34" s="15"/>
      <c r="K34" s="15"/>
      <c r="L34" s="15"/>
      <c r="M34" s="6"/>
      <c r="N34" s="7"/>
      <c r="O34" s="15"/>
      <c r="P34" s="15"/>
      <c r="Q34" s="21"/>
      <c r="R34" s="14"/>
      <c r="S34" s="14"/>
      <c r="T34" s="15"/>
      <c r="U34" s="15"/>
      <c r="V34" s="15"/>
      <c r="W34" s="15"/>
      <c r="X34" s="6">
        <v>0</v>
      </c>
      <c r="Y34" s="7"/>
      <c r="Z34" s="15"/>
      <c r="AA34" s="15"/>
      <c r="AB34" s="21"/>
      <c r="AC34" s="14"/>
      <c r="AD34" s="14"/>
      <c r="AE34" s="15"/>
      <c r="AF34" s="15"/>
      <c r="AG34" s="15"/>
      <c r="AH34" s="15"/>
      <c r="AI34" s="6"/>
      <c r="AJ34" s="42"/>
      <c r="AK34" s="22"/>
      <c r="AL34" s="22"/>
      <c r="AM34" s="21"/>
      <c r="AN34" s="22"/>
      <c r="AO34" s="22"/>
      <c r="AP34" s="18"/>
      <c r="AQ34" s="18"/>
      <c r="AR34" s="18"/>
      <c r="AS34" s="18"/>
      <c r="AT34" s="40"/>
      <c r="AU34" s="42"/>
      <c r="AV34" s="22"/>
      <c r="AW34" s="22"/>
      <c r="AX34" s="21"/>
      <c r="AY34" s="22"/>
      <c r="AZ34" s="22"/>
      <c r="BA34" s="16"/>
      <c r="BB34" s="16"/>
      <c r="BC34" s="16"/>
      <c r="BD34" s="16"/>
      <c r="BE34" s="41"/>
      <c r="BF34" s="42"/>
      <c r="BG34" s="22"/>
      <c r="BH34" s="22"/>
      <c r="BI34" s="21"/>
      <c r="BJ34" s="22"/>
      <c r="BK34" s="22"/>
      <c r="BL34" s="15"/>
      <c r="BM34" s="15"/>
      <c r="BN34" s="15"/>
      <c r="BO34" s="15"/>
      <c r="BP34" s="6"/>
      <c r="BQ34" s="42"/>
      <c r="BR34" s="22"/>
      <c r="BS34" s="22"/>
      <c r="BT34" s="21"/>
      <c r="BU34" s="22"/>
      <c r="BV34" s="22"/>
      <c r="BW34" s="20"/>
      <c r="BX34" s="20"/>
      <c r="BY34" s="20"/>
      <c r="BZ34" s="20"/>
      <c r="CA34" s="31"/>
    </row>
    <row r="35" spans="2:79">
      <c r="B35" s="47" t="s">
        <v>77</v>
      </c>
      <c r="C35" s="12">
        <v>217</v>
      </c>
      <c r="D35" s="12">
        <v>147</v>
      </c>
      <c r="E35" s="12">
        <v>147</v>
      </c>
      <c r="F35" s="13">
        <v>203</v>
      </c>
      <c r="G35" s="14">
        <v>339</v>
      </c>
      <c r="H35" s="14">
        <v>479</v>
      </c>
      <c r="I35" s="12"/>
      <c r="J35" s="12">
        <v>494</v>
      </c>
      <c r="K35" s="15">
        <v>1279</v>
      </c>
      <c r="L35" s="12">
        <v>1279</v>
      </c>
      <c r="M35" s="4">
        <v>1385</v>
      </c>
      <c r="N35" s="5"/>
      <c r="O35" s="12"/>
      <c r="P35" s="12"/>
      <c r="Q35" s="21"/>
      <c r="R35" s="14"/>
      <c r="S35" s="14"/>
      <c r="T35" s="15"/>
      <c r="U35" s="15"/>
      <c r="V35" s="15">
        <v>73686806</v>
      </c>
      <c r="W35" s="12">
        <v>79729877</v>
      </c>
      <c r="X35" s="4">
        <v>83530000</v>
      </c>
      <c r="Y35" s="5"/>
      <c r="Z35" s="12"/>
      <c r="AA35" s="12"/>
      <c r="AB35" s="21"/>
      <c r="AC35" s="14"/>
      <c r="AD35" s="14"/>
      <c r="AE35" s="15"/>
      <c r="AF35" s="15"/>
      <c r="AG35" s="15">
        <v>59356</v>
      </c>
      <c r="AH35" s="12">
        <v>68679</v>
      </c>
      <c r="AI35" s="4">
        <v>70811</v>
      </c>
      <c r="AJ35" s="39"/>
      <c r="AK35" s="17"/>
      <c r="AL35" s="17"/>
      <c r="AM35" s="21"/>
      <c r="AN35" s="22"/>
      <c r="AO35" s="22"/>
      <c r="AP35" s="18"/>
      <c r="AQ35" s="18"/>
      <c r="AR35" s="18" t="s">
        <v>7</v>
      </c>
      <c r="AS35" s="17">
        <v>8.6</v>
      </c>
      <c r="AT35" s="40" t="s">
        <v>34</v>
      </c>
      <c r="AU35" s="5"/>
      <c r="AV35" s="12"/>
      <c r="AW35" s="12"/>
      <c r="AX35" s="21"/>
      <c r="AY35" s="22"/>
      <c r="AZ35" s="22"/>
      <c r="BA35" s="16"/>
      <c r="BB35" s="16"/>
      <c r="BC35" s="16">
        <v>39.799999999999997</v>
      </c>
      <c r="BD35" s="12">
        <v>40</v>
      </c>
      <c r="BE35" s="4">
        <v>44.6</v>
      </c>
      <c r="BF35" s="5"/>
      <c r="BG35" s="12"/>
      <c r="BH35" s="12"/>
      <c r="BI35" s="21"/>
      <c r="BJ35" s="22"/>
      <c r="BK35" s="22"/>
      <c r="BL35" s="15"/>
      <c r="BM35" s="15"/>
      <c r="BN35" s="15">
        <v>816</v>
      </c>
      <c r="BO35" s="12">
        <v>523</v>
      </c>
      <c r="BP35" s="4">
        <v>555</v>
      </c>
      <c r="BQ35" s="5"/>
      <c r="BR35" s="12"/>
      <c r="BS35" s="12"/>
      <c r="BT35" s="21"/>
      <c r="BU35" s="22"/>
      <c r="BV35" s="22"/>
      <c r="BW35" s="15"/>
      <c r="BX35" s="15"/>
      <c r="BY35" s="15">
        <v>293</v>
      </c>
      <c r="BZ35" s="12">
        <v>319</v>
      </c>
      <c r="CA35" s="4">
        <v>372</v>
      </c>
    </row>
    <row r="36" spans="2:79">
      <c r="B36" s="48" t="s">
        <v>78</v>
      </c>
      <c r="C36" s="32">
        <v>604</v>
      </c>
      <c r="D36" s="32">
        <v>671</v>
      </c>
      <c r="E36" s="32">
        <v>929</v>
      </c>
      <c r="F36" s="33">
        <v>863</v>
      </c>
      <c r="G36" s="34">
        <v>996</v>
      </c>
      <c r="H36" s="34">
        <v>1263</v>
      </c>
      <c r="I36" s="32">
        <v>1523</v>
      </c>
      <c r="J36" s="32">
        <v>1680</v>
      </c>
      <c r="K36" s="35">
        <v>1731</v>
      </c>
      <c r="L36" s="32">
        <v>1801</v>
      </c>
      <c r="M36" s="10">
        <v>1537</v>
      </c>
      <c r="N36" s="11">
        <v>79081281</v>
      </c>
      <c r="O36" s="32">
        <v>79081281</v>
      </c>
      <c r="P36" s="32">
        <v>78864098</v>
      </c>
      <c r="Q36" s="33">
        <v>69108728</v>
      </c>
      <c r="R36" s="34">
        <v>57762335</v>
      </c>
      <c r="S36" s="34">
        <v>64353047</v>
      </c>
      <c r="T36" s="32">
        <v>73978073</v>
      </c>
      <c r="U36" s="32">
        <v>83995079</v>
      </c>
      <c r="V36" s="35">
        <v>101631578</v>
      </c>
      <c r="W36" s="32">
        <v>104626601</v>
      </c>
      <c r="X36" s="10">
        <v>166240000</v>
      </c>
      <c r="Y36" s="11">
        <v>67818</v>
      </c>
      <c r="Z36" s="32">
        <v>67818</v>
      </c>
      <c r="AA36" s="32">
        <v>68182</v>
      </c>
      <c r="AB36" s="33">
        <v>55171</v>
      </c>
      <c r="AC36" s="34">
        <v>47355</v>
      </c>
      <c r="AD36" s="34">
        <v>51835</v>
      </c>
      <c r="AE36" s="32">
        <v>1189481</v>
      </c>
      <c r="AF36" s="32">
        <v>65127</v>
      </c>
      <c r="AG36" s="35">
        <v>75419</v>
      </c>
      <c r="AH36" s="32">
        <v>99030</v>
      </c>
      <c r="AI36" s="10">
        <v>118760</v>
      </c>
      <c r="AJ36" s="43">
        <v>8.6</v>
      </c>
      <c r="AK36" s="36">
        <v>8.6</v>
      </c>
      <c r="AL36" s="36">
        <v>8.6</v>
      </c>
      <c r="AM36" s="33">
        <v>8</v>
      </c>
      <c r="AN36" s="34">
        <v>8.1999999999999993</v>
      </c>
      <c r="AO36" s="34">
        <v>8.1</v>
      </c>
      <c r="AP36" s="36">
        <v>160.80000000000001</v>
      </c>
      <c r="AQ36" s="36">
        <v>7.8</v>
      </c>
      <c r="AR36" s="37">
        <v>7.4</v>
      </c>
      <c r="AS36" s="36">
        <v>9.5</v>
      </c>
      <c r="AT36" s="44" t="s">
        <v>9</v>
      </c>
      <c r="AU36" s="11">
        <v>38.799999999999997</v>
      </c>
      <c r="AV36" s="32">
        <v>38.799999999999997</v>
      </c>
      <c r="AW36" s="32">
        <v>39.200000000000003</v>
      </c>
      <c r="AX36" s="33">
        <v>30.3</v>
      </c>
      <c r="AY36" s="34">
        <v>42.5</v>
      </c>
      <c r="AZ36" s="34">
        <v>43.3</v>
      </c>
      <c r="BA36" s="32" t="s">
        <v>13</v>
      </c>
      <c r="BB36" s="32">
        <v>43.6</v>
      </c>
      <c r="BC36" s="38">
        <v>39.200000000000003</v>
      </c>
      <c r="BD36" s="32">
        <v>40</v>
      </c>
      <c r="BE36" s="10">
        <v>41.4</v>
      </c>
      <c r="BF36" s="11">
        <v>425</v>
      </c>
      <c r="BG36" s="32">
        <v>307</v>
      </c>
      <c r="BH36" s="32">
        <v>440</v>
      </c>
      <c r="BI36" s="33">
        <v>326</v>
      </c>
      <c r="BJ36" s="34">
        <v>367</v>
      </c>
      <c r="BK36" s="34">
        <v>387</v>
      </c>
      <c r="BL36" s="32">
        <v>404</v>
      </c>
      <c r="BM36" s="32">
        <v>532</v>
      </c>
      <c r="BN36" s="35">
        <v>615</v>
      </c>
      <c r="BO36" s="32">
        <v>684</v>
      </c>
      <c r="BP36" s="10">
        <v>1251</v>
      </c>
      <c r="BQ36" s="11">
        <v>307</v>
      </c>
      <c r="BR36" s="32">
        <v>425</v>
      </c>
      <c r="BS36" s="32">
        <v>309</v>
      </c>
      <c r="BT36" s="33">
        <v>210</v>
      </c>
      <c r="BU36" s="34">
        <v>246</v>
      </c>
      <c r="BV36" s="34">
        <v>278</v>
      </c>
      <c r="BW36" s="32">
        <v>319</v>
      </c>
      <c r="BX36" s="32">
        <v>367</v>
      </c>
      <c r="BY36" s="35">
        <v>398</v>
      </c>
      <c r="BZ36" s="32">
        <v>418</v>
      </c>
      <c r="CA36" s="10">
        <v>688</v>
      </c>
    </row>
  </sheetData>
  <mergeCells count="15">
    <mergeCell ref="BQ1:CA1"/>
    <mergeCell ref="BQ2:CA2"/>
    <mergeCell ref="B1:B3"/>
    <mergeCell ref="AJ1:AT1"/>
    <mergeCell ref="AJ2:AT2"/>
    <mergeCell ref="AU1:BE1"/>
    <mergeCell ref="AU2:BE2"/>
    <mergeCell ref="BF1:BP1"/>
    <mergeCell ref="BF2:BP2"/>
    <mergeCell ref="C1:M1"/>
    <mergeCell ref="C2:M2"/>
    <mergeCell ref="N1:X1"/>
    <mergeCell ref="N2:X2"/>
    <mergeCell ref="Y1:AI1"/>
    <mergeCell ref="Y2:AI2"/>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DE82-25EA-4890-8645-45A5118271B1}">
  <dimension ref="A1:AT73"/>
  <sheetViews>
    <sheetView topLeftCell="A39" workbookViewId="0">
      <selection activeCell="R57" sqref="R57"/>
    </sheetView>
  </sheetViews>
  <sheetFormatPr defaultRowHeight="14.25"/>
  <cols>
    <col min="1" max="1" width="10.125" bestFit="1" customWidth="1"/>
  </cols>
  <sheetData>
    <row r="1" spans="2:46" s="69" customFormat="1">
      <c r="C1" s="143" t="s">
        <v>149</v>
      </c>
      <c r="D1" s="143"/>
      <c r="E1" s="143"/>
      <c r="F1" s="143"/>
      <c r="G1" s="143"/>
      <c r="H1" s="143"/>
      <c r="I1" s="143"/>
      <c r="J1" s="143"/>
      <c r="K1" s="143"/>
      <c r="L1" s="143"/>
      <c r="M1" s="143"/>
      <c r="N1" s="143"/>
      <c r="O1" s="143"/>
      <c r="P1" s="143"/>
      <c r="Q1" s="143"/>
      <c r="R1" s="143"/>
      <c r="S1" s="143"/>
      <c r="T1" s="143"/>
      <c r="U1" s="143"/>
      <c r="V1" s="143"/>
      <c r="W1" s="143"/>
      <c r="X1" s="143"/>
      <c r="Y1" s="141" t="s">
        <v>152</v>
      </c>
      <c r="Z1" s="142"/>
      <c r="AA1" s="142"/>
      <c r="AB1" s="142"/>
      <c r="AC1" s="142"/>
      <c r="AD1" s="142"/>
      <c r="AE1" s="142"/>
      <c r="AF1" s="142"/>
      <c r="AG1" s="142"/>
      <c r="AH1" s="142"/>
      <c r="AI1" s="142"/>
      <c r="AJ1" s="141" t="s">
        <v>155</v>
      </c>
      <c r="AK1" s="142"/>
      <c r="AL1" s="142"/>
      <c r="AM1" s="142"/>
      <c r="AN1" s="142"/>
      <c r="AO1" s="142"/>
      <c r="AP1" s="142"/>
      <c r="AQ1" s="142"/>
      <c r="AR1" s="142"/>
      <c r="AS1" s="142"/>
      <c r="AT1" s="142"/>
    </row>
    <row r="2" spans="2:46" s="69" customFormat="1">
      <c r="C2" s="143" t="s">
        <v>148</v>
      </c>
      <c r="D2" s="143"/>
      <c r="E2" s="143"/>
      <c r="F2" s="143"/>
      <c r="G2" s="143"/>
      <c r="H2" s="143"/>
      <c r="I2" s="143"/>
      <c r="J2" s="143"/>
      <c r="K2" s="143"/>
      <c r="L2" s="143"/>
      <c r="M2" s="143"/>
      <c r="N2" s="143" t="s">
        <v>150</v>
      </c>
      <c r="O2" s="143"/>
      <c r="P2" s="143"/>
      <c r="Q2" s="143"/>
      <c r="R2" s="143"/>
      <c r="S2" s="143"/>
      <c r="T2" s="143"/>
      <c r="U2" s="143"/>
      <c r="V2" s="143"/>
      <c r="W2" s="143"/>
      <c r="X2" s="143"/>
      <c r="Y2" s="143" t="s">
        <v>151</v>
      </c>
      <c r="Z2" s="143"/>
      <c r="AA2" s="143"/>
      <c r="AB2" s="143"/>
      <c r="AC2" s="143"/>
      <c r="AD2" s="143"/>
      <c r="AE2" s="143"/>
      <c r="AF2" s="143"/>
      <c r="AG2" s="143"/>
      <c r="AH2" s="143"/>
      <c r="AI2" s="143"/>
      <c r="AJ2" s="143" t="s">
        <v>156</v>
      </c>
      <c r="AK2" s="143"/>
      <c r="AL2" s="143"/>
      <c r="AM2" s="143"/>
      <c r="AN2" s="143"/>
      <c r="AO2" s="143"/>
      <c r="AP2" s="143"/>
      <c r="AQ2" s="143"/>
      <c r="AR2" s="143"/>
      <c r="AS2" s="143"/>
      <c r="AT2" s="143"/>
    </row>
    <row r="3" spans="2:46" s="69" customFormat="1">
      <c r="C3" s="71">
        <v>2011</v>
      </c>
      <c r="D3" s="71">
        <v>2012</v>
      </c>
      <c r="E3" s="71">
        <v>2013</v>
      </c>
      <c r="F3" s="71">
        <v>2014</v>
      </c>
      <c r="G3" s="71">
        <v>2015</v>
      </c>
      <c r="H3" s="71">
        <v>2016</v>
      </c>
      <c r="I3" s="71">
        <v>2017</v>
      </c>
      <c r="J3" s="71">
        <v>2018</v>
      </c>
      <c r="K3" s="71">
        <v>2019</v>
      </c>
      <c r="L3" s="71">
        <v>2020</v>
      </c>
      <c r="M3" s="71">
        <v>2021</v>
      </c>
      <c r="N3" s="67">
        <v>2011</v>
      </c>
      <c r="O3" s="67">
        <v>2012</v>
      </c>
      <c r="P3" s="67">
        <v>2013</v>
      </c>
      <c r="Q3" s="67">
        <v>2014</v>
      </c>
      <c r="R3" s="67">
        <v>2015</v>
      </c>
      <c r="S3" s="67">
        <v>2016</v>
      </c>
      <c r="T3" s="67">
        <v>2017</v>
      </c>
      <c r="U3" s="67">
        <v>2018</v>
      </c>
      <c r="V3" s="67">
        <v>2019</v>
      </c>
      <c r="W3" s="67">
        <v>2020</v>
      </c>
      <c r="X3" s="67">
        <v>2021</v>
      </c>
      <c r="Y3" s="71">
        <v>2011</v>
      </c>
      <c r="Z3" s="71">
        <v>2012</v>
      </c>
      <c r="AA3" s="71">
        <v>2013</v>
      </c>
      <c r="AB3" s="71">
        <v>2014</v>
      </c>
      <c r="AC3" s="71">
        <v>2015</v>
      </c>
      <c r="AD3" s="71">
        <v>2016</v>
      </c>
      <c r="AE3" s="71">
        <v>2017</v>
      </c>
      <c r="AF3" s="71">
        <v>2018</v>
      </c>
      <c r="AG3" s="71">
        <v>2019</v>
      </c>
      <c r="AH3" s="71">
        <v>2020</v>
      </c>
      <c r="AI3" s="71">
        <v>2021</v>
      </c>
      <c r="AJ3" s="71">
        <v>2011</v>
      </c>
      <c r="AK3" s="71">
        <v>2012</v>
      </c>
      <c r="AL3" s="71">
        <v>2013</v>
      </c>
      <c r="AM3" s="71">
        <v>2014</v>
      </c>
      <c r="AN3" s="71">
        <v>2015</v>
      </c>
      <c r="AO3" s="71">
        <v>2016</v>
      </c>
      <c r="AP3" s="71">
        <v>2017</v>
      </c>
      <c r="AQ3" s="71">
        <v>2018</v>
      </c>
      <c r="AR3" s="71">
        <v>2019</v>
      </c>
      <c r="AS3" s="71">
        <v>2020</v>
      </c>
      <c r="AT3" s="71">
        <v>2021</v>
      </c>
    </row>
    <row r="4" spans="2:46" s="69" customFormat="1">
      <c r="B4" s="68" t="s">
        <v>47</v>
      </c>
      <c r="C4" s="82">
        <f>IFERROR(VLOOKUP("*"&amp;$B4&amp;"*",'Energy Yearbook Data'!$I$4:$T$34,COLUMN(B$2),FALSE)*10+VLOOKUP("*"&amp;$B4&amp;"*",'Energy Yearbook Data'!$I$4:$AE$34,COLUMN(M$2),FALSE)*10,"")</f>
        <v>3538537.6</v>
      </c>
      <c r="D4" s="83">
        <f>IFERROR(VLOOKUP("*"&amp;$B4&amp;"*",'Energy Yearbook Data'!$I$4:$T$34,COLUMN(C$2),FALSE)*10+VLOOKUP("*"&amp;$B4&amp;"*",'Energy Yearbook Data'!$I$4:$AE$34,COLUMN(N$2),FALSE)*10,"")</f>
        <v>3837310.1999999997</v>
      </c>
      <c r="E4" s="83">
        <f>IFERROR(VLOOKUP("*"&amp;$B4&amp;"*",'Energy Yearbook Data'!$I$4:$T$34,COLUMN(D$2),FALSE)*10+VLOOKUP("*"&amp;$B4&amp;"*",'Energy Yearbook Data'!$I$4:$AE$34,COLUMN(O$2),FALSE)*10,"")</f>
        <v>4131206.5999999996</v>
      </c>
      <c r="F4" s="83">
        <f>IFERROR(VLOOKUP("*"&amp;$B4&amp;"*",'Energy Yearbook Data'!$I$4:$T$34,COLUMN(E$2),FALSE)*10+VLOOKUP("*"&amp;$B4&amp;"*",'Energy Yearbook Data'!$I$4:$AE$34,COLUMN(P$2),FALSE)*10,"")</f>
        <v>4334112.0999999996</v>
      </c>
      <c r="G4" s="83">
        <f>IFERROR(VLOOKUP("*"&amp;$B4&amp;"*",'Energy Yearbook Data'!$I$4:$T$34,COLUMN(F$2),FALSE)*10+VLOOKUP("*"&amp;$B4&amp;"*",'Energy Yearbook Data'!$I$4:$AE$34,COLUMN(Q$2),FALSE)*10,"")</f>
        <v>4610571.5</v>
      </c>
      <c r="H4" s="83">
        <f>IFERROR(VLOOKUP("*"&amp;$B4&amp;"*",'Energy Yearbook Data'!$I$4:$T$34,COLUMN(G$2),FALSE)*10+VLOOKUP("*"&amp;$B4&amp;"*",'Energy Yearbook Data'!$I$4:$AE$34,COLUMN(R$2),FALSE)*10,"")</f>
        <v>4967021.5999999996</v>
      </c>
      <c r="I4" s="83">
        <f>IFERROR(VLOOKUP("*"&amp;$B4&amp;"*",'Energy Yearbook Data'!$I$4:$T$34,COLUMN(H$2),FALSE)*10+VLOOKUP("*"&amp;$B4&amp;"*",'Energy Yearbook Data'!$I$4:$AE$34,COLUMN(S$2),FALSE)*10,"")</f>
        <v>5300081.3000000007</v>
      </c>
      <c r="J4" s="83">
        <f>IFERROR(VLOOKUP("*"&amp;$B4&amp;"*",'Energy Yearbook Data'!$I$4:$T$34,COLUMN(I$2),FALSE)*10+VLOOKUP("*"&amp;$B4&amp;"*",'Energy Yearbook Data'!$I$4:$AE$34,COLUMN(T$2),FALSE)*10,"")</f>
        <v>6205618.2999999998</v>
      </c>
      <c r="K4" s="83">
        <f>IFERROR(VLOOKUP("*"&amp;$B4&amp;"*",'Energy Yearbook Data'!$I$4:$T$34,COLUMN(J$2),FALSE)*10+VLOOKUP("*"&amp;$B4&amp;"*",'Energy Yearbook Data'!$I$4:$AE$34,COLUMN(U$2),FALSE)*10,"")</f>
        <v>6617368.1000000006</v>
      </c>
      <c r="L4" s="83">
        <f>IFERROR(VLOOKUP("*"&amp;$B4&amp;"*",'Energy Yearbook Data'!$I$4:$T$34,COLUMN(K$2),FALSE)*10+VLOOKUP("*"&amp;$B4&amp;"*",'Energy Yearbook Data'!$I$4:$AE$34,COLUMN(V$2),FALSE)*10,"")</f>
        <v>7246756.6999999993</v>
      </c>
      <c r="M4" s="84">
        <f>IFERROR(VLOOKUP("*"&amp;$B4&amp;"*",'Energy Yearbook Data'!$I$4:$T$34,COLUMN(L$2),FALSE)*10+VLOOKUP("*"&amp;$B4&amp;"*",'Energy Yearbook Data'!$I$4:$AE$34,COLUMN(W$2),FALSE)*10,"")</f>
        <v>8523781.5999999996</v>
      </c>
      <c r="N4" s="77">
        <f>IFERROR(VLOOKUP("*"&amp;$B4&amp;"*",'Energy Yearbook Data'!$I$4:$DZ$34,COLUMN(DH$2),FALSE)*10,"")</f>
        <v>3538489.0999999996</v>
      </c>
      <c r="O4" s="78">
        <f>IFERROR(VLOOKUP("*"&amp;$B4&amp;"*",'Energy Yearbook Data'!$I$4:$DZ$34,COLUMN(DI$2),FALSE)*10,"")</f>
        <v>3837218.4000000004</v>
      </c>
      <c r="P4" s="78">
        <f>IFERROR(VLOOKUP("*"&amp;$B4&amp;"*",'Energy Yearbook Data'!$I$4:$DZ$34,COLUMN(DJ$2),FALSE)*10,"")</f>
        <v>4131025.6</v>
      </c>
      <c r="Q4" s="78">
        <f>IFERROR(VLOOKUP("*"&amp;$B4&amp;"*",'Energy Yearbook Data'!$I$4:$DZ$34,COLUMN(DK$2),FALSE)*10,"")</f>
        <v>4334403.4000000004</v>
      </c>
      <c r="R4" s="78">
        <f>IFERROR(VLOOKUP("*"&amp;$B4&amp;"*",'Energy Yearbook Data'!$I$4:$DZ$34,COLUMN(DL$2),FALSE)*10,"")</f>
        <v>4611066.4000000004</v>
      </c>
      <c r="S4" s="78">
        <f>IFERROR(VLOOKUP("*"&amp;$B4&amp;"*",'Energy Yearbook Data'!$I$4:$DZ$34,COLUMN(DM$2),FALSE)*10,"")</f>
        <v>4965445.2</v>
      </c>
      <c r="T4" s="78">
        <f>IFERROR(VLOOKUP("*"&amp;$B4&amp;"*",'Energy Yearbook Data'!$I$4:$DZ$34,COLUMN(DN$2),FALSE)*10,"")</f>
        <v>5300066</v>
      </c>
      <c r="U4" s="78">
        <f>IFERROR(VLOOKUP("*"&amp;$B4&amp;"*",'Energy Yearbook Data'!$I$4:$DZ$34,COLUMN(DO$2),FALSE)*10,"")</f>
        <v>6205432.1999999993</v>
      </c>
      <c r="V4" s="78">
        <f>IFERROR(VLOOKUP("*"&amp;$B4&amp;"*",'Energy Yearbook Data'!$I$4:$DZ$34,COLUMN(DP$2),FALSE)*10,"")</f>
        <v>6617365.2000000002</v>
      </c>
      <c r="W4" s="78">
        <f>IFERROR(VLOOKUP("*"&amp;$B4&amp;"*",'Energy Yearbook Data'!$I$4:$DZ$34,COLUMN(DQ$2),FALSE)*10,"")</f>
        <v>7241683.5</v>
      </c>
      <c r="X4" s="79">
        <f>IFERROR(VLOOKUP("*"&amp;$B4&amp;"*",'Energy Yearbook Data'!$I$4:$DZ$34,COLUMN(DR$2),FALSE)*10,"")</f>
        <v>8520460.6000000015</v>
      </c>
      <c r="Y4" s="77">
        <f>SUM(Y5:Y35)</f>
        <v>2694520</v>
      </c>
      <c r="Z4" s="78">
        <f t="shared" ref="Z4:AI4" si="0">SUM(Z5:Z35)</f>
        <v>2895140</v>
      </c>
      <c r="AA4" s="78">
        <f t="shared" si="0"/>
        <v>3192840</v>
      </c>
      <c r="AB4" s="78">
        <f t="shared" si="0"/>
        <v>3207490</v>
      </c>
      <c r="AC4" s="78">
        <f t="shared" si="0"/>
        <v>3459130</v>
      </c>
      <c r="AD4" s="78">
        <f t="shared" si="0"/>
        <v>3578400</v>
      </c>
      <c r="AE4" s="78">
        <f t="shared" si="0"/>
        <v>3630290</v>
      </c>
      <c r="AF4" s="78">
        <f t="shared" si="0"/>
        <v>3758400</v>
      </c>
      <c r="AG4" s="78">
        <f t="shared" si="0"/>
        <v>3872810</v>
      </c>
      <c r="AH4" s="78">
        <f t="shared" si="0"/>
        <v>4043980</v>
      </c>
      <c r="AI4" s="78">
        <f t="shared" si="0"/>
        <v>4258780</v>
      </c>
      <c r="AJ4" s="77">
        <f>VLOOKUP("*"&amp;$B4&amp;"*",'CHP Data'!$B$4:$X$36,COLUMN(M$1),FALSE)/1000</f>
        <v>2978593.0019999999</v>
      </c>
      <c r="AK4" s="78">
        <f>VLOOKUP("*"&amp;$B4&amp;"*",'CHP Data'!$B$4:$X$36,COLUMN(N$1),FALSE)/1000</f>
        <v>3077491.7859999998</v>
      </c>
      <c r="AL4" s="78">
        <f>VLOOKUP("*"&amp;$B4&amp;"*",'CHP Data'!$B$4:$X$36,COLUMN(O$1),FALSE)/1000</f>
        <v>3241281.59</v>
      </c>
      <c r="AM4" s="78">
        <f>VLOOKUP("*"&amp;$B4&amp;"*",'CHP Data'!$B$4:$X$36,COLUMN(P$1),FALSE)/1000</f>
        <v>3183615.6630000002</v>
      </c>
      <c r="AN4" s="78">
        <f>VLOOKUP("*"&amp;$B4&amp;"*",'CHP Data'!$B$4:$X$36,COLUMN(Q$1),FALSE)/1000</f>
        <v>3680121.6030000001</v>
      </c>
      <c r="AO4" s="78">
        <f>VLOOKUP("*"&amp;$B4&amp;"*",'CHP Data'!$B$4:$X$36,COLUMN(R$1),FALSE)/1000</f>
        <v>3858555.6830000002</v>
      </c>
      <c r="AP4" s="78">
        <f>VLOOKUP("*"&amp;$B4&amp;"*",'CHP Data'!$B$4:$X$36,COLUMN(S$1),FALSE)/1000</f>
        <v>4210843.5769999996</v>
      </c>
      <c r="AQ4" s="78">
        <f>VLOOKUP("*"&amp;$B4&amp;"*",'CHP Data'!$B$4:$X$36,COLUMN(T$1),FALSE)/1000</f>
        <v>4806252.2470000004</v>
      </c>
      <c r="AR4" s="78">
        <f>VLOOKUP("*"&amp;$B4&amp;"*",'CHP Data'!$B$4:$X$36,COLUMN(U$1),FALSE)/1000</f>
        <v>4924924.9570000004</v>
      </c>
      <c r="AS4" s="78">
        <f>VLOOKUP("*"&amp;$B4&amp;"*",'CHP Data'!$B$4:$X$36,COLUMN(V$1),FALSE)/1000</f>
        <v>5194217.6890000002</v>
      </c>
      <c r="AT4" s="79">
        <f>VLOOKUP("*"&amp;$B4&amp;"*",'CHP Data'!$B$4:$X$36,COLUMN(W$1),FALSE)/1000</f>
        <v>5671140</v>
      </c>
    </row>
    <row r="5" spans="2:46">
      <c r="B5" s="59" t="s">
        <v>48</v>
      </c>
      <c r="C5" s="61">
        <f>IFERROR(VLOOKUP("*"&amp;$B5&amp;"*",'Energy Yearbook Data'!$I$4:$T$34,COLUMN(B$2),FALSE)*10+VLOOKUP("*"&amp;$B5&amp;"*",'Energy Yearbook Data'!$I$4:$AE$34,COLUMN(M$2),FALSE)*10,"")</f>
        <v>151277.29999999999</v>
      </c>
      <c r="D5" s="58">
        <f>IFERROR(VLOOKUP("*"&amp;$B5&amp;"*",'Energy Yearbook Data'!$I$4:$T$34,COLUMN(C$2),FALSE)*10+VLOOKUP("*"&amp;$B5&amp;"*",'Energy Yearbook Data'!$I$4:$AE$34,COLUMN(N$2),FALSE)*10,"")</f>
        <v>156323.70000000001</v>
      </c>
      <c r="E5" s="58">
        <f>IFERROR(VLOOKUP("*"&amp;$B5&amp;"*",'Energy Yearbook Data'!$I$4:$T$34,COLUMN(D$2),FALSE)*10+VLOOKUP("*"&amp;$B5&amp;"*",'Energy Yearbook Data'!$I$4:$AE$34,COLUMN(O$2),FALSE)*10,"")</f>
        <v>148935.67110000001</v>
      </c>
      <c r="F5" s="58">
        <f>IFERROR(VLOOKUP("*"&amp;$B5&amp;"*",'Energy Yearbook Data'!$I$4:$T$34,COLUMN(E$2),FALSE)*10+VLOOKUP("*"&amp;$B5&amp;"*",'Energy Yearbook Data'!$I$4:$AE$34,COLUMN(P$2),FALSE)*10,"")</f>
        <v>150554.35800000001</v>
      </c>
      <c r="G5" s="58">
        <f>IFERROR(VLOOKUP("*"&amp;$B5&amp;"*",'Energy Yearbook Data'!$I$4:$T$34,COLUMN(F$2),FALSE)*10+VLOOKUP("*"&amp;$B5&amp;"*",'Energy Yearbook Data'!$I$4:$AE$34,COLUMN(Q$2),FALSE)*10,"")</f>
        <v>158197.4</v>
      </c>
      <c r="H5" s="58">
        <f>IFERROR(VLOOKUP("*"&amp;$B5&amp;"*",'Energy Yearbook Data'!$I$4:$T$34,COLUMN(G$2),FALSE)*10+VLOOKUP("*"&amp;$B5&amp;"*",'Energy Yearbook Data'!$I$4:$AE$34,COLUMN(R$2),FALSE)*10,"")</f>
        <v>160919.03</v>
      </c>
      <c r="I5" s="58">
        <f>IFERROR(VLOOKUP("*"&amp;$B5&amp;"*",'Energy Yearbook Data'!$I$4:$T$34,COLUMN(H$2),FALSE)*10+VLOOKUP("*"&amp;$B5&amp;"*",'Energy Yearbook Data'!$I$4:$AE$34,COLUMN(S$2),FALSE)*10,"")</f>
        <v>164732.70000000001</v>
      </c>
      <c r="J5" s="58">
        <f>IFERROR(VLOOKUP("*"&amp;$B5&amp;"*",'Energy Yearbook Data'!$I$4:$T$34,COLUMN(I$2),FALSE)*10+VLOOKUP("*"&amp;$B5&amp;"*",'Energy Yearbook Data'!$I$4:$AE$34,COLUMN(T$2),FALSE)*10,"")</f>
        <v>183800</v>
      </c>
      <c r="K5" s="58">
        <f>IFERROR(VLOOKUP("*"&amp;$B5&amp;"*",'Energy Yearbook Data'!$I$4:$T$34,COLUMN(J$2),FALSE)*10+VLOOKUP("*"&amp;$B5&amp;"*",'Energy Yearbook Data'!$I$4:$AE$34,COLUMN(U$2),FALSE)*10,"")</f>
        <v>181951.69999999998</v>
      </c>
      <c r="L5" s="58">
        <f>IFERROR(VLOOKUP("*"&amp;$B5&amp;"*",'Energy Yearbook Data'!$I$4:$T$34,COLUMN(K$2),FALSE)*10+VLOOKUP("*"&amp;$B5&amp;"*",'Energy Yearbook Data'!$I$4:$AE$34,COLUMN(V$2),FALSE)*10,"")</f>
        <v>200386.6</v>
      </c>
      <c r="M5" s="62">
        <f>IFERROR(VLOOKUP("*"&amp;$B5&amp;"*",'Energy Yearbook Data'!$I$4:$T$34,COLUMN(L$2),FALSE)*10+VLOOKUP("*"&amp;$B5&amp;"*",'Energy Yearbook Data'!$I$4:$AE$34,COLUMN(W$2),FALSE)*10,"")</f>
        <v>195407.8</v>
      </c>
      <c r="N5" s="70">
        <f>IFERROR(VLOOKUP("*"&amp;$B5&amp;"*",'Energy Yearbook Data'!$I$4:$DZ$34,COLUMN(DH$2),FALSE)*10,"")</f>
        <v>175390.883</v>
      </c>
      <c r="O5" s="72">
        <f>IFERROR(VLOOKUP("*"&amp;$B5&amp;"*",'Energy Yearbook Data'!$I$4:$DZ$34,COLUMN(DI$2),FALSE)*10,"")</f>
        <v>170659.19999999998</v>
      </c>
      <c r="P5" s="72">
        <f>IFERROR(VLOOKUP("*"&amp;$B5&amp;"*",'Energy Yearbook Data'!$I$4:$DZ$34,COLUMN(DJ$2),FALSE)*10,"")</f>
        <v>154082.1783</v>
      </c>
      <c r="Q5" s="72">
        <f>IFERROR(VLOOKUP("*"&amp;$B5&amp;"*",'Energy Yearbook Data'!$I$4:$DZ$34,COLUMN(DK$2),FALSE)*10,"")</f>
        <v>165777.85800000001</v>
      </c>
      <c r="R5" s="72">
        <f>IFERROR(VLOOKUP("*"&amp;$B5&amp;"*",'Energy Yearbook Data'!$I$4:$DZ$34,COLUMN(DL$2),FALSE)*10,"")</f>
        <v>168034</v>
      </c>
      <c r="S5" s="72">
        <f>IFERROR(VLOOKUP("*"&amp;$B5&amp;"*",'Energy Yearbook Data'!$I$4:$DZ$34,COLUMN(DM$2),FALSE)*10,"")</f>
        <v>166598.28000000003</v>
      </c>
      <c r="T5" s="72">
        <f>IFERROR(VLOOKUP("*"&amp;$B5&amp;"*",'Energy Yearbook Data'!$I$4:$DZ$34,COLUMN(DN$2),FALSE)*10,"")</f>
        <v>170903.4</v>
      </c>
      <c r="U5" s="72">
        <f>IFERROR(VLOOKUP("*"&amp;$B5&amp;"*",'Energy Yearbook Data'!$I$4:$DZ$34,COLUMN(DO$2),FALSE)*10,"")</f>
        <v>189213.30000000002</v>
      </c>
      <c r="V5" s="72">
        <f>IFERROR(VLOOKUP("*"&amp;$B5&amp;"*",'Energy Yearbook Data'!$I$4:$DZ$34,COLUMN(DP$2),FALSE)*10,"")</f>
        <v>187556.30000000002</v>
      </c>
      <c r="W5" s="72">
        <f>IFERROR(VLOOKUP("*"&amp;$B5&amp;"*",'Energy Yearbook Data'!$I$4:$DZ$34,COLUMN(DQ$2),FALSE)*10,"")</f>
        <v>209230.3</v>
      </c>
      <c r="X5" s="73">
        <f>IFERROR(VLOOKUP("*"&amp;$B5&amp;"*",'Energy Yearbook Data'!$I$4:$DZ$34,COLUMN(DR$2),FALSE)*10,"")</f>
        <v>203933.6</v>
      </c>
      <c r="Y5" s="70">
        <f>VLOOKUP("*"&amp;$B5&amp;"*",'Statistical Yearbook Data'!$F$3:$R$33,COLUMN(B$1),FALSE)*10</f>
        <v>360280</v>
      </c>
      <c r="Z5" s="72">
        <f>VLOOKUP("*"&amp;$B5&amp;"*",'Statistical Yearbook Data'!$F$3:$R$33,COLUMN(C$1),FALSE)*10</f>
        <v>355110</v>
      </c>
      <c r="AA5" s="72">
        <f>VLOOKUP("*"&amp;$B5&amp;"*",'Statistical Yearbook Data'!$F$3:$R$33,COLUMN(D$1),FALSE)*10</f>
        <v>341280</v>
      </c>
      <c r="AB5" s="72">
        <f>VLOOKUP("*"&amp;$B5&amp;"*",'Statistical Yearbook Data'!$F$3:$R$33,COLUMN(E$1),FALSE)*10</f>
        <v>354660</v>
      </c>
      <c r="AC5" s="72">
        <f>VLOOKUP("*"&amp;$B5&amp;"*",'Statistical Yearbook Data'!$F$3:$R$33,COLUMN(F$1),FALSE)*10</f>
        <v>360230</v>
      </c>
      <c r="AD5" s="72">
        <f>VLOOKUP("*"&amp;$B5&amp;"*",'Statistical Yearbook Data'!$F$3:$R$33,COLUMN(G$1),FALSE)*10</f>
        <v>377340</v>
      </c>
      <c r="AE5" s="72">
        <f>VLOOKUP("*"&amp;$B5&amp;"*",'Statistical Yearbook Data'!$F$3:$R$33,COLUMN(H$1),FALSE)*10</f>
        <v>250430</v>
      </c>
      <c r="AF5" s="72">
        <f>VLOOKUP("*"&amp;$B5&amp;"*",'Statistical Yearbook Data'!$F$3:$R$33,COLUMN(I$1),FALSE)*10</f>
        <v>203500</v>
      </c>
      <c r="AG5" s="72">
        <f>VLOOKUP("*"&amp;$B5&amp;"*",'Statistical Yearbook Data'!$F$3:$R$33,COLUMN(J$1),FALSE)*10</f>
        <v>189950</v>
      </c>
      <c r="AH5" s="72">
        <f>VLOOKUP("*"&amp;$B5&amp;"*",'Statistical Yearbook Data'!$F$3:$R$33,COLUMN(K$1),FALSE)*10</f>
        <v>191890</v>
      </c>
      <c r="AI5" s="72">
        <f>VLOOKUP("*"&amp;$B5&amp;"*",'Statistical Yearbook Data'!$F$3:$R$33,COLUMN(L$1),FALSE)*10</f>
        <v>196140</v>
      </c>
      <c r="AJ5" s="70">
        <f>VLOOKUP("*"&amp;$B5&amp;"*",'CHP Data'!$B$4:$X$36,COLUMN(M$1),FALSE)/1000</f>
        <v>79307.581000000006</v>
      </c>
      <c r="AK5" s="72">
        <f>VLOOKUP("*"&amp;$B5&amp;"*",'CHP Data'!$B$4:$X$36,COLUMN(N$1),FALSE)/1000</f>
        <v>81831.444000000003</v>
      </c>
      <c r="AL5" s="72">
        <f>VLOOKUP("*"&amp;$B5&amp;"*",'CHP Data'!$B$4:$X$36,COLUMN(O$1),FALSE)/1000</f>
        <v>75083.460999999996</v>
      </c>
      <c r="AM5" s="72">
        <f>VLOOKUP("*"&amp;$B5&amp;"*",'CHP Data'!$B$4:$X$36,COLUMN(P$1),FALSE)/1000</f>
        <v>75630.661999999997</v>
      </c>
      <c r="AN5" s="72">
        <f>VLOOKUP("*"&amp;$B5&amp;"*",'CHP Data'!$B$4:$X$36,COLUMN(Q$1),FALSE)/1000</f>
        <v>78308.096999999994</v>
      </c>
      <c r="AO5" s="72">
        <f>VLOOKUP("*"&amp;$B5&amp;"*",'CHP Data'!$B$4:$X$36,COLUMN(R$1),FALSE)/1000</f>
        <v>77396.956999999995</v>
      </c>
      <c r="AP5" s="72">
        <f>VLOOKUP("*"&amp;$B5&amp;"*",'CHP Data'!$B$4:$X$36,COLUMN(S$1),FALSE)/1000</f>
        <v>76972.627999999997</v>
      </c>
      <c r="AQ5" s="72">
        <f>VLOOKUP("*"&amp;$B5&amp;"*",'CHP Data'!$B$4:$X$36,COLUMN(T$1),FALSE)/1000</f>
        <v>81550.005000000005</v>
      </c>
      <c r="AR5" s="72">
        <f>VLOOKUP("*"&amp;$B5&amp;"*",'CHP Data'!$B$4:$X$36,COLUMN(U$1),FALSE)/1000</f>
        <v>79503.078999999998</v>
      </c>
      <c r="AS5" s="72">
        <f>VLOOKUP("*"&amp;$B5&amp;"*",'CHP Data'!$B$4:$X$36,COLUMN(V$1),FALSE)/1000</f>
        <v>82930.755000000005</v>
      </c>
      <c r="AT5" s="73">
        <f>VLOOKUP("*"&amp;$B5&amp;"*",'CHP Data'!$B$4:$X$36,COLUMN(W$1),FALSE)/1000</f>
        <v>79620</v>
      </c>
    </row>
    <row r="6" spans="2:46">
      <c r="B6" s="59" t="s">
        <v>49</v>
      </c>
      <c r="C6" s="61">
        <f>IFERROR(VLOOKUP("*"&amp;$B6&amp;"*",'Energy Yearbook Data'!$I$4:$T$34,COLUMN(B$2),FALSE)*10+VLOOKUP("*"&amp;$B6&amp;"*",'Energy Yearbook Data'!$I$4:$AE$34,COLUMN(M$2),FALSE)*10,"")</f>
        <v>172096.8</v>
      </c>
      <c r="D6" s="58">
        <f>IFERROR(VLOOKUP("*"&amp;$B6&amp;"*",'Energy Yearbook Data'!$I$4:$T$34,COLUMN(C$2),FALSE)*10+VLOOKUP("*"&amp;$B6&amp;"*",'Energy Yearbook Data'!$I$4:$AE$34,COLUMN(N$2),FALSE)*10,"")</f>
        <v>192600</v>
      </c>
      <c r="E6" s="58">
        <f>IFERROR(VLOOKUP("*"&amp;$B6&amp;"*",'Energy Yearbook Data'!$I$4:$T$34,COLUMN(D$2),FALSE)*10+VLOOKUP("*"&amp;$B6&amp;"*",'Energy Yearbook Data'!$I$4:$AE$34,COLUMN(O$2),FALSE)*10,"")</f>
        <v>196008.1</v>
      </c>
      <c r="F6" s="58">
        <f>IFERROR(VLOOKUP("*"&amp;$B6&amp;"*",'Energy Yearbook Data'!$I$4:$T$34,COLUMN(E$2),FALSE)*10+VLOOKUP("*"&amp;$B6&amp;"*",'Energy Yearbook Data'!$I$4:$AE$34,COLUMN(P$2),FALSE)*10,"")</f>
        <v>200104.9</v>
      </c>
      <c r="G6" s="58">
        <f>IFERROR(VLOOKUP("*"&amp;$B6&amp;"*",'Energy Yearbook Data'!$I$4:$T$34,COLUMN(F$2),FALSE)*10+VLOOKUP("*"&amp;$B6&amp;"*",'Energy Yearbook Data'!$I$4:$AE$34,COLUMN(Q$2),FALSE)*10,"")</f>
        <v>204309.49999999997</v>
      </c>
      <c r="H6" s="58">
        <f>IFERROR(VLOOKUP("*"&amp;$B6&amp;"*",'Energy Yearbook Data'!$I$4:$T$34,COLUMN(G$2),FALSE)*10+VLOOKUP("*"&amp;$B6&amp;"*",'Energy Yearbook Data'!$I$4:$AE$34,COLUMN(R$2),FALSE)*10,"")</f>
        <v>203179.7</v>
      </c>
      <c r="I6" s="58">
        <f>IFERROR(VLOOKUP("*"&amp;$B6&amp;"*",'Energy Yearbook Data'!$I$4:$T$34,COLUMN(H$2),FALSE)*10+VLOOKUP("*"&amp;$B6&amp;"*",'Energy Yearbook Data'!$I$4:$AE$34,COLUMN(S$2),FALSE)*10,"")</f>
        <v>213349.2</v>
      </c>
      <c r="J6" s="58">
        <f>IFERROR(VLOOKUP("*"&amp;$B6&amp;"*",'Energy Yearbook Data'!$I$4:$T$34,COLUMN(I$2),FALSE)*10+VLOOKUP("*"&amp;$B6&amp;"*",'Energy Yearbook Data'!$I$4:$AE$34,COLUMN(T$2),FALSE)*10,"")</f>
        <v>225924.80000000002</v>
      </c>
      <c r="K6" s="58">
        <f>IFERROR(VLOOKUP("*"&amp;$B6&amp;"*",'Energy Yearbook Data'!$I$4:$T$34,COLUMN(J$2),FALSE)*10+VLOOKUP("*"&amp;$B6&amp;"*",'Energy Yearbook Data'!$I$4:$AE$34,COLUMN(U$2),FALSE)*10,"")</f>
        <v>237965.8</v>
      </c>
      <c r="L6" s="58">
        <f>IFERROR(VLOOKUP("*"&amp;$B6&amp;"*",'Energy Yearbook Data'!$I$4:$T$34,COLUMN(K$2),FALSE)*10+VLOOKUP("*"&amp;$B6&amp;"*",'Energy Yearbook Data'!$I$4:$AE$34,COLUMN(V$2),FALSE)*10,"")</f>
        <v>241564.5</v>
      </c>
      <c r="M6" s="62">
        <f>IFERROR(VLOOKUP("*"&amp;$B6&amp;"*",'Energy Yearbook Data'!$I$4:$T$34,COLUMN(L$2),FALSE)*10+VLOOKUP("*"&amp;$B6&amp;"*",'Energy Yearbook Data'!$I$4:$AE$34,COLUMN(W$2),FALSE)*10,"")</f>
        <v>231827.10000000003</v>
      </c>
      <c r="N6" s="70">
        <f>IFERROR(VLOOKUP("*"&amp;$B6&amp;"*",'Energy Yearbook Data'!$I$4:$DZ$34,COLUMN(DH$2),FALSE)*10,"")</f>
        <v>172088.1</v>
      </c>
      <c r="O6" s="72">
        <f>IFERROR(VLOOKUP("*"&amp;$B6&amp;"*",'Energy Yearbook Data'!$I$4:$DZ$34,COLUMN(DI$2),FALSE)*10,"")</f>
        <v>192602.90000000002</v>
      </c>
      <c r="P6" s="72">
        <f>IFERROR(VLOOKUP("*"&amp;$B6&amp;"*",'Energy Yearbook Data'!$I$4:$DZ$34,COLUMN(DJ$2),FALSE)*10,"")</f>
        <v>196008.1</v>
      </c>
      <c r="Q6" s="72">
        <f>IFERROR(VLOOKUP("*"&amp;$B6&amp;"*",'Energy Yearbook Data'!$I$4:$DZ$34,COLUMN(DK$2),FALSE)*10,"")</f>
        <v>200104.90000000002</v>
      </c>
      <c r="R6" s="72">
        <f>IFERROR(VLOOKUP("*"&amp;$B6&amp;"*",'Energy Yearbook Data'!$I$4:$DZ$34,COLUMN(DL$2),FALSE)*10,"")</f>
        <v>204309.5</v>
      </c>
      <c r="S6" s="72">
        <f>IFERROR(VLOOKUP("*"&amp;$B6&amp;"*",'Energy Yearbook Data'!$I$4:$DZ$34,COLUMN(DM$2),FALSE)*10,"")</f>
        <v>203179.7</v>
      </c>
      <c r="T6" s="72">
        <f>IFERROR(VLOOKUP("*"&amp;$B6&amp;"*",'Energy Yearbook Data'!$I$4:$DZ$34,COLUMN(DN$2),FALSE)*10,"")</f>
        <v>213349.19999999998</v>
      </c>
      <c r="U6" s="72">
        <f>IFERROR(VLOOKUP("*"&amp;$B6&amp;"*",'Energy Yearbook Data'!$I$4:$DZ$34,COLUMN(DO$2),FALSE)*10,"")</f>
        <v>225924.8</v>
      </c>
      <c r="V6" s="72">
        <f>IFERROR(VLOOKUP("*"&amp;$B6&amp;"*",'Energy Yearbook Data'!$I$4:$DZ$34,COLUMN(DP$2),FALSE)*10,"")</f>
        <v>237965.80000000002</v>
      </c>
      <c r="W6" s="72">
        <f>IFERROR(VLOOKUP("*"&amp;$B6&amp;"*",'Energy Yearbook Data'!$I$4:$DZ$34,COLUMN(DQ$2),FALSE)*10,"")</f>
        <v>241564.5</v>
      </c>
      <c r="X6" s="73">
        <f>IFERROR(VLOOKUP("*"&amp;$B6&amp;"*",'Energy Yearbook Data'!$I$4:$DZ$34,COLUMN(DR$2),FALSE)*10,"")</f>
        <v>231827.09999999998</v>
      </c>
      <c r="Y6" s="70">
        <f>VLOOKUP("*"&amp;$B6&amp;"*",'Statistical Yearbook Data'!$F$3:$R$33,COLUMN(B$1),FALSE)*10</f>
        <v>116760</v>
      </c>
      <c r="Z6" s="72">
        <f>VLOOKUP("*"&amp;$B6&amp;"*",'Statistical Yearbook Data'!$F$3:$R$33,COLUMN(C$1),FALSE)*10</f>
        <v>120010</v>
      </c>
      <c r="AA6" s="72">
        <f>VLOOKUP("*"&amp;$B6&amp;"*",'Statistical Yearbook Data'!$F$3:$R$33,COLUMN(D$1),FALSE)*10</f>
        <v>131110</v>
      </c>
      <c r="AB6" s="72">
        <f>VLOOKUP("*"&amp;$B6&amp;"*",'Statistical Yearbook Data'!$F$3:$R$33,COLUMN(E$1),FALSE)*10</f>
        <v>127920</v>
      </c>
      <c r="AC6" s="72">
        <f>VLOOKUP("*"&amp;$B6&amp;"*",'Statistical Yearbook Data'!$F$3:$R$33,COLUMN(F$1),FALSE)*10</f>
        <v>136330</v>
      </c>
      <c r="AD6" s="72">
        <f>VLOOKUP("*"&amp;$B6&amp;"*",'Statistical Yearbook Data'!$F$3:$R$33,COLUMN(G$1),FALSE)*10</f>
        <v>148910</v>
      </c>
      <c r="AE6" s="72">
        <f>VLOOKUP("*"&amp;$B6&amp;"*",'Statistical Yearbook Data'!$F$3:$R$33,COLUMN(H$1),FALSE)*10</f>
        <v>159960</v>
      </c>
      <c r="AF6" s="72">
        <f>VLOOKUP("*"&amp;$B6&amp;"*",'Statistical Yearbook Data'!$F$3:$R$33,COLUMN(I$1),FALSE)*10</f>
        <v>174250</v>
      </c>
      <c r="AG6" s="72">
        <f>VLOOKUP("*"&amp;$B6&amp;"*",'Statistical Yearbook Data'!$F$3:$R$33,COLUMN(J$1),FALSE)*10</f>
        <v>176880</v>
      </c>
      <c r="AH6" s="72">
        <f>VLOOKUP("*"&amp;$B6&amp;"*",'Statistical Yearbook Data'!$F$3:$R$33,COLUMN(K$1),FALSE)*10</f>
        <v>181390</v>
      </c>
      <c r="AI6" s="72">
        <f>VLOOKUP("*"&amp;$B6&amp;"*",'Statistical Yearbook Data'!$F$3:$R$33,COLUMN(L$1),FALSE)*10</f>
        <v>168040</v>
      </c>
      <c r="AJ6" s="70">
        <f>VLOOKUP("*"&amp;$B6&amp;"*",'CHP Data'!$B$4:$X$36,COLUMN(M$1),FALSE)/1000</f>
        <v>73513.289999999994</v>
      </c>
      <c r="AK6" s="72">
        <f>VLOOKUP("*"&amp;$B6&amp;"*",'CHP Data'!$B$4:$X$36,COLUMN(N$1),FALSE)/1000</f>
        <v>71179.698999999993</v>
      </c>
      <c r="AL6" s="72">
        <f>VLOOKUP("*"&amp;$B6&amp;"*",'CHP Data'!$B$4:$X$36,COLUMN(O$1),FALSE)/1000</f>
        <v>74768.661999999997</v>
      </c>
      <c r="AM6" s="72">
        <f>VLOOKUP("*"&amp;$B6&amp;"*",'CHP Data'!$B$4:$X$36,COLUMN(P$1),FALSE)/1000</f>
        <v>73101.883000000002</v>
      </c>
      <c r="AN6" s="72">
        <f>VLOOKUP("*"&amp;$B6&amp;"*",'CHP Data'!$B$4:$X$36,COLUMN(Q$1),FALSE)/1000</f>
        <v>77234.706000000006</v>
      </c>
      <c r="AO6" s="72">
        <f>VLOOKUP("*"&amp;$B6&amp;"*",'CHP Data'!$B$4:$X$36,COLUMN(R$1),FALSE)/1000</f>
        <v>79878.126000000004</v>
      </c>
      <c r="AP6" s="72">
        <f>VLOOKUP("*"&amp;$B6&amp;"*",'CHP Data'!$B$4:$X$36,COLUMN(S$1),FALSE)/1000</f>
        <v>88056.694000000003</v>
      </c>
      <c r="AQ6" s="72">
        <f>VLOOKUP("*"&amp;$B6&amp;"*",'CHP Data'!$B$4:$X$36,COLUMN(T$1),FALSE)/1000</f>
        <v>94896.3</v>
      </c>
      <c r="AR6" s="72">
        <f>VLOOKUP("*"&amp;$B6&amp;"*",'CHP Data'!$B$4:$X$36,COLUMN(U$1),FALSE)/1000</f>
        <v>99813.900999999998</v>
      </c>
      <c r="AS6" s="72">
        <f>VLOOKUP("*"&amp;$B6&amp;"*",'CHP Data'!$B$4:$X$36,COLUMN(V$1),FALSE)/1000</f>
        <v>101777.451</v>
      </c>
      <c r="AT6" s="73">
        <f>VLOOKUP("*"&amp;$B6&amp;"*",'CHP Data'!$B$4:$X$36,COLUMN(W$1),FALSE)/1000</f>
        <v>99580</v>
      </c>
    </row>
    <row r="7" spans="2:46">
      <c r="B7" s="59" t="s">
        <v>50</v>
      </c>
      <c r="C7" s="61">
        <f>IFERROR(VLOOKUP("*"&amp;$B7&amp;"*",'Energy Yearbook Data'!$I$4:$T$34,COLUMN(B$2),FALSE)*10+VLOOKUP("*"&amp;$B7&amp;"*",'Energy Yearbook Data'!$I$4:$AE$34,COLUMN(M$2),FALSE)*10,"")</f>
        <v>292591.09999999998</v>
      </c>
      <c r="D7" s="58">
        <f>IFERROR(VLOOKUP("*"&amp;$B7&amp;"*",'Energy Yearbook Data'!$I$4:$T$34,COLUMN(C$2),FALSE)*10+VLOOKUP("*"&amp;$B7&amp;"*",'Energy Yearbook Data'!$I$4:$AE$34,COLUMN(N$2),FALSE)*10,"")</f>
        <v>331221.90000000002</v>
      </c>
      <c r="E7" s="58">
        <f>IFERROR(VLOOKUP("*"&amp;$B7&amp;"*",'Energy Yearbook Data'!$I$4:$T$34,COLUMN(D$2),FALSE)*10+VLOOKUP("*"&amp;$B7&amp;"*",'Energy Yearbook Data'!$I$4:$AE$34,COLUMN(O$2),FALSE)*10,"")</f>
        <v>402919.1</v>
      </c>
      <c r="F7" s="58">
        <f>IFERROR(VLOOKUP("*"&amp;$B7&amp;"*",'Energy Yearbook Data'!$I$4:$T$34,COLUMN(E$2),FALSE)*10+VLOOKUP("*"&amp;$B7&amp;"*",'Energy Yearbook Data'!$I$4:$AE$34,COLUMN(P$2),FALSE)*10,"")</f>
        <v>394277.54440000001</v>
      </c>
      <c r="G7" s="58">
        <f>IFERROR(VLOOKUP("*"&amp;$B7&amp;"*",'Energy Yearbook Data'!$I$4:$T$34,COLUMN(F$2),FALSE)*10+VLOOKUP("*"&amp;$B7&amp;"*",'Energy Yearbook Data'!$I$4:$AE$34,COLUMN(Q$2),FALSE)*10,"")</f>
        <v>422425.50000000006</v>
      </c>
      <c r="H7" s="58">
        <f>IFERROR(VLOOKUP("*"&amp;$B7&amp;"*",'Energy Yearbook Data'!$I$4:$T$34,COLUMN(G$2),FALSE)*10+VLOOKUP("*"&amp;$B7&amp;"*",'Energy Yearbook Data'!$I$4:$AE$34,COLUMN(R$2),FALSE)*10,"")</f>
        <v>431501.5</v>
      </c>
      <c r="I7" s="58">
        <f>IFERROR(VLOOKUP("*"&amp;$B7&amp;"*",'Energy Yearbook Data'!$I$4:$T$34,COLUMN(H$2),FALSE)*10+VLOOKUP("*"&amp;$B7&amp;"*",'Energy Yearbook Data'!$I$4:$AE$34,COLUMN(S$2),FALSE)*10,"")</f>
        <v>450871.1</v>
      </c>
      <c r="J7" s="58">
        <f>IFERROR(VLOOKUP("*"&amp;$B7&amp;"*",'Energy Yearbook Data'!$I$4:$T$34,COLUMN(I$2),FALSE)*10+VLOOKUP("*"&amp;$B7&amp;"*",'Energy Yearbook Data'!$I$4:$AE$34,COLUMN(T$2),FALSE)*10,"")</f>
        <v>880635.7</v>
      </c>
      <c r="K7" s="58">
        <f>IFERROR(VLOOKUP("*"&amp;$B7&amp;"*",'Energy Yearbook Data'!$I$4:$T$34,COLUMN(J$2),FALSE)*10+VLOOKUP("*"&amp;$B7&amp;"*",'Energy Yearbook Data'!$I$4:$AE$34,COLUMN(U$2),FALSE)*10,"")</f>
        <v>666222</v>
      </c>
      <c r="L7" s="58">
        <f>IFERROR(VLOOKUP("*"&amp;$B7&amp;"*",'Energy Yearbook Data'!$I$4:$T$34,COLUMN(K$2),FALSE)*10+VLOOKUP("*"&amp;$B7&amp;"*",'Energy Yearbook Data'!$I$4:$AE$34,COLUMN(V$2),FALSE)*10,"")</f>
        <v>751943.10000000009</v>
      </c>
      <c r="M7" s="62">
        <f>IFERROR(VLOOKUP("*"&amp;$B7&amp;"*",'Energy Yearbook Data'!$I$4:$T$34,COLUMN(L$2),FALSE)*10+VLOOKUP("*"&amp;$B7&amp;"*",'Energy Yearbook Data'!$I$4:$AE$34,COLUMN(W$2),FALSE)*10,"")</f>
        <v>807925.79999999993</v>
      </c>
      <c r="N7" s="70">
        <f>IFERROR(VLOOKUP("*"&amp;$B7&amp;"*",'Energy Yearbook Data'!$I$4:$DZ$34,COLUMN(DH$2),FALSE)*10,"")</f>
        <v>292591.09999999998</v>
      </c>
      <c r="O7" s="72">
        <f>IFERROR(VLOOKUP("*"&amp;$B7&amp;"*",'Energy Yearbook Data'!$I$4:$DZ$34,COLUMN(DI$2),FALSE)*10,"")</f>
        <v>331221.90000000002</v>
      </c>
      <c r="P7" s="72">
        <f>IFERROR(VLOOKUP("*"&amp;$B7&amp;"*",'Energy Yearbook Data'!$I$4:$DZ$34,COLUMN(DJ$2),FALSE)*10,"")</f>
        <v>402919.10000000003</v>
      </c>
      <c r="Q7" s="72">
        <f>IFERROR(VLOOKUP("*"&amp;$B7&amp;"*",'Energy Yearbook Data'!$I$4:$DZ$34,COLUMN(DK$2),FALSE)*10,"")</f>
        <v>394277.50650000002</v>
      </c>
      <c r="R7" s="72">
        <f>IFERROR(VLOOKUP("*"&amp;$B7&amp;"*",'Energy Yearbook Data'!$I$4:$DZ$34,COLUMN(DL$2),FALSE)*10,"")</f>
        <v>422425.5</v>
      </c>
      <c r="S7" s="72">
        <f>IFERROR(VLOOKUP("*"&amp;$B7&amp;"*",'Energy Yearbook Data'!$I$4:$DZ$34,COLUMN(DM$2),FALSE)*10,"")</f>
        <v>431501.5</v>
      </c>
      <c r="T7" s="72">
        <f>IFERROR(VLOOKUP("*"&amp;$B7&amp;"*",'Energy Yearbook Data'!$I$4:$DZ$34,COLUMN(DN$2),FALSE)*10,"")</f>
        <v>450871</v>
      </c>
      <c r="U7" s="72">
        <f>IFERROR(VLOOKUP("*"&amp;$B7&amp;"*",'Energy Yearbook Data'!$I$4:$DZ$34,COLUMN(DO$2),FALSE)*10,"")</f>
        <v>880783.1</v>
      </c>
      <c r="V7" s="72">
        <f>IFERROR(VLOOKUP("*"&amp;$B7&amp;"*",'Energy Yearbook Data'!$I$4:$DZ$34,COLUMN(DP$2),FALSE)*10,"")</f>
        <v>657791.19999999995</v>
      </c>
      <c r="W7" s="72">
        <f>IFERROR(VLOOKUP("*"&amp;$B7&amp;"*",'Energy Yearbook Data'!$I$4:$DZ$34,COLUMN(DQ$2),FALSE)*10,"")</f>
        <v>736008.39999999991</v>
      </c>
      <c r="X7" s="73">
        <f>IFERROR(VLOOKUP("*"&amp;$B7&amp;"*",'Energy Yearbook Data'!$I$4:$DZ$34,COLUMN(DR$2),FALSE)*10,"")</f>
        <v>805393</v>
      </c>
      <c r="Y7" s="70">
        <f>VLOOKUP("*"&amp;$B7&amp;"*",'Statistical Yearbook Data'!$F$3:$R$33,COLUMN(B$1),FALSE)*10</f>
        <v>228060</v>
      </c>
      <c r="Z7" s="72">
        <f>VLOOKUP("*"&amp;$B7&amp;"*",'Statistical Yearbook Data'!$F$3:$R$33,COLUMN(C$1),FALSE)*10</f>
        <v>226870</v>
      </c>
      <c r="AA7" s="72">
        <f>VLOOKUP("*"&amp;$B7&amp;"*",'Statistical Yearbook Data'!$F$3:$R$33,COLUMN(D$1),FALSE)*10</f>
        <v>233290</v>
      </c>
      <c r="AB7" s="72">
        <f>VLOOKUP("*"&amp;$B7&amp;"*",'Statistical Yearbook Data'!$F$3:$R$33,COLUMN(E$1),FALSE)*10</f>
        <v>248280</v>
      </c>
      <c r="AC7" s="72">
        <f>VLOOKUP("*"&amp;$B7&amp;"*",'Statistical Yearbook Data'!$F$3:$R$33,COLUMN(F$1),FALSE)*10</f>
        <v>263340</v>
      </c>
      <c r="AD7" s="72">
        <f>VLOOKUP("*"&amp;$B7&amp;"*",'Statistical Yearbook Data'!$F$3:$R$33,COLUMN(G$1),FALSE)*10</f>
        <v>281430</v>
      </c>
      <c r="AE7" s="72">
        <f>VLOOKUP("*"&amp;$B7&amp;"*",'Statistical Yearbook Data'!$F$3:$R$33,COLUMN(H$1),FALSE)*10</f>
        <v>296070</v>
      </c>
      <c r="AF7" s="72">
        <f>VLOOKUP("*"&amp;$B7&amp;"*",'Statistical Yearbook Data'!$F$3:$R$33,COLUMN(I$1),FALSE)*10</f>
        <v>342180</v>
      </c>
      <c r="AG7" s="72">
        <f>VLOOKUP("*"&amp;$B7&amp;"*",'Statistical Yearbook Data'!$F$3:$R$33,COLUMN(J$1),FALSE)*10</f>
        <v>350220</v>
      </c>
      <c r="AH7" s="72">
        <f>VLOOKUP("*"&amp;$B7&amp;"*",'Statistical Yearbook Data'!$F$3:$R$33,COLUMN(K$1),FALSE)*10</f>
        <v>350970</v>
      </c>
      <c r="AI7" s="72">
        <f>VLOOKUP("*"&amp;$B7&amp;"*",'Statistical Yearbook Data'!$F$3:$R$33,COLUMN(L$1),FALSE)*10</f>
        <v>353720</v>
      </c>
      <c r="AJ7" s="70">
        <f>VLOOKUP("*"&amp;$B7&amp;"*",'CHP Data'!$B$4:$X$36,COLUMN(M$1),FALSE)/1000</f>
        <v>202303.04500000001</v>
      </c>
      <c r="AK7" s="72">
        <f>VLOOKUP("*"&amp;$B7&amp;"*",'CHP Data'!$B$4:$X$36,COLUMN(N$1),FALSE)/1000</f>
        <v>185994.378</v>
      </c>
      <c r="AL7" s="72">
        <f>VLOOKUP("*"&amp;$B7&amp;"*",'CHP Data'!$B$4:$X$36,COLUMN(O$1),FALSE)/1000</f>
        <v>175400.973</v>
      </c>
      <c r="AM7" s="72">
        <f>VLOOKUP("*"&amp;$B7&amp;"*",'CHP Data'!$B$4:$X$36,COLUMN(P$1),FALSE)/1000</f>
        <v>127355.314</v>
      </c>
      <c r="AN7" s="72">
        <f>VLOOKUP("*"&amp;$B7&amp;"*",'CHP Data'!$B$4:$X$36,COLUMN(Q$1),FALSE)/1000</f>
        <v>203633.136</v>
      </c>
      <c r="AO7" s="72">
        <f>VLOOKUP("*"&amp;$B7&amp;"*",'CHP Data'!$B$4:$X$36,COLUMN(R$1),FALSE)/1000</f>
        <v>210216.52900000001</v>
      </c>
      <c r="AP7" s="72">
        <f>VLOOKUP("*"&amp;$B7&amp;"*",'CHP Data'!$B$4:$X$36,COLUMN(S$1),FALSE)/1000</f>
        <v>225190.60500000001</v>
      </c>
      <c r="AQ7" s="72">
        <f>VLOOKUP("*"&amp;$B7&amp;"*",'CHP Data'!$B$4:$X$36,COLUMN(T$1),FALSE)/1000</f>
        <v>266940.53600000002</v>
      </c>
      <c r="AR7" s="72">
        <f>VLOOKUP("*"&amp;$B7&amp;"*",'CHP Data'!$B$4:$X$36,COLUMN(U$1),FALSE)/1000</f>
        <v>272821.12</v>
      </c>
      <c r="AS7" s="72">
        <f>VLOOKUP("*"&amp;$B7&amp;"*",'CHP Data'!$B$4:$X$36,COLUMN(V$1),FALSE)/1000</f>
        <v>312427.08100000001</v>
      </c>
      <c r="AT7" s="73">
        <f>VLOOKUP("*"&amp;$B7&amp;"*",'CHP Data'!$B$4:$X$36,COLUMN(W$1),FALSE)/1000</f>
        <v>329200</v>
      </c>
    </row>
    <row r="8" spans="2:46">
      <c r="B8" s="59" t="s">
        <v>51</v>
      </c>
      <c r="C8" s="61">
        <f>IFERROR(VLOOKUP("*"&amp;$B8&amp;"*",'Energy Yearbook Data'!$I$4:$T$34,COLUMN(B$2),FALSE)*10+VLOOKUP("*"&amp;$B8&amp;"*",'Energy Yearbook Data'!$I$4:$AE$34,COLUMN(M$2),FALSE)*10,"")</f>
        <v>144724.69999999998</v>
      </c>
      <c r="D8" s="58">
        <f>IFERROR(VLOOKUP("*"&amp;$B8&amp;"*",'Energy Yearbook Data'!$I$4:$T$34,COLUMN(C$2),FALSE)*10+VLOOKUP("*"&amp;$B8&amp;"*",'Energy Yearbook Data'!$I$4:$AE$34,COLUMN(N$2),FALSE)*10,"")</f>
        <v>160145.5</v>
      </c>
      <c r="E8" s="58">
        <f>IFERROR(VLOOKUP("*"&amp;$B8&amp;"*",'Energy Yearbook Data'!$I$4:$T$34,COLUMN(D$2),FALSE)*10+VLOOKUP("*"&amp;$B8&amp;"*",'Energy Yearbook Data'!$I$4:$AE$34,COLUMN(O$2),FALSE)*10,"")</f>
        <v>235708</v>
      </c>
      <c r="F8" s="58">
        <f>IFERROR(VLOOKUP("*"&amp;$B8&amp;"*",'Energy Yearbook Data'!$I$4:$T$34,COLUMN(E$2),FALSE)*10+VLOOKUP("*"&amp;$B8&amp;"*",'Energy Yearbook Data'!$I$4:$AE$34,COLUMN(P$2),FALSE)*10,"")</f>
        <v>266901.59999999998</v>
      </c>
      <c r="G8" s="58">
        <f>IFERROR(VLOOKUP("*"&amp;$B8&amp;"*",'Energy Yearbook Data'!$I$4:$T$34,COLUMN(F$2),FALSE)*10+VLOOKUP("*"&amp;$B8&amp;"*",'Energy Yearbook Data'!$I$4:$AE$34,COLUMN(Q$2),FALSE)*10,"")</f>
        <v>299130.40000000002</v>
      </c>
      <c r="H8" s="58">
        <f>IFERROR(VLOOKUP("*"&amp;$B8&amp;"*",'Energy Yearbook Data'!$I$4:$T$34,COLUMN(G$2),FALSE)*10+VLOOKUP("*"&amp;$B8&amp;"*",'Energy Yearbook Data'!$I$4:$AE$34,COLUMN(R$2),FALSE)*10,"")</f>
        <v>313675.40000000002</v>
      </c>
      <c r="I8" s="58">
        <f>IFERROR(VLOOKUP("*"&amp;$B8&amp;"*",'Energy Yearbook Data'!$I$4:$T$34,COLUMN(H$2),FALSE)*10+VLOOKUP("*"&amp;$B8&amp;"*",'Energy Yearbook Data'!$I$4:$AE$34,COLUMN(S$2),FALSE)*10,"")</f>
        <v>340309</v>
      </c>
      <c r="J8" s="58">
        <f>IFERROR(VLOOKUP("*"&amp;$B8&amp;"*",'Energy Yearbook Data'!$I$4:$T$34,COLUMN(I$2),FALSE)*10+VLOOKUP("*"&amp;$B8&amp;"*",'Energy Yearbook Data'!$I$4:$AE$34,COLUMN(T$2),FALSE)*10,"")</f>
        <v>351971.3</v>
      </c>
      <c r="K8" s="58">
        <f>IFERROR(VLOOKUP("*"&amp;$B8&amp;"*",'Energy Yearbook Data'!$I$4:$T$34,COLUMN(J$2),FALSE)*10+VLOOKUP("*"&amp;$B8&amp;"*",'Energy Yearbook Data'!$I$4:$AE$34,COLUMN(U$2),FALSE)*10,"")</f>
        <v>384296.30000000005</v>
      </c>
      <c r="L8" s="58">
        <f>IFERROR(VLOOKUP("*"&amp;$B8&amp;"*",'Energy Yearbook Data'!$I$4:$T$34,COLUMN(K$2),FALSE)*10+VLOOKUP("*"&amp;$B8&amp;"*",'Energy Yearbook Data'!$I$4:$AE$34,COLUMN(V$2),FALSE)*10,"")</f>
        <v>395072.19999999995</v>
      </c>
      <c r="M8" s="62">
        <f>IFERROR(VLOOKUP("*"&amp;$B8&amp;"*",'Energy Yearbook Data'!$I$4:$T$34,COLUMN(L$2),FALSE)*10+VLOOKUP("*"&amp;$B8&amp;"*",'Energy Yearbook Data'!$I$4:$AE$34,COLUMN(W$2),FALSE)*10,"")</f>
        <v>411141.39999999997</v>
      </c>
      <c r="N8" s="70">
        <f>IFERROR(VLOOKUP("*"&amp;$B8&amp;"*",'Energy Yearbook Data'!$I$4:$DZ$34,COLUMN(DH$2),FALSE)*10,"")</f>
        <v>144724.69999999998</v>
      </c>
      <c r="O8" s="72">
        <f>IFERROR(VLOOKUP("*"&amp;$B8&amp;"*",'Energy Yearbook Data'!$I$4:$DZ$34,COLUMN(DI$2),FALSE)*10,"")</f>
        <v>160145.5</v>
      </c>
      <c r="P8" s="72">
        <f>IFERROR(VLOOKUP("*"&amp;$B8&amp;"*",'Energy Yearbook Data'!$I$4:$DZ$34,COLUMN(DJ$2),FALSE)*10,"")</f>
        <v>235708</v>
      </c>
      <c r="Q8" s="72">
        <f>IFERROR(VLOOKUP("*"&amp;$B8&amp;"*",'Energy Yearbook Data'!$I$4:$DZ$34,COLUMN(DK$2),FALSE)*10,"")</f>
        <v>266901.59999999998</v>
      </c>
      <c r="R8" s="72">
        <f>IFERROR(VLOOKUP("*"&amp;$B8&amp;"*",'Energy Yearbook Data'!$I$4:$DZ$34,COLUMN(DL$2),FALSE)*10,"")</f>
        <v>299130.40000000002</v>
      </c>
      <c r="S8" s="72">
        <f>IFERROR(VLOOKUP("*"&amp;$B8&amp;"*",'Energy Yearbook Data'!$I$4:$DZ$34,COLUMN(DM$2),FALSE)*10,"")</f>
        <v>313675.40000000002</v>
      </c>
      <c r="T8" s="72">
        <f>IFERROR(VLOOKUP("*"&amp;$B8&amp;"*",'Energy Yearbook Data'!$I$4:$DZ$34,COLUMN(DN$2),FALSE)*10,"")</f>
        <v>340309</v>
      </c>
      <c r="U8" s="72">
        <f>IFERROR(VLOOKUP("*"&amp;$B8&amp;"*",'Energy Yearbook Data'!$I$4:$DZ$34,COLUMN(DO$2),FALSE)*10,"")</f>
        <v>351971.3</v>
      </c>
      <c r="V8" s="72">
        <f>IFERROR(VLOOKUP("*"&amp;$B8&amp;"*",'Energy Yearbook Data'!$I$4:$DZ$34,COLUMN(DP$2),FALSE)*10,"")</f>
        <v>384296.3</v>
      </c>
      <c r="W8" s="72">
        <f>IFERROR(VLOOKUP("*"&amp;$B8&amp;"*",'Energy Yearbook Data'!$I$4:$DZ$34,COLUMN(DQ$2),FALSE)*10,"")</f>
        <v>395072.2</v>
      </c>
      <c r="X8" s="73">
        <f>IFERROR(VLOOKUP("*"&amp;$B8&amp;"*",'Energy Yearbook Data'!$I$4:$DZ$34,COLUMN(DR$2),FALSE)*10,"")</f>
        <v>411141.4</v>
      </c>
      <c r="Y8" s="70">
        <f>VLOOKUP("*"&amp;$B8&amp;"*",'Statistical Yearbook Data'!$F$3:$R$33,COLUMN(B$1),FALSE)*10</f>
        <v>122340</v>
      </c>
      <c r="Z8" s="72">
        <f>VLOOKUP("*"&amp;$B8&amp;"*",'Statistical Yearbook Data'!$F$3:$R$33,COLUMN(C$1),FALSE)*10</f>
        <v>140620</v>
      </c>
      <c r="AA8" s="72">
        <f>VLOOKUP("*"&amp;$B8&amp;"*",'Statistical Yearbook Data'!$F$3:$R$33,COLUMN(D$1),FALSE)*10</f>
        <v>176410</v>
      </c>
      <c r="AB8" s="72">
        <f>VLOOKUP("*"&amp;$B8&amp;"*",'Statistical Yearbook Data'!$F$3:$R$33,COLUMN(E$1),FALSE)*10</f>
        <v>159010</v>
      </c>
      <c r="AC8" s="72">
        <f>VLOOKUP("*"&amp;$B8&amp;"*",'Statistical Yearbook Data'!$F$3:$R$33,COLUMN(F$1),FALSE)*10</f>
        <v>202780</v>
      </c>
      <c r="AD8" s="72">
        <f>VLOOKUP("*"&amp;$B8&amp;"*",'Statistical Yearbook Data'!$F$3:$R$33,COLUMN(G$1),FALSE)*10</f>
        <v>175730</v>
      </c>
      <c r="AE8" s="72">
        <f>VLOOKUP("*"&amp;$B8&amp;"*",'Statistical Yearbook Data'!$F$3:$R$33,COLUMN(H$1),FALSE)*10</f>
        <v>198090</v>
      </c>
      <c r="AF8" s="72">
        <f>VLOOKUP("*"&amp;$B8&amp;"*",'Statistical Yearbook Data'!$F$3:$R$33,COLUMN(I$1),FALSE)*10</f>
        <v>214570</v>
      </c>
      <c r="AG8" s="72">
        <f>VLOOKUP("*"&amp;$B8&amp;"*",'Statistical Yearbook Data'!$F$3:$R$33,COLUMN(J$1),FALSE)*10</f>
        <v>249350</v>
      </c>
      <c r="AH8" s="72">
        <f>VLOOKUP("*"&amp;$B8&amp;"*",'Statistical Yearbook Data'!$F$3:$R$33,COLUMN(K$1),FALSE)*10</f>
        <v>267540</v>
      </c>
      <c r="AI8" s="72">
        <f>VLOOKUP("*"&amp;$B8&amp;"*",'Statistical Yearbook Data'!$F$3:$R$33,COLUMN(L$1),FALSE)*10</f>
        <v>285430</v>
      </c>
      <c r="AJ8" s="70">
        <f>VLOOKUP("*"&amp;$B8&amp;"*",'CHP Data'!$B$4:$X$36,COLUMN(M$1),FALSE)/1000</f>
        <v>43700.534</v>
      </c>
      <c r="AK8" s="72">
        <f>VLOOKUP("*"&amp;$B8&amp;"*",'CHP Data'!$B$4:$X$36,COLUMN(N$1),FALSE)/1000</f>
        <v>50283.222000000002</v>
      </c>
      <c r="AL8" s="72">
        <f>VLOOKUP("*"&amp;$B8&amp;"*",'CHP Data'!$B$4:$X$36,COLUMN(O$1),FALSE)/1000</f>
        <v>50758.514999999999</v>
      </c>
      <c r="AM8" s="72">
        <f>VLOOKUP("*"&amp;$B8&amp;"*",'CHP Data'!$B$4:$X$36,COLUMN(P$1),FALSE)/1000</f>
        <v>52182.135999999999</v>
      </c>
      <c r="AN8" s="72">
        <f>VLOOKUP("*"&amp;$B8&amp;"*",'CHP Data'!$B$4:$X$36,COLUMN(Q$1),FALSE)/1000</f>
        <v>130360.967</v>
      </c>
      <c r="AO8" s="72">
        <f>VLOOKUP("*"&amp;$B8&amp;"*",'CHP Data'!$B$4:$X$36,COLUMN(R$1),FALSE)/1000</f>
        <v>153220.872</v>
      </c>
      <c r="AP8" s="72">
        <f>VLOOKUP("*"&amp;$B8&amp;"*",'CHP Data'!$B$4:$X$36,COLUMN(S$1),FALSE)/1000</f>
        <v>180401.75599999999</v>
      </c>
      <c r="AQ8" s="72">
        <f>VLOOKUP("*"&amp;$B8&amp;"*",'CHP Data'!$B$4:$X$36,COLUMN(T$1),FALSE)/1000</f>
        <v>217399.791</v>
      </c>
      <c r="AR8" s="72">
        <f>VLOOKUP("*"&amp;$B8&amp;"*",'CHP Data'!$B$4:$X$36,COLUMN(U$1),FALSE)/1000</f>
        <v>248934.95300000001</v>
      </c>
      <c r="AS8" s="72">
        <f>VLOOKUP("*"&amp;$B8&amp;"*",'CHP Data'!$B$4:$X$36,COLUMN(V$1),FALSE)/1000</f>
        <v>278214.505</v>
      </c>
      <c r="AT8" s="73">
        <f>VLOOKUP("*"&amp;$B8&amp;"*",'CHP Data'!$B$4:$X$36,COLUMN(W$1),FALSE)/1000</f>
        <v>274450</v>
      </c>
    </row>
    <row r="9" spans="2:46">
      <c r="B9" s="59" t="s">
        <v>52</v>
      </c>
      <c r="C9" s="61">
        <f>IFERROR(VLOOKUP("*"&amp;$B9&amp;"*",'Energy Yearbook Data'!$I$4:$T$34,COLUMN(B$2),FALSE)*10+VLOOKUP("*"&amp;$B9&amp;"*",'Energy Yearbook Data'!$I$4:$AE$34,COLUMN(M$2),FALSE)*10,"")</f>
        <v>225475.80000000002</v>
      </c>
      <c r="D9" s="58">
        <f>IFERROR(VLOOKUP("*"&amp;$B9&amp;"*",'Energy Yearbook Data'!$I$4:$T$34,COLUMN(C$2),FALSE)*10+VLOOKUP("*"&amp;$B9&amp;"*",'Energy Yearbook Data'!$I$4:$AE$34,COLUMN(N$2),FALSE)*10,"")</f>
        <v>280255.09999999998</v>
      </c>
      <c r="E9" s="58">
        <f>IFERROR(VLOOKUP("*"&amp;$B9&amp;"*",'Energy Yearbook Data'!$I$4:$T$34,COLUMN(D$2),FALSE)*10+VLOOKUP("*"&amp;$B9&amp;"*",'Energy Yearbook Data'!$I$4:$AE$34,COLUMN(O$2),FALSE)*10,"")</f>
        <v>288792.69999999995</v>
      </c>
      <c r="F9" s="58">
        <f>IFERROR(VLOOKUP("*"&amp;$B9&amp;"*",'Energy Yearbook Data'!$I$4:$T$34,COLUMN(E$2),FALSE)*10+VLOOKUP("*"&amp;$B9&amp;"*",'Energy Yearbook Data'!$I$4:$AE$34,COLUMN(P$2),FALSE)*10,"")</f>
        <v>304255.50000000006</v>
      </c>
      <c r="G9" s="58">
        <f>IFERROR(VLOOKUP("*"&amp;$B9&amp;"*",'Energy Yearbook Data'!$I$4:$T$34,COLUMN(F$2),FALSE)*10+VLOOKUP("*"&amp;$B9&amp;"*",'Energy Yearbook Data'!$I$4:$AE$34,COLUMN(Q$2),FALSE)*10,"")</f>
        <v>347962.39999999997</v>
      </c>
      <c r="H9" s="58">
        <f>IFERROR(VLOOKUP("*"&amp;$B9&amp;"*",'Energy Yearbook Data'!$I$4:$T$34,COLUMN(G$2),FALSE)*10+VLOOKUP("*"&amp;$B9&amp;"*",'Energy Yearbook Data'!$I$4:$AE$34,COLUMN(R$2),FALSE)*10,"")</f>
        <v>385632</v>
      </c>
      <c r="I9" s="58">
        <f>IFERROR(VLOOKUP("*"&amp;$B9&amp;"*",'Energy Yearbook Data'!$I$4:$T$34,COLUMN(H$2),FALSE)*10+VLOOKUP("*"&amp;$B9&amp;"*",'Energy Yearbook Data'!$I$4:$AE$34,COLUMN(S$2),FALSE)*10,"")</f>
        <v>422702.7</v>
      </c>
      <c r="J9" s="58">
        <f>IFERROR(VLOOKUP("*"&amp;$B9&amp;"*",'Energy Yearbook Data'!$I$4:$T$34,COLUMN(I$2),FALSE)*10+VLOOKUP("*"&amp;$B9&amp;"*",'Energy Yearbook Data'!$I$4:$AE$34,COLUMN(T$2),FALSE)*10,"")</f>
        <v>521979.9</v>
      </c>
      <c r="K9" s="58">
        <f>IFERROR(VLOOKUP("*"&amp;$B9&amp;"*",'Energy Yearbook Data'!$I$4:$T$34,COLUMN(J$2),FALSE)*10+VLOOKUP("*"&amp;$B9&amp;"*",'Energy Yearbook Data'!$I$4:$AE$34,COLUMN(U$2),FALSE)*10,"")</f>
        <v>588539</v>
      </c>
      <c r="L9" s="58">
        <f>IFERROR(VLOOKUP("*"&amp;$B9&amp;"*",'Energy Yearbook Data'!$I$4:$T$34,COLUMN(K$2),FALSE)*10+VLOOKUP("*"&amp;$B9&amp;"*",'Energy Yearbook Data'!$I$4:$AE$34,COLUMN(V$2),FALSE)*10,"")</f>
        <v>672704.4</v>
      </c>
      <c r="M9" s="62">
        <f>IFERROR(VLOOKUP("*"&amp;$B9&amp;"*",'Energy Yearbook Data'!$I$4:$T$34,COLUMN(L$2),FALSE)*10+VLOOKUP("*"&amp;$B9&amp;"*",'Energy Yearbook Data'!$I$4:$AE$34,COLUMN(W$2),FALSE)*10,"")</f>
        <v>777232.1</v>
      </c>
      <c r="N9" s="70">
        <f>IFERROR(VLOOKUP("*"&amp;$B9&amp;"*",'Energy Yearbook Data'!$I$4:$DZ$34,COLUMN(DH$2),FALSE)*10,"")</f>
        <v>225475.75049999999</v>
      </c>
      <c r="O9" s="72">
        <f>IFERROR(VLOOKUP("*"&amp;$B9&amp;"*",'Energy Yearbook Data'!$I$4:$DZ$34,COLUMN(DI$2),FALSE)*10,"")</f>
        <v>280255.09999999998</v>
      </c>
      <c r="P9" s="72">
        <f>IFERROR(VLOOKUP("*"&amp;$B9&amp;"*",'Energy Yearbook Data'!$I$4:$DZ$34,COLUMN(DJ$2),FALSE)*10,"")</f>
        <v>288792.7</v>
      </c>
      <c r="Q9" s="72">
        <f>IFERROR(VLOOKUP("*"&amp;$B9&amp;"*",'Energy Yearbook Data'!$I$4:$DZ$34,COLUMN(DK$2),FALSE)*10,"")</f>
        <v>304255.54720000003</v>
      </c>
      <c r="R9" s="72">
        <f>IFERROR(VLOOKUP("*"&amp;$B9&amp;"*",'Energy Yearbook Data'!$I$4:$DZ$34,COLUMN(DL$2),FALSE)*10,"")</f>
        <v>347962.39999999997</v>
      </c>
      <c r="S9" s="72">
        <f>IFERROR(VLOOKUP("*"&amp;$B9&amp;"*",'Energy Yearbook Data'!$I$4:$DZ$34,COLUMN(DM$2),FALSE)*10,"")</f>
        <v>385632</v>
      </c>
      <c r="T9" s="72">
        <f>IFERROR(VLOOKUP("*"&amp;$B9&amp;"*",'Energy Yearbook Data'!$I$4:$DZ$34,COLUMN(DN$2),FALSE)*10,"")</f>
        <v>422702.69999999995</v>
      </c>
      <c r="U9" s="72">
        <f>IFERROR(VLOOKUP("*"&amp;$B9&amp;"*",'Energy Yearbook Data'!$I$4:$DZ$34,COLUMN(DO$2),FALSE)*10,"")</f>
        <v>521979.89999999997</v>
      </c>
      <c r="V9" s="72">
        <f>IFERROR(VLOOKUP("*"&amp;$B9&amp;"*",'Energy Yearbook Data'!$I$4:$DZ$34,COLUMN(DP$2),FALSE)*10,"")</f>
        <v>588539</v>
      </c>
      <c r="W9" s="72">
        <f>IFERROR(VLOOKUP("*"&amp;$B9&amp;"*",'Energy Yearbook Data'!$I$4:$DZ$34,COLUMN(DQ$2),FALSE)*10,"")</f>
        <v>671921.9</v>
      </c>
      <c r="X9" s="73">
        <f>IFERROR(VLOOKUP("*"&amp;$B9&amp;"*",'Energy Yearbook Data'!$I$4:$DZ$34,COLUMN(DR$2),FALSE)*10,"")</f>
        <v>774875.3</v>
      </c>
      <c r="Y9" s="70">
        <f>VLOOKUP("*"&amp;$B9&amp;"*",'Statistical Yearbook Data'!$F$3:$R$33,COLUMN(B$1),FALSE)*10</f>
        <v>173960</v>
      </c>
      <c r="Z9" s="72">
        <f>VLOOKUP("*"&amp;$B9&amp;"*",'Statistical Yearbook Data'!$F$3:$R$33,COLUMN(C$1),FALSE)*10</f>
        <v>199230</v>
      </c>
      <c r="AA9" s="72">
        <f>VLOOKUP("*"&amp;$B9&amp;"*",'Statistical Yearbook Data'!$F$3:$R$33,COLUMN(D$1),FALSE)*10</f>
        <v>230380</v>
      </c>
      <c r="AB9" s="72">
        <f>VLOOKUP("*"&amp;$B9&amp;"*",'Statistical Yearbook Data'!$F$3:$R$33,COLUMN(E$1),FALSE)*10</f>
        <v>277670</v>
      </c>
      <c r="AC9" s="72">
        <f>VLOOKUP("*"&amp;$B9&amp;"*",'Statistical Yearbook Data'!$F$3:$R$33,COLUMN(F$1),FALSE)*10</f>
        <v>328960</v>
      </c>
      <c r="AD9" s="72">
        <f>VLOOKUP("*"&amp;$B9&amp;"*",'Statistical Yearbook Data'!$F$3:$R$33,COLUMN(G$1),FALSE)*10</f>
        <v>308220</v>
      </c>
      <c r="AE9" s="72">
        <f>VLOOKUP("*"&amp;$B9&amp;"*",'Statistical Yearbook Data'!$F$3:$R$33,COLUMN(H$1),FALSE)*10</f>
        <v>282320</v>
      </c>
      <c r="AF9" s="72">
        <f>VLOOKUP("*"&amp;$B9&amp;"*",'Statistical Yearbook Data'!$F$3:$R$33,COLUMN(I$1),FALSE)*10</f>
        <v>314190</v>
      </c>
      <c r="AG9" s="72">
        <f>VLOOKUP("*"&amp;$B9&amp;"*",'Statistical Yearbook Data'!$F$3:$R$33,COLUMN(J$1),FALSE)*10</f>
        <v>339430</v>
      </c>
      <c r="AH9" s="72">
        <f>VLOOKUP("*"&amp;$B9&amp;"*",'Statistical Yearbook Data'!$F$3:$R$33,COLUMN(K$1),FALSE)*10</f>
        <v>356590</v>
      </c>
      <c r="AI9" s="72">
        <f>VLOOKUP("*"&amp;$B9&amp;"*",'Statistical Yearbook Data'!$F$3:$R$33,COLUMN(L$1),FALSE)*10</f>
        <v>393240</v>
      </c>
      <c r="AJ9" s="70">
        <f>VLOOKUP("*"&amp;$B9&amp;"*",'CHP Data'!$B$4:$X$36,COLUMN(M$1),FALSE)/1000</f>
        <v>174626.33499999999</v>
      </c>
      <c r="AK9" s="72">
        <f>VLOOKUP("*"&amp;$B9&amp;"*",'CHP Data'!$B$4:$X$36,COLUMN(N$1),FALSE)/1000</f>
        <v>201440.97899999999</v>
      </c>
      <c r="AL9" s="72">
        <f>VLOOKUP("*"&amp;$B9&amp;"*",'CHP Data'!$B$4:$X$36,COLUMN(O$1),FALSE)/1000</f>
        <v>224004.86300000001</v>
      </c>
      <c r="AM9" s="72">
        <f>VLOOKUP("*"&amp;$B9&amp;"*",'CHP Data'!$B$4:$X$36,COLUMN(P$1),FALSE)/1000</f>
        <v>220037.55900000001</v>
      </c>
      <c r="AN9" s="72">
        <f>VLOOKUP("*"&amp;$B9&amp;"*",'CHP Data'!$B$4:$X$36,COLUMN(Q$1),FALSE)/1000</f>
        <v>241222.11600000001</v>
      </c>
      <c r="AO9" s="72">
        <f>VLOOKUP("*"&amp;$B9&amp;"*",'CHP Data'!$B$4:$X$36,COLUMN(R$1),FALSE)/1000</f>
        <v>255094.60699999999</v>
      </c>
      <c r="AP9" s="72">
        <f>VLOOKUP("*"&amp;$B9&amp;"*",'CHP Data'!$B$4:$X$36,COLUMN(S$1),FALSE)/1000</f>
        <v>302937.84600000002</v>
      </c>
      <c r="AQ9" s="72">
        <f>VLOOKUP("*"&amp;$B9&amp;"*",'CHP Data'!$B$4:$X$36,COLUMN(T$1),FALSE)/1000</f>
        <v>329495.571</v>
      </c>
      <c r="AR9" s="72">
        <f>VLOOKUP("*"&amp;$B9&amp;"*",'CHP Data'!$B$4:$X$36,COLUMN(U$1),FALSE)/1000</f>
        <v>378746.91200000001</v>
      </c>
      <c r="AS9" s="72">
        <f>VLOOKUP("*"&amp;$B9&amp;"*",'CHP Data'!$B$4:$X$36,COLUMN(V$1),FALSE)/1000</f>
        <v>373339.47600000002</v>
      </c>
      <c r="AT9" s="73">
        <f>VLOOKUP("*"&amp;$B9&amp;"*",'CHP Data'!$B$4:$X$36,COLUMN(W$1),FALSE)/1000</f>
        <v>379750</v>
      </c>
    </row>
    <row r="10" spans="2:46">
      <c r="B10" s="59" t="s">
        <v>53</v>
      </c>
      <c r="C10" s="61">
        <f>IFERROR(VLOOKUP("*"&amp;$B10&amp;"*",'Energy Yearbook Data'!$I$4:$T$34,COLUMN(B$2),FALSE)*10+VLOOKUP("*"&amp;$B10&amp;"*",'Energy Yearbook Data'!$I$4:$AE$34,COLUMN(M$2),FALSE)*10,"")</f>
        <v>414112.3</v>
      </c>
      <c r="D10" s="58">
        <f>IFERROR(VLOOKUP("*"&amp;$B10&amp;"*",'Energy Yearbook Data'!$I$4:$T$34,COLUMN(C$2),FALSE)*10+VLOOKUP("*"&amp;$B10&amp;"*",'Energy Yearbook Data'!$I$4:$AE$34,COLUMN(N$2),FALSE)*10,"")</f>
        <v>432844.1</v>
      </c>
      <c r="E10" s="58">
        <f>IFERROR(VLOOKUP("*"&amp;$B10&amp;"*",'Energy Yearbook Data'!$I$4:$T$34,COLUMN(D$2),FALSE)*10+VLOOKUP("*"&amp;$B10&amp;"*",'Energy Yearbook Data'!$I$4:$AE$34,COLUMN(O$2),FALSE)*10,"")</f>
        <v>469047.3</v>
      </c>
      <c r="F10" s="58">
        <f>IFERROR(VLOOKUP("*"&amp;$B10&amp;"*",'Energy Yearbook Data'!$I$4:$T$34,COLUMN(E$2),FALSE)*10+VLOOKUP("*"&amp;$B10&amp;"*",'Energy Yearbook Data'!$I$4:$AE$34,COLUMN(P$2),FALSE)*10,"")</f>
        <v>497803.3</v>
      </c>
      <c r="G10" s="58">
        <f>IFERROR(VLOOKUP("*"&amp;$B10&amp;"*",'Energy Yearbook Data'!$I$4:$T$34,COLUMN(F$2),FALSE)*10+VLOOKUP("*"&amp;$B10&amp;"*",'Energy Yearbook Data'!$I$4:$AE$34,COLUMN(Q$2),FALSE)*10,"")</f>
        <v>526142.80000000005</v>
      </c>
      <c r="H10" s="58">
        <f>IFERROR(VLOOKUP("*"&amp;$B10&amp;"*",'Energy Yearbook Data'!$I$4:$T$34,COLUMN(G$2),FALSE)*10+VLOOKUP("*"&amp;$B10&amp;"*",'Energy Yearbook Data'!$I$4:$AE$34,COLUMN(R$2),FALSE)*10,"")</f>
        <v>557837.80000000005</v>
      </c>
      <c r="I10" s="58">
        <f>IFERROR(VLOOKUP("*"&amp;$B10&amp;"*",'Energy Yearbook Data'!$I$4:$T$34,COLUMN(H$2),FALSE)*10+VLOOKUP("*"&amp;$B10&amp;"*",'Energy Yearbook Data'!$I$4:$AE$34,COLUMN(S$2),FALSE)*10,"")</f>
        <v>607420.30000000005</v>
      </c>
      <c r="J10" s="58">
        <f>IFERROR(VLOOKUP("*"&amp;$B10&amp;"*",'Energy Yearbook Data'!$I$4:$T$34,COLUMN(I$2),FALSE)*10+VLOOKUP("*"&amp;$B10&amp;"*",'Energy Yearbook Data'!$I$4:$AE$34,COLUMN(T$2),FALSE)*10,"")</f>
        <v>670368.1</v>
      </c>
      <c r="K10" s="58">
        <f>IFERROR(VLOOKUP("*"&amp;$B10&amp;"*",'Energy Yearbook Data'!$I$4:$T$34,COLUMN(J$2),FALSE)*10+VLOOKUP("*"&amp;$B10&amp;"*",'Energy Yearbook Data'!$I$4:$AE$34,COLUMN(U$2),FALSE)*10,"")</f>
        <v>740753.4</v>
      </c>
      <c r="L10" s="58">
        <f>IFERROR(VLOOKUP("*"&amp;$B10&amp;"*",'Energy Yearbook Data'!$I$4:$T$34,COLUMN(K$2),FALSE)*10+VLOOKUP("*"&amp;$B10&amp;"*",'Energy Yearbook Data'!$I$4:$AE$34,COLUMN(V$2),FALSE)*10,"")</f>
        <v>816470.9</v>
      </c>
      <c r="M10" s="62">
        <f>IFERROR(VLOOKUP("*"&amp;$B10&amp;"*",'Energy Yearbook Data'!$I$4:$T$34,COLUMN(L$2),FALSE)*10+VLOOKUP("*"&amp;$B10&amp;"*",'Energy Yearbook Data'!$I$4:$AE$34,COLUMN(W$2),FALSE)*10,"")</f>
        <v>848110.3</v>
      </c>
      <c r="N10" s="70">
        <f>IFERROR(VLOOKUP("*"&amp;$B10&amp;"*",'Energy Yearbook Data'!$I$4:$DZ$34,COLUMN(DH$2),FALSE)*10,"")</f>
        <v>414112.30000000005</v>
      </c>
      <c r="O10" s="72">
        <f>IFERROR(VLOOKUP("*"&amp;$B10&amp;"*",'Energy Yearbook Data'!$I$4:$DZ$34,COLUMN(DI$2),FALSE)*10,"")</f>
        <v>432844.10000000003</v>
      </c>
      <c r="P10" s="72">
        <f>IFERROR(VLOOKUP("*"&amp;$B10&amp;"*",'Energy Yearbook Data'!$I$4:$DZ$34,COLUMN(DJ$2),FALSE)*10,"")</f>
        <v>469047.30000000005</v>
      </c>
      <c r="Q10" s="72">
        <f>IFERROR(VLOOKUP("*"&amp;$B10&amp;"*",'Energy Yearbook Data'!$I$4:$DZ$34,COLUMN(DK$2),FALSE)*10,"")</f>
        <v>497803.30000000005</v>
      </c>
      <c r="R10" s="72">
        <f>IFERROR(VLOOKUP("*"&amp;$B10&amp;"*",'Energy Yearbook Data'!$I$4:$DZ$34,COLUMN(DL$2),FALSE)*10,"")</f>
        <v>526142.80000000005</v>
      </c>
      <c r="S10" s="72">
        <f>IFERROR(VLOOKUP("*"&amp;$B10&amp;"*",'Energy Yearbook Data'!$I$4:$DZ$34,COLUMN(DM$2),FALSE)*10,"")</f>
        <v>557837.80000000005</v>
      </c>
      <c r="T10" s="72">
        <f>IFERROR(VLOOKUP("*"&amp;$B10&amp;"*",'Energy Yearbook Data'!$I$4:$DZ$34,COLUMN(DN$2),FALSE)*10,"")</f>
        <v>607420.30000000005</v>
      </c>
      <c r="U10" s="72">
        <f>IFERROR(VLOOKUP("*"&amp;$B10&amp;"*",'Energy Yearbook Data'!$I$4:$DZ$34,COLUMN(DO$2),FALSE)*10,"")</f>
        <v>670368.1</v>
      </c>
      <c r="V10" s="72">
        <f>IFERROR(VLOOKUP("*"&amp;$B10&amp;"*",'Energy Yearbook Data'!$I$4:$DZ$34,COLUMN(DP$2),FALSE)*10,"")</f>
        <v>740753.39999999991</v>
      </c>
      <c r="W10" s="72">
        <f>IFERROR(VLOOKUP("*"&amp;$B10&amp;"*",'Energy Yearbook Data'!$I$4:$DZ$34,COLUMN(DQ$2),FALSE)*10,"")</f>
        <v>816470.89999999991</v>
      </c>
      <c r="X10" s="73">
        <f>IFERROR(VLOOKUP("*"&amp;$B10&amp;"*",'Energy Yearbook Data'!$I$4:$DZ$34,COLUMN(DR$2),FALSE)*10,"")</f>
        <v>848110.3</v>
      </c>
      <c r="Y10" s="70">
        <f>VLOOKUP("*"&amp;$B10&amp;"*",'Statistical Yearbook Data'!$F$3:$R$33,COLUMN(B$1),FALSE)*10</f>
        <v>485250</v>
      </c>
      <c r="Z10" s="72">
        <f>VLOOKUP("*"&amp;$B10&amp;"*",'Statistical Yearbook Data'!$F$3:$R$33,COLUMN(C$1),FALSE)*10</f>
        <v>490680</v>
      </c>
      <c r="AA10" s="72">
        <f>VLOOKUP("*"&amp;$B10&amp;"*",'Statistical Yearbook Data'!$F$3:$R$33,COLUMN(D$1),FALSE)*10</f>
        <v>500150</v>
      </c>
      <c r="AB10" s="72">
        <f>VLOOKUP("*"&amp;$B10&amp;"*",'Statistical Yearbook Data'!$F$3:$R$33,COLUMN(E$1),FALSE)*10</f>
        <v>515880</v>
      </c>
      <c r="AC10" s="72">
        <f>VLOOKUP("*"&amp;$B10&amp;"*",'Statistical Yearbook Data'!$F$3:$R$33,COLUMN(F$1),FALSE)*10</f>
        <v>562130</v>
      </c>
      <c r="AD10" s="72">
        <f>VLOOKUP("*"&amp;$B10&amp;"*",'Statistical Yearbook Data'!$F$3:$R$33,COLUMN(G$1),FALSE)*10</f>
        <v>585850</v>
      </c>
      <c r="AE10" s="72">
        <f>VLOOKUP("*"&amp;$B10&amp;"*",'Statistical Yearbook Data'!$F$3:$R$33,COLUMN(H$1),FALSE)*10</f>
        <v>598870</v>
      </c>
      <c r="AF10" s="72">
        <f>VLOOKUP("*"&amp;$B10&amp;"*",'Statistical Yearbook Data'!$F$3:$R$33,COLUMN(I$1),FALSE)*10</f>
        <v>621410</v>
      </c>
      <c r="AG10" s="72">
        <f>VLOOKUP("*"&amp;$B10&amp;"*",'Statistical Yearbook Data'!$F$3:$R$33,COLUMN(J$1),FALSE)*10</f>
        <v>574750</v>
      </c>
      <c r="AH10" s="72">
        <f>VLOOKUP("*"&amp;$B10&amp;"*",'Statistical Yearbook Data'!$F$3:$R$33,COLUMN(K$1),FALSE)*10</f>
        <v>631910</v>
      </c>
      <c r="AI10" s="72">
        <f>VLOOKUP("*"&amp;$B10&amp;"*",'Statistical Yearbook Data'!$F$3:$R$33,COLUMN(L$1),FALSE)*10</f>
        <v>652680</v>
      </c>
      <c r="AJ10" s="70">
        <f>VLOOKUP("*"&amp;$B10&amp;"*",'CHP Data'!$B$4:$X$36,COLUMN(M$1),FALSE)/1000</f>
        <v>266988.73300000001</v>
      </c>
      <c r="AK10" s="72">
        <f>VLOOKUP("*"&amp;$B10&amp;"*",'CHP Data'!$B$4:$X$36,COLUMN(N$1),FALSE)/1000</f>
        <v>298762.69099999999</v>
      </c>
      <c r="AL10" s="72">
        <f>VLOOKUP("*"&amp;$B10&amp;"*",'CHP Data'!$B$4:$X$36,COLUMN(O$1),FALSE)/1000</f>
        <v>310276.96500000003</v>
      </c>
      <c r="AM10" s="72">
        <f>VLOOKUP("*"&amp;$B10&amp;"*",'CHP Data'!$B$4:$X$36,COLUMN(P$1),FALSE)/1000</f>
        <v>309920.08199999999</v>
      </c>
      <c r="AN10" s="72">
        <f>VLOOKUP("*"&amp;$B10&amp;"*",'CHP Data'!$B$4:$X$36,COLUMN(Q$1),FALSE)/1000</f>
        <v>322606.71799999999</v>
      </c>
      <c r="AO10" s="72">
        <f>VLOOKUP("*"&amp;$B10&amp;"*",'CHP Data'!$B$4:$X$36,COLUMN(R$1),FALSE)/1000</f>
        <v>330295.565</v>
      </c>
      <c r="AP10" s="72">
        <f>VLOOKUP("*"&amp;$B10&amp;"*",'CHP Data'!$B$4:$X$36,COLUMN(S$1),FALSE)/1000</f>
        <v>344669.34899999999</v>
      </c>
      <c r="AQ10" s="72">
        <f>VLOOKUP("*"&amp;$B10&amp;"*",'CHP Data'!$B$4:$X$36,COLUMN(T$1),FALSE)/1000</f>
        <v>361065.89</v>
      </c>
      <c r="AR10" s="72">
        <f>VLOOKUP("*"&amp;$B10&amp;"*",'CHP Data'!$B$4:$X$36,COLUMN(U$1),FALSE)/1000</f>
        <v>419355.89799999999</v>
      </c>
      <c r="AS10" s="72">
        <f>VLOOKUP("*"&amp;$B10&amp;"*",'CHP Data'!$B$4:$X$36,COLUMN(V$1),FALSE)/1000</f>
        <v>473048.53200000001</v>
      </c>
      <c r="AT10" s="73">
        <f>VLOOKUP("*"&amp;$B10&amp;"*",'CHP Data'!$B$4:$X$36,COLUMN(W$1),FALSE)/1000</f>
        <v>472950</v>
      </c>
    </row>
    <row r="11" spans="2:46">
      <c r="B11" s="59" t="s">
        <v>54</v>
      </c>
      <c r="C11" s="61">
        <f>IFERROR(VLOOKUP("*"&amp;$B11&amp;"*",'Energy Yearbook Data'!$I$4:$T$34,COLUMN(B$2),FALSE)*10+VLOOKUP("*"&amp;$B11&amp;"*",'Energy Yearbook Data'!$I$4:$AE$34,COLUMN(M$2),FALSE)*10,"")</f>
        <v>257787.9</v>
      </c>
      <c r="D11" s="58">
        <f>IFERROR(VLOOKUP("*"&amp;$B11&amp;"*",'Energy Yearbook Data'!$I$4:$T$34,COLUMN(C$2),FALSE)*10+VLOOKUP("*"&amp;$B11&amp;"*",'Energy Yearbook Data'!$I$4:$AE$34,COLUMN(N$2),FALSE)*10,"")</f>
        <v>260402</v>
      </c>
      <c r="E11" s="58">
        <f>IFERROR(VLOOKUP("*"&amp;$B11&amp;"*",'Energy Yearbook Data'!$I$4:$T$34,COLUMN(D$2),FALSE)*10+VLOOKUP("*"&amp;$B11&amp;"*",'Energy Yearbook Data'!$I$4:$AE$34,COLUMN(O$2),FALSE)*10,"")</f>
        <v>244212</v>
      </c>
      <c r="F11" s="58">
        <f>IFERROR(VLOOKUP("*"&amp;$B11&amp;"*",'Energy Yearbook Data'!$I$4:$T$34,COLUMN(E$2),FALSE)*10+VLOOKUP("*"&amp;$B11&amp;"*",'Energy Yearbook Data'!$I$4:$AE$34,COLUMN(P$2),FALSE)*10,"")</f>
        <v>234568.00000000003</v>
      </c>
      <c r="G11" s="58">
        <f>IFERROR(VLOOKUP("*"&amp;$B11&amp;"*",'Energy Yearbook Data'!$I$4:$T$34,COLUMN(F$2),FALSE)*10+VLOOKUP("*"&amp;$B11&amp;"*",'Energy Yearbook Data'!$I$4:$AE$34,COLUMN(Q$2),FALSE)*10,"")</f>
        <v>246159.3</v>
      </c>
      <c r="H11" s="58">
        <f>IFERROR(VLOOKUP("*"&amp;$B11&amp;"*",'Energy Yearbook Data'!$I$4:$T$34,COLUMN(G$2),FALSE)*10+VLOOKUP("*"&amp;$B11&amp;"*",'Energy Yearbook Data'!$I$4:$AE$34,COLUMN(R$2),FALSE)*10,"")</f>
        <v>254048.69999999998</v>
      </c>
      <c r="I11" s="58">
        <f>IFERROR(VLOOKUP("*"&amp;$B11&amp;"*",'Energy Yearbook Data'!$I$4:$T$34,COLUMN(H$2),FALSE)*10+VLOOKUP("*"&amp;$B11&amp;"*",'Energy Yearbook Data'!$I$4:$AE$34,COLUMN(S$2),FALSE)*10,"")</f>
        <v>275664.60000000003</v>
      </c>
      <c r="J11" s="58">
        <f>IFERROR(VLOOKUP("*"&amp;$B11&amp;"*",'Energy Yearbook Data'!$I$4:$T$34,COLUMN(I$2),FALSE)*10+VLOOKUP("*"&amp;$B11&amp;"*",'Energy Yearbook Data'!$I$4:$AE$34,COLUMN(T$2),FALSE)*10,"")</f>
        <v>314282.3</v>
      </c>
      <c r="K11" s="58">
        <f>IFERROR(VLOOKUP("*"&amp;$B11&amp;"*",'Energy Yearbook Data'!$I$4:$T$34,COLUMN(J$2),FALSE)*10+VLOOKUP("*"&amp;$B11&amp;"*",'Energy Yearbook Data'!$I$4:$AE$34,COLUMN(U$2),FALSE)*10,"")</f>
        <v>309704.90000000002</v>
      </c>
      <c r="L11" s="58">
        <f>IFERROR(VLOOKUP("*"&amp;$B11&amp;"*",'Energy Yearbook Data'!$I$4:$T$34,COLUMN(K$2),FALSE)*10+VLOOKUP("*"&amp;$B11&amp;"*",'Energy Yearbook Data'!$I$4:$AE$34,COLUMN(V$2),FALSE)*10,"")</f>
        <v>338608.39999999997</v>
      </c>
      <c r="M11" s="62">
        <f>IFERROR(VLOOKUP("*"&amp;$B11&amp;"*",'Energy Yearbook Data'!$I$4:$T$34,COLUMN(L$2),FALSE)*10+VLOOKUP("*"&amp;$B11&amp;"*",'Energy Yearbook Data'!$I$4:$AE$34,COLUMN(W$2),FALSE)*10,"")</f>
        <v>368604.3</v>
      </c>
      <c r="N11" s="70">
        <f>IFERROR(VLOOKUP("*"&amp;$B11&amp;"*",'Energy Yearbook Data'!$I$4:$DZ$34,COLUMN(DH$2),FALSE)*10,"")</f>
        <v>257787.90000000002</v>
      </c>
      <c r="O11" s="72">
        <f>IFERROR(VLOOKUP("*"&amp;$B11&amp;"*",'Energy Yearbook Data'!$I$4:$DZ$34,COLUMN(DI$2),FALSE)*10,"")</f>
        <v>260402</v>
      </c>
      <c r="P11" s="72">
        <f>IFERROR(VLOOKUP("*"&amp;$B11&amp;"*",'Energy Yearbook Data'!$I$4:$DZ$34,COLUMN(DJ$2),FALSE)*10,"")</f>
        <v>258212</v>
      </c>
      <c r="Q11" s="72">
        <f>IFERROR(VLOOKUP("*"&amp;$B11&amp;"*",'Energy Yearbook Data'!$I$4:$DZ$34,COLUMN(DK$2),FALSE)*10,"")</f>
        <v>234568</v>
      </c>
      <c r="R11" s="72">
        <f>IFERROR(VLOOKUP("*"&amp;$B11&amp;"*",'Energy Yearbook Data'!$I$4:$DZ$34,COLUMN(DL$2),FALSE)*10,"")</f>
        <v>246159.3</v>
      </c>
      <c r="S11" s="72">
        <f>IFERROR(VLOOKUP("*"&amp;$B11&amp;"*",'Energy Yearbook Data'!$I$4:$DZ$34,COLUMN(DM$2),FALSE)*10,"")</f>
        <v>254048.69999999998</v>
      </c>
      <c r="T11" s="72">
        <f>IFERROR(VLOOKUP("*"&amp;$B11&amp;"*",'Energy Yearbook Data'!$I$4:$DZ$34,COLUMN(DN$2),FALSE)*10,"")</f>
        <v>275664.59999999998</v>
      </c>
      <c r="U11" s="72">
        <f>IFERROR(VLOOKUP("*"&amp;$B11&amp;"*",'Energy Yearbook Data'!$I$4:$DZ$34,COLUMN(DO$2),FALSE)*10,"")</f>
        <v>314282.3</v>
      </c>
      <c r="V11" s="72">
        <f>IFERROR(VLOOKUP("*"&amp;$B11&amp;"*",'Energy Yearbook Data'!$I$4:$DZ$34,COLUMN(DP$2),FALSE)*10,"")</f>
        <v>309704.90000000002</v>
      </c>
      <c r="W11" s="72">
        <f>IFERROR(VLOOKUP("*"&amp;$B11&amp;"*",'Energy Yearbook Data'!$I$4:$DZ$34,COLUMN(DQ$2),FALSE)*10,"")</f>
        <v>337958.5</v>
      </c>
      <c r="X11" s="73">
        <f>IFERROR(VLOOKUP("*"&amp;$B11&amp;"*",'Energy Yearbook Data'!$I$4:$DZ$34,COLUMN(DR$2),FALSE)*10,"")</f>
        <v>368604.3</v>
      </c>
      <c r="Y11" s="70">
        <f>VLOOKUP("*"&amp;$B11&amp;"*",'Statistical Yearbook Data'!$F$3:$R$33,COLUMN(B$1),FALSE)*10</f>
        <v>232220</v>
      </c>
      <c r="Z11" s="72">
        <f>VLOOKUP("*"&amp;$B11&amp;"*",'Statistical Yearbook Data'!$F$3:$R$33,COLUMN(C$1),FALSE)*10</f>
        <v>206090</v>
      </c>
      <c r="AA11" s="72">
        <f>VLOOKUP("*"&amp;$B11&amp;"*",'Statistical Yearbook Data'!$F$3:$R$33,COLUMN(D$1),FALSE)*10</f>
        <v>220470</v>
      </c>
      <c r="AB11" s="72">
        <f>VLOOKUP("*"&amp;$B11&amp;"*",'Statistical Yearbook Data'!$F$3:$R$33,COLUMN(E$1),FALSE)*10</f>
        <v>229220</v>
      </c>
      <c r="AC11" s="72">
        <f>VLOOKUP("*"&amp;$B11&amp;"*",'Statistical Yearbook Data'!$F$3:$R$33,COLUMN(F$1),FALSE)*10</f>
        <v>254370</v>
      </c>
      <c r="AD11" s="72">
        <f>VLOOKUP("*"&amp;$B11&amp;"*",'Statistical Yearbook Data'!$F$3:$R$33,COLUMN(G$1),FALSE)*10</f>
        <v>253850</v>
      </c>
      <c r="AE11" s="72">
        <f>VLOOKUP("*"&amp;$B11&amp;"*",'Statistical Yearbook Data'!$F$3:$R$33,COLUMN(H$1),FALSE)*10</f>
        <v>272120</v>
      </c>
      <c r="AF11" s="72">
        <f>VLOOKUP("*"&amp;$B11&amp;"*",'Statistical Yearbook Data'!$F$3:$R$33,COLUMN(I$1),FALSE)*10</f>
        <v>279210</v>
      </c>
      <c r="AG11" s="72">
        <f>VLOOKUP("*"&amp;$B11&amp;"*",'Statistical Yearbook Data'!$F$3:$R$33,COLUMN(J$1),FALSE)*10</f>
        <v>274660</v>
      </c>
      <c r="AH11" s="72">
        <f>VLOOKUP("*"&amp;$B11&amp;"*",'Statistical Yearbook Data'!$F$3:$R$33,COLUMN(K$1),FALSE)*10</f>
        <v>285540</v>
      </c>
      <c r="AI11" s="72">
        <f>VLOOKUP("*"&amp;$B11&amp;"*",'Statistical Yearbook Data'!$F$3:$R$33,COLUMN(L$1),FALSE)*10</f>
        <v>298600</v>
      </c>
      <c r="AJ11" s="70">
        <f>VLOOKUP("*"&amp;$B11&amp;"*",'CHP Data'!$B$4:$X$36,COLUMN(M$1),FALSE)/1000</f>
        <v>162055.079</v>
      </c>
      <c r="AK11" s="72">
        <f>VLOOKUP("*"&amp;$B11&amp;"*",'CHP Data'!$B$4:$X$36,COLUMN(N$1),FALSE)/1000</f>
        <v>177718.51800000001</v>
      </c>
      <c r="AL11" s="72">
        <f>VLOOKUP("*"&amp;$B11&amp;"*",'CHP Data'!$B$4:$X$36,COLUMN(O$1),FALSE)/1000</f>
        <v>184948.29800000001</v>
      </c>
      <c r="AM11" s="72">
        <f>VLOOKUP("*"&amp;$B11&amp;"*",'CHP Data'!$B$4:$X$36,COLUMN(P$1),FALSE)/1000</f>
        <v>187630.24799999999</v>
      </c>
      <c r="AN11" s="72">
        <f>VLOOKUP("*"&amp;$B11&amp;"*",'CHP Data'!$B$4:$X$36,COLUMN(Q$1),FALSE)/1000</f>
        <v>191385.269</v>
      </c>
      <c r="AO11" s="72">
        <f>VLOOKUP("*"&amp;$B11&amp;"*",'CHP Data'!$B$4:$X$36,COLUMN(R$1),FALSE)/1000</f>
        <v>195613.15900000001</v>
      </c>
      <c r="AP11" s="72">
        <f>VLOOKUP("*"&amp;$B11&amp;"*",'CHP Data'!$B$4:$X$36,COLUMN(S$1),FALSE)/1000</f>
        <v>199012.83799999999</v>
      </c>
      <c r="AQ11" s="72">
        <f>VLOOKUP("*"&amp;$B11&amp;"*",'CHP Data'!$B$4:$X$36,COLUMN(T$1),FALSE)/1000</f>
        <v>206029.785</v>
      </c>
      <c r="AR11" s="72">
        <f>VLOOKUP("*"&amp;$B11&amp;"*",'CHP Data'!$B$4:$X$36,COLUMN(U$1),FALSE)/1000</f>
        <v>205931.033</v>
      </c>
      <c r="AS11" s="72">
        <f>VLOOKUP("*"&amp;$B11&amp;"*",'CHP Data'!$B$4:$X$36,COLUMN(V$1),FALSE)/1000</f>
        <v>38893.998</v>
      </c>
      <c r="AT11" s="73">
        <f>VLOOKUP("*"&amp;$B11&amp;"*",'CHP Data'!$B$4:$X$36,COLUMN(W$1),FALSE)/1000</f>
        <v>216670</v>
      </c>
    </row>
    <row r="12" spans="2:46">
      <c r="B12" s="59" t="s">
        <v>55</v>
      </c>
      <c r="C12" s="61">
        <f>IFERROR(VLOOKUP("*"&amp;$B12&amp;"*",'Energy Yearbook Data'!$I$4:$T$34,COLUMN(B$2),FALSE)*10+VLOOKUP("*"&amp;$B12&amp;"*",'Energy Yearbook Data'!$I$4:$AE$34,COLUMN(M$2),FALSE)*10,"")</f>
        <v>257372</v>
      </c>
      <c r="D12" s="58">
        <f>IFERROR(VLOOKUP("*"&amp;$B12&amp;"*",'Energy Yearbook Data'!$I$4:$T$34,COLUMN(C$2),FALSE)*10+VLOOKUP("*"&amp;$B12&amp;"*",'Energy Yearbook Data'!$I$4:$AE$34,COLUMN(N$2),FALSE)*10,"")</f>
        <v>277455.7</v>
      </c>
      <c r="E12" s="58">
        <f>IFERROR(VLOOKUP("*"&amp;$B12&amp;"*",'Energy Yearbook Data'!$I$4:$T$34,COLUMN(D$2),FALSE)*10+VLOOKUP("*"&amp;$B12&amp;"*",'Energy Yearbook Data'!$I$4:$AE$34,COLUMN(O$2),FALSE)*10,"")</f>
        <v>342702.5</v>
      </c>
      <c r="F12" s="58">
        <f>IFERROR(VLOOKUP("*"&amp;$B12&amp;"*",'Energy Yearbook Data'!$I$4:$T$34,COLUMN(E$2),FALSE)*10+VLOOKUP("*"&amp;$B12&amp;"*",'Energy Yearbook Data'!$I$4:$AE$34,COLUMN(P$2),FALSE)*10,"")</f>
        <v>347994</v>
      </c>
      <c r="G12" s="58">
        <f>IFERROR(VLOOKUP("*"&amp;$B12&amp;"*",'Energy Yearbook Data'!$I$4:$T$34,COLUMN(F$2),FALSE)*10+VLOOKUP("*"&amp;$B12&amp;"*",'Energy Yearbook Data'!$I$4:$AE$34,COLUMN(Q$2),FALSE)*10,"")</f>
        <v>349485.5</v>
      </c>
      <c r="H12" s="58">
        <f>IFERROR(VLOOKUP("*"&amp;$B12&amp;"*",'Energy Yearbook Data'!$I$4:$T$34,COLUMN(G$2),FALSE)*10+VLOOKUP("*"&amp;$B12&amp;"*",'Energy Yearbook Data'!$I$4:$AE$34,COLUMN(R$2),FALSE)*10,"")</f>
        <v>384709.4</v>
      </c>
      <c r="I12" s="58">
        <f>IFERROR(VLOOKUP("*"&amp;$B12&amp;"*",'Energy Yearbook Data'!$I$4:$T$34,COLUMN(H$2),FALSE)*10+VLOOKUP("*"&amp;$B12&amp;"*",'Energy Yearbook Data'!$I$4:$AE$34,COLUMN(S$2),FALSE)*10,"")</f>
        <v>414744.30000000005</v>
      </c>
      <c r="J12" s="58">
        <f>IFERROR(VLOOKUP("*"&amp;$B12&amp;"*",'Energy Yearbook Data'!$I$4:$T$34,COLUMN(I$2),FALSE)*10+VLOOKUP("*"&amp;$B12&amp;"*",'Energy Yearbook Data'!$I$4:$AE$34,COLUMN(T$2),FALSE)*10,"")</f>
        <v>490962.9</v>
      </c>
      <c r="K12" s="58">
        <f>IFERROR(VLOOKUP("*"&amp;$B12&amp;"*",'Energy Yearbook Data'!$I$4:$T$34,COLUMN(J$2),FALSE)*10+VLOOKUP("*"&amp;$B12&amp;"*",'Energy Yearbook Data'!$I$4:$AE$34,COLUMN(U$2),FALSE)*10,"")</f>
        <v>492238.5</v>
      </c>
      <c r="L12" s="58">
        <f>IFERROR(VLOOKUP("*"&amp;$B12&amp;"*",'Energy Yearbook Data'!$I$4:$T$34,COLUMN(K$2),FALSE)*10+VLOOKUP("*"&amp;$B12&amp;"*",'Energy Yearbook Data'!$I$4:$AE$34,COLUMN(V$2),FALSE)*10,"")</f>
        <v>554139.20000000007</v>
      </c>
      <c r="M12" s="62">
        <f>IFERROR(VLOOKUP("*"&amp;$B12&amp;"*",'Energy Yearbook Data'!$I$4:$T$34,COLUMN(L$2),FALSE)*10+VLOOKUP("*"&amp;$B12&amp;"*",'Energy Yearbook Data'!$I$4:$AE$34,COLUMN(W$2),FALSE)*10,"")</f>
        <v>615539.1</v>
      </c>
      <c r="N12" s="70">
        <f>IFERROR(VLOOKUP("*"&amp;$B12&amp;"*",'Energy Yearbook Data'!$I$4:$DZ$34,COLUMN(DH$2),FALSE)*10,"")</f>
        <v>257372</v>
      </c>
      <c r="O12" s="72">
        <f>IFERROR(VLOOKUP("*"&amp;$B12&amp;"*",'Energy Yearbook Data'!$I$4:$DZ$34,COLUMN(DI$2),FALSE)*10,"")</f>
        <v>277455.7</v>
      </c>
      <c r="P12" s="72">
        <f>IFERROR(VLOOKUP("*"&amp;$B12&amp;"*",'Energy Yearbook Data'!$I$4:$DZ$34,COLUMN(DJ$2),FALSE)*10,"")</f>
        <v>342702.5</v>
      </c>
      <c r="Q12" s="72">
        <f>IFERROR(VLOOKUP("*"&amp;$B12&amp;"*",'Energy Yearbook Data'!$I$4:$DZ$34,COLUMN(DK$2),FALSE)*10,"")</f>
        <v>347994</v>
      </c>
      <c r="R12" s="72">
        <f>IFERROR(VLOOKUP("*"&amp;$B12&amp;"*",'Energy Yearbook Data'!$I$4:$DZ$34,COLUMN(DL$2),FALSE)*10,"")</f>
        <v>349485.5</v>
      </c>
      <c r="S12" s="72">
        <f>IFERROR(VLOOKUP("*"&amp;$B12&amp;"*",'Energy Yearbook Data'!$I$4:$DZ$34,COLUMN(DM$2),FALSE)*10,"")</f>
        <v>384709.4</v>
      </c>
      <c r="T12" s="72">
        <f>IFERROR(VLOOKUP("*"&amp;$B12&amp;"*",'Energy Yearbook Data'!$I$4:$DZ$34,COLUMN(DN$2),FALSE)*10,"")</f>
        <v>414744.3</v>
      </c>
      <c r="U12" s="72">
        <f>IFERROR(VLOOKUP("*"&amp;$B12&amp;"*",'Energy Yearbook Data'!$I$4:$DZ$34,COLUMN(DO$2),FALSE)*10,"")</f>
        <v>490962.9</v>
      </c>
      <c r="V12" s="72">
        <f>IFERROR(VLOOKUP("*"&amp;$B12&amp;"*",'Energy Yearbook Data'!$I$4:$DZ$34,COLUMN(DP$2),FALSE)*10,"")</f>
        <v>492238.5</v>
      </c>
      <c r="W12" s="72">
        <f>IFERROR(VLOOKUP("*"&amp;$B12&amp;"*",'Energy Yearbook Data'!$I$4:$DZ$34,COLUMN(DQ$2),FALSE)*10,"")</f>
        <v>554139.19999999995</v>
      </c>
      <c r="X12" s="73">
        <f>IFERROR(VLOOKUP("*"&amp;$B12&amp;"*",'Energy Yearbook Data'!$I$4:$DZ$34,COLUMN(DR$2),FALSE)*10,"")</f>
        <v>615539.10000000009</v>
      </c>
      <c r="Y12" s="70">
        <f>VLOOKUP("*"&amp;$B12&amp;"*",'Statistical Yearbook Data'!$F$3:$R$33,COLUMN(B$1),FALSE)*10</f>
        <v>291180</v>
      </c>
      <c r="Z12" s="72">
        <f>VLOOKUP("*"&amp;$B12&amp;"*",'Statistical Yearbook Data'!$F$3:$R$33,COLUMN(C$1),FALSE)*10</f>
        <v>302690</v>
      </c>
      <c r="AA12" s="72">
        <f>VLOOKUP("*"&amp;$B12&amp;"*",'Statistical Yearbook Data'!$F$3:$R$33,COLUMN(D$1),FALSE)*10</f>
        <v>354110</v>
      </c>
      <c r="AB12" s="72">
        <f>VLOOKUP("*"&amp;$B12&amp;"*",'Statistical Yearbook Data'!$F$3:$R$33,COLUMN(E$1),FALSE)*10</f>
        <v>379790</v>
      </c>
      <c r="AC12" s="72">
        <f>VLOOKUP("*"&amp;$B12&amp;"*",'Statistical Yearbook Data'!$F$3:$R$33,COLUMN(F$1),FALSE)*10</f>
        <v>391820</v>
      </c>
      <c r="AD12" s="72">
        <f>VLOOKUP("*"&amp;$B12&amp;"*",'Statistical Yearbook Data'!$F$3:$R$33,COLUMN(G$1),FALSE)*10</f>
        <v>404670</v>
      </c>
      <c r="AE12" s="72">
        <f>VLOOKUP("*"&amp;$B12&amp;"*",'Statistical Yearbook Data'!$F$3:$R$33,COLUMN(H$1),FALSE)*10</f>
        <v>424960</v>
      </c>
      <c r="AF12" s="72">
        <f>VLOOKUP("*"&amp;$B12&amp;"*",'Statistical Yearbook Data'!$F$3:$R$33,COLUMN(I$1),FALSE)*10</f>
        <v>431820</v>
      </c>
      <c r="AG12" s="72">
        <f>VLOOKUP("*"&amp;$B12&amp;"*",'Statistical Yearbook Data'!$F$3:$R$33,COLUMN(J$1),FALSE)*10</f>
        <v>436800</v>
      </c>
      <c r="AH12" s="72">
        <f>VLOOKUP("*"&amp;$B12&amp;"*",'Statistical Yearbook Data'!$F$3:$R$33,COLUMN(K$1),FALSE)*10</f>
        <v>453850</v>
      </c>
      <c r="AI12" s="72">
        <f>VLOOKUP("*"&amp;$B12&amp;"*",'Statistical Yearbook Data'!$F$3:$R$33,COLUMN(L$1),FALSE)*10</f>
        <v>462180</v>
      </c>
      <c r="AJ12" s="70">
        <f>VLOOKUP("*"&amp;$B12&amp;"*",'CHP Data'!$B$4:$X$36,COLUMN(M$1),FALSE)/1000</f>
        <v>176418.08199999999</v>
      </c>
      <c r="AK12" s="72">
        <f>VLOOKUP("*"&amp;$B12&amp;"*",'CHP Data'!$B$4:$X$36,COLUMN(N$1),FALSE)/1000</f>
        <v>192077.867</v>
      </c>
      <c r="AL12" s="72">
        <f>VLOOKUP("*"&amp;$B12&amp;"*",'CHP Data'!$B$4:$X$36,COLUMN(O$1),FALSE)/1000</f>
        <v>205847.76199999999</v>
      </c>
      <c r="AM12" s="72">
        <f>VLOOKUP("*"&amp;$B12&amp;"*",'CHP Data'!$B$4:$X$36,COLUMN(P$1),FALSE)/1000</f>
        <v>228964.742</v>
      </c>
      <c r="AN12" s="72">
        <f>VLOOKUP("*"&amp;$B12&amp;"*",'CHP Data'!$B$4:$X$36,COLUMN(Q$1),FALSE)/1000</f>
        <v>234608.584</v>
      </c>
      <c r="AO12" s="72">
        <f>VLOOKUP("*"&amp;$B12&amp;"*",'CHP Data'!$B$4:$X$36,COLUMN(R$1),FALSE)/1000</f>
        <v>271699.73300000001</v>
      </c>
      <c r="AP12" s="72">
        <f>VLOOKUP("*"&amp;$B12&amp;"*",'CHP Data'!$B$4:$X$36,COLUMN(S$1),FALSE)/1000</f>
        <v>280668.783</v>
      </c>
      <c r="AQ12" s="72">
        <f>VLOOKUP("*"&amp;$B12&amp;"*",'CHP Data'!$B$4:$X$36,COLUMN(T$1),FALSE)/1000</f>
        <v>302539.087</v>
      </c>
      <c r="AR12" s="72">
        <f>VLOOKUP("*"&amp;$B12&amp;"*",'CHP Data'!$B$4:$X$36,COLUMN(U$1),FALSE)/1000</f>
        <v>301040.57400000002</v>
      </c>
      <c r="AS12" s="72">
        <f>VLOOKUP("*"&amp;$B12&amp;"*",'CHP Data'!$B$4:$X$36,COLUMN(V$1),FALSE)/1000</f>
        <v>323383.12800000003</v>
      </c>
      <c r="AT12" s="73">
        <f>VLOOKUP("*"&amp;$B12&amp;"*",'CHP Data'!$B$4:$X$36,COLUMN(W$1),FALSE)/1000</f>
        <v>332560</v>
      </c>
    </row>
    <row r="13" spans="2:46">
      <c r="B13" s="59" t="s">
        <v>56</v>
      </c>
      <c r="C13" s="61">
        <f>IFERROR(VLOOKUP("*"&amp;$B13&amp;"*",'Energy Yearbook Data'!$I$4:$T$34,COLUMN(B$2),FALSE)*10+VLOOKUP("*"&amp;$B13&amp;"*",'Energy Yearbook Data'!$I$4:$AE$34,COLUMN(M$2),FALSE)*10,"")</f>
        <v>77143.000000000015</v>
      </c>
      <c r="D13" s="58">
        <f>IFERROR(VLOOKUP("*"&amp;$B13&amp;"*",'Energy Yearbook Data'!$I$4:$T$34,COLUMN(C$2),FALSE)*10+VLOOKUP("*"&amp;$B13&amp;"*",'Energy Yearbook Data'!$I$4:$AE$34,COLUMN(N$2),FALSE)*10,"")</f>
        <v>77008.800000000003</v>
      </c>
      <c r="E13" s="58">
        <f>IFERROR(VLOOKUP("*"&amp;$B13&amp;"*",'Energy Yearbook Data'!$I$4:$T$34,COLUMN(D$2),FALSE)*10+VLOOKUP("*"&amp;$B13&amp;"*",'Energy Yearbook Data'!$I$4:$AE$34,COLUMN(O$2),FALSE)*10,"")</f>
        <v>112525</v>
      </c>
      <c r="F13" s="58">
        <f>IFERROR(VLOOKUP("*"&amp;$B13&amp;"*",'Energy Yearbook Data'!$I$4:$T$34,COLUMN(E$2),FALSE)*10+VLOOKUP("*"&amp;$B13&amp;"*",'Energy Yearbook Data'!$I$4:$AE$34,COLUMN(P$2),FALSE)*10,"")</f>
        <v>110128.557</v>
      </c>
      <c r="G13" s="58">
        <f>IFERROR(VLOOKUP("*"&amp;$B13&amp;"*",'Energy Yearbook Data'!$I$4:$T$34,COLUMN(F$2),FALSE)*10+VLOOKUP("*"&amp;$B13&amp;"*",'Energy Yearbook Data'!$I$4:$AE$34,COLUMN(Q$2),FALSE)*10,"")</f>
        <v>113036.1</v>
      </c>
      <c r="H13" s="58">
        <f>IFERROR(VLOOKUP("*"&amp;$B13&amp;"*",'Energy Yearbook Data'!$I$4:$T$34,COLUMN(G$2),FALSE)*10+VLOOKUP("*"&amp;$B13&amp;"*",'Energy Yearbook Data'!$I$4:$AE$34,COLUMN(R$2),FALSE)*10,"")</f>
        <v>110528.90000000001</v>
      </c>
      <c r="I13" s="58">
        <f>IFERROR(VLOOKUP("*"&amp;$B13&amp;"*",'Energy Yearbook Data'!$I$4:$T$34,COLUMN(H$2),FALSE)*10+VLOOKUP("*"&amp;$B13&amp;"*",'Energy Yearbook Data'!$I$4:$AE$34,COLUMN(S$2),FALSE)*10,"")</f>
        <v>107475.8</v>
      </c>
      <c r="J13" s="58">
        <f>IFERROR(VLOOKUP("*"&amp;$B13&amp;"*",'Energy Yearbook Data'!$I$4:$T$34,COLUMN(I$2),FALSE)*10+VLOOKUP("*"&amp;$B13&amp;"*",'Energy Yearbook Data'!$I$4:$AE$34,COLUMN(T$2),FALSE)*10,"")</f>
        <v>102905.5</v>
      </c>
      <c r="K13" s="58">
        <f>IFERROR(VLOOKUP("*"&amp;$B13&amp;"*",'Energy Yearbook Data'!$I$4:$T$34,COLUMN(J$2),FALSE)*10+VLOOKUP("*"&amp;$B13&amp;"*",'Energy Yearbook Data'!$I$4:$AE$34,COLUMN(U$2),FALSE)*10,"")</f>
        <v>107490.70000000001</v>
      </c>
      <c r="L13" s="58">
        <f>IFERROR(VLOOKUP("*"&amp;$B13&amp;"*",'Energy Yearbook Data'!$I$4:$T$34,COLUMN(K$2),FALSE)*10+VLOOKUP("*"&amp;$B13&amp;"*",'Energy Yearbook Data'!$I$4:$AE$34,COLUMN(V$2),FALSE)*10,"")</f>
        <v>107641.40000000001</v>
      </c>
      <c r="M13" s="62">
        <f>IFERROR(VLOOKUP("*"&amp;$B13&amp;"*",'Energy Yearbook Data'!$I$4:$T$34,COLUMN(L$2),FALSE)*10+VLOOKUP("*"&amp;$B13&amp;"*",'Energy Yearbook Data'!$I$4:$AE$34,COLUMN(W$2),FALSE)*10,"")</f>
        <v>110032.5</v>
      </c>
      <c r="N13" s="70">
        <f>IFERROR(VLOOKUP("*"&amp;$B13&amp;"*",'Energy Yearbook Data'!$I$4:$DZ$34,COLUMN(DH$2),FALSE)*10,"")</f>
        <v>77142.976519999997</v>
      </c>
      <c r="O13" s="72">
        <f>IFERROR(VLOOKUP("*"&amp;$B13&amp;"*",'Energy Yearbook Data'!$I$4:$DZ$34,COLUMN(DI$2),FALSE)*10,"")</f>
        <v>77008.800000000003</v>
      </c>
      <c r="P13" s="72">
        <f>IFERROR(VLOOKUP("*"&amp;$B13&amp;"*",'Energy Yearbook Data'!$I$4:$DZ$34,COLUMN(DJ$2),FALSE)*10,"")</f>
        <v>112524.99900000001</v>
      </c>
      <c r="Q13" s="72">
        <f>IFERROR(VLOOKUP("*"&amp;$B13&amp;"*",'Energy Yearbook Data'!$I$4:$DZ$34,COLUMN(DK$2),FALSE)*10,"")</f>
        <v>110128.5821</v>
      </c>
      <c r="R13" s="72">
        <f>IFERROR(VLOOKUP("*"&amp;$B13&amp;"*",'Energy Yearbook Data'!$I$4:$DZ$34,COLUMN(DL$2),FALSE)*10,"")</f>
        <v>113036.1</v>
      </c>
      <c r="S13" s="72">
        <f>IFERROR(VLOOKUP("*"&amp;$B13&amp;"*",'Energy Yearbook Data'!$I$4:$DZ$34,COLUMN(DM$2),FALSE)*10,"")</f>
        <v>110495.59999999999</v>
      </c>
      <c r="T13" s="72">
        <f>IFERROR(VLOOKUP("*"&amp;$B13&amp;"*",'Energy Yearbook Data'!$I$4:$DZ$34,COLUMN(DN$2),FALSE)*10,"")</f>
        <v>107477.29999999999</v>
      </c>
      <c r="U13" s="72">
        <f>IFERROR(VLOOKUP("*"&amp;$B13&amp;"*",'Energy Yearbook Data'!$I$4:$DZ$34,COLUMN(DO$2),FALSE)*10,"")</f>
        <v>102905.59999999999</v>
      </c>
      <c r="V13" s="72">
        <f>IFERROR(VLOOKUP("*"&amp;$B13&amp;"*",'Energy Yearbook Data'!$I$4:$DZ$34,COLUMN(DP$2),FALSE)*10,"")</f>
        <v>107515.20000000001</v>
      </c>
      <c r="W13" s="72">
        <f>IFERROR(VLOOKUP("*"&amp;$B13&amp;"*",'Energy Yearbook Data'!$I$4:$DZ$34,COLUMN(DQ$2),FALSE)*10,"")</f>
        <v>107641.4</v>
      </c>
      <c r="X13" s="73">
        <f>IFERROR(VLOOKUP("*"&amp;$B13&amp;"*",'Energy Yearbook Data'!$I$4:$DZ$34,COLUMN(DR$2),FALSE)*10,"")</f>
        <v>109929.59999999999</v>
      </c>
      <c r="Y13" s="70">
        <f>VLOOKUP("*"&amp;$B13&amp;"*",'Statistical Yearbook Data'!$F$3:$R$33,COLUMN(B$1),FALSE)*10</f>
        <v>0</v>
      </c>
      <c r="Z13" s="72">
        <f>VLOOKUP("*"&amp;$B13&amp;"*",'Statistical Yearbook Data'!$F$3:$R$33,COLUMN(C$1),FALSE)*10</f>
        <v>0</v>
      </c>
      <c r="AA13" s="72">
        <f>VLOOKUP("*"&amp;$B13&amp;"*",'Statistical Yearbook Data'!$F$3:$R$33,COLUMN(D$1),FALSE)*10</f>
        <v>0</v>
      </c>
      <c r="AB13" s="72">
        <f>VLOOKUP("*"&amp;$B13&amp;"*",'Statistical Yearbook Data'!$F$3:$R$33,COLUMN(E$1),FALSE)*10</f>
        <v>0</v>
      </c>
      <c r="AC13" s="72">
        <f>VLOOKUP("*"&amp;$B13&amp;"*",'Statistical Yearbook Data'!$F$3:$R$33,COLUMN(F$1),FALSE)*10</f>
        <v>0</v>
      </c>
      <c r="AD13" s="72">
        <f>VLOOKUP("*"&amp;$B13&amp;"*",'Statistical Yearbook Data'!$F$3:$R$33,COLUMN(G$1),FALSE)*10</f>
        <v>0</v>
      </c>
      <c r="AE13" s="72">
        <f>VLOOKUP("*"&amp;$B13&amp;"*",'Statistical Yearbook Data'!$F$3:$R$33,COLUMN(H$1),FALSE)*10</f>
        <v>0</v>
      </c>
      <c r="AF13" s="72">
        <f>VLOOKUP("*"&amp;$B13&amp;"*",'Statistical Yearbook Data'!$F$3:$R$33,COLUMN(I$1),FALSE)*10</f>
        <v>0</v>
      </c>
      <c r="AG13" s="72">
        <f>VLOOKUP("*"&amp;$B13&amp;"*",'Statistical Yearbook Data'!$F$3:$R$33,COLUMN(J$1),FALSE)*10</f>
        <v>0</v>
      </c>
      <c r="AH13" s="72">
        <f>VLOOKUP("*"&amp;$B13&amp;"*",'Statistical Yearbook Data'!$F$3:$R$33,COLUMN(K$1),FALSE)*10</f>
        <v>0</v>
      </c>
      <c r="AI13" s="72">
        <f>VLOOKUP("*"&amp;$B13&amp;"*",'Statistical Yearbook Data'!$F$3:$R$33,COLUMN(L$1),FALSE)*10</f>
        <v>0</v>
      </c>
      <c r="AJ13" s="70">
        <f>VLOOKUP("*"&amp;$B13&amp;"*",'CHP Data'!$B$4:$X$36,COLUMN(M$1),FALSE)/1000</f>
        <v>60739.307000000001</v>
      </c>
      <c r="AK13" s="72">
        <f>VLOOKUP("*"&amp;$B13&amp;"*",'CHP Data'!$B$4:$X$36,COLUMN(N$1),FALSE)/1000</f>
        <v>60615.502999999997</v>
      </c>
      <c r="AL13" s="72">
        <f>VLOOKUP("*"&amp;$B13&amp;"*",'CHP Data'!$B$4:$X$36,COLUMN(O$1),FALSE)/1000</f>
        <v>58528.061000000002</v>
      </c>
      <c r="AM13" s="72">
        <f>VLOOKUP("*"&amp;$B13&amp;"*",'CHP Data'!$B$4:$X$36,COLUMN(P$1),FALSE)/1000</f>
        <v>55798.177000000003</v>
      </c>
      <c r="AN13" s="72">
        <f>VLOOKUP("*"&amp;$B13&amp;"*",'CHP Data'!$B$4:$X$36,COLUMN(Q$1),FALSE)/1000</f>
        <v>64443.856</v>
      </c>
      <c r="AO13" s="72">
        <f>VLOOKUP("*"&amp;$B13&amp;"*",'CHP Data'!$B$4:$X$36,COLUMN(R$1),FALSE)/1000</f>
        <v>66451.39</v>
      </c>
      <c r="AP13" s="72">
        <f>VLOOKUP("*"&amp;$B13&amp;"*",'CHP Data'!$B$4:$X$36,COLUMN(S$1),FALSE)/1000</f>
        <v>65040.603999999999</v>
      </c>
      <c r="AQ13" s="72">
        <f>VLOOKUP("*"&amp;$B13&amp;"*",'CHP Data'!$B$4:$X$36,COLUMN(T$1),FALSE)/1000</f>
        <v>58210.76</v>
      </c>
      <c r="AR13" s="72">
        <f>VLOOKUP("*"&amp;$B13&amp;"*",'CHP Data'!$B$4:$X$36,COLUMN(U$1),FALSE)/1000</f>
        <v>62079.241999999998</v>
      </c>
      <c r="AS13" s="72">
        <f>VLOOKUP("*"&amp;$B13&amp;"*",'CHP Data'!$B$4:$X$36,COLUMN(V$1),FALSE)/1000</f>
        <v>63437.855000000003</v>
      </c>
      <c r="AT13" s="73">
        <f>VLOOKUP("*"&amp;$B13&amp;"*",'CHP Data'!$B$4:$X$36,COLUMN(W$1),FALSE)/1000</f>
        <v>61130</v>
      </c>
    </row>
    <row r="14" spans="2:46">
      <c r="B14" s="59" t="s">
        <v>57</v>
      </c>
      <c r="C14" s="61">
        <f>IFERROR(VLOOKUP("*"&amp;$B14&amp;"*",'Energy Yearbook Data'!$I$4:$T$34,COLUMN(B$2),FALSE)*10+VLOOKUP("*"&amp;$B14&amp;"*",'Energy Yearbook Data'!$I$4:$AE$34,COLUMN(M$2),FALSE)*10,"")</f>
        <v>527155.30000000005</v>
      </c>
      <c r="D14" s="58">
        <f>IFERROR(VLOOKUP("*"&amp;$B14&amp;"*",'Energy Yearbook Data'!$I$4:$T$34,COLUMN(C$2),FALSE)*10+VLOOKUP("*"&amp;$B14&amp;"*",'Energy Yearbook Data'!$I$4:$AE$34,COLUMN(N$2),FALSE)*10,"")</f>
        <v>539374.9</v>
      </c>
      <c r="E14" s="58">
        <f>IFERROR(VLOOKUP("*"&amp;$B14&amp;"*",'Energy Yearbook Data'!$I$4:$T$34,COLUMN(D$2),FALSE)*10+VLOOKUP("*"&amp;$B14&amp;"*",'Energy Yearbook Data'!$I$4:$AE$34,COLUMN(O$2),FALSE)*10,"")</f>
        <v>615102.80000000005</v>
      </c>
      <c r="F14" s="58">
        <f>IFERROR(VLOOKUP("*"&amp;$B14&amp;"*",'Energy Yearbook Data'!$I$4:$T$34,COLUMN(E$2),FALSE)*10+VLOOKUP("*"&amp;$B14&amp;"*",'Energy Yearbook Data'!$I$4:$AE$34,COLUMN(P$2),FALSE)*10,"")</f>
        <v>627043.89999999991</v>
      </c>
      <c r="G14" s="58">
        <f>IFERROR(VLOOKUP("*"&amp;$B14&amp;"*",'Energy Yearbook Data'!$I$4:$T$34,COLUMN(F$2),FALSE)*10+VLOOKUP("*"&amp;$B14&amp;"*",'Energy Yearbook Data'!$I$4:$AE$34,COLUMN(Q$2),FALSE)*10,"")</f>
        <v>638261.5</v>
      </c>
      <c r="H14" s="58">
        <f>IFERROR(VLOOKUP("*"&amp;$B14&amp;"*",'Energy Yearbook Data'!$I$4:$T$34,COLUMN(G$2),FALSE)*10+VLOOKUP("*"&amp;$B14&amp;"*",'Energy Yearbook Data'!$I$4:$AE$34,COLUMN(R$2),FALSE)*10,"")</f>
        <v>644934</v>
      </c>
      <c r="I14" s="58">
        <f>IFERROR(VLOOKUP("*"&amp;$B14&amp;"*",'Energy Yearbook Data'!$I$4:$T$34,COLUMN(H$2),FALSE)*10+VLOOKUP("*"&amp;$B14&amp;"*",'Energy Yearbook Data'!$I$4:$AE$34,COLUMN(S$2),FALSE)*10,"")</f>
        <v>687557.9</v>
      </c>
      <c r="J14" s="58">
        <f>IFERROR(VLOOKUP("*"&amp;$B14&amp;"*",'Energy Yearbook Data'!$I$4:$T$34,COLUMN(I$2),FALSE)*10+VLOOKUP("*"&amp;$B14&amp;"*",'Energy Yearbook Data'!$I$4:$AE$34,COLUMN(T$2),FALSE)*10,"")</f>
        <v>746816.5</v>
      </c>
      <c r="K14" s="58">
        <f>IFERROR(VLOOKUP("*"&amp;$B14&amp;"*",'Energy Yearbook Data'!$I$4:$T$34,COLUMN(J$2),FALSE)*10+VLOOKUP("*"&amp;$B14&amp;"*",'Energy Yearbook Data'!$I$4:$AE$34,COLUMN(U$2),FALSE)*10,"")</f>
        <v>751049</v>
      </c>
      <c r="L14" s="58">
        <f>IFERROR(VLOOKUP("*"&amp;$B14&amp;"*",'Energy Yearbook Data'!$I$4:$T$34,COLUMN(K$2),FALSE)*10+VLOOKUP("*"&amp;$B14&amp;"*",'Energy Yearbook Data'!$I$4:$AE$34,COLUMN(V$2),FALSE)*10,"")</f>
        <v>745566.89999999991</v>
      </c>
      <c r="M14" s="62">
        <f>IFERROR(VLOOKUP("*"&amp;$B14&amp;"*",'Energy Yearbook Data'!$I$4:$T$34,COLUMN(L$2),FALSE)*10+VLOOKUP("*"&amp;$B14&amp;"*",'Energy Yearbook Data'!$I$4:$AE$34,COLUMN(W$2),FALSE)*10,"")</f>
        <v>766730.3</v>
      </c>
      <c r="N14" s="70">
        <f>IFERROR(VLOOKUP("*"&amp;$B14&amp;"*",'Energy Yearbook Data'!$I$4:$DZ$34,COLUMN(DH$2),FALSE)*10,"")</f>
        <v>527155.30000000005</v>
      </c>
      <c r="O14" s="72">
        <f>IFERROR(VLOOKUP("*"&amp;$B14&amp;"*",'Energy Yearbook Data'!$I$4:$DZ$34,COLUMN(DI$2),FALSE)*10,"")</f>
        <v>539374.9</v>
      </c>
      <c r="P14" s="72">
        <f>IFERROR(VLOOKUP("*"&amp;$B14&amp;"*",'Energy Yearbook Data'!$I$4:$DZ$34,COLUMN(DJ$2),FALSE)*10,"")</f>
        <v>615102.80000000005</v>
      </c>
      <c r="Q14" s="72">
        <f>IFERROR(VLOOKUP("*"&amp;$B14&amp;"*",'Energy Yearbook Data'!$I$4:$DZ$34,COLUMN(DK$2),FALSE)*10,"")</f>
        <v>627043.9</v>
      </c>
      <c r="R14" s="72">
        <f>IFERROR(VLOOKUP("*"&amp;$B14&amp;"*",'Energy Yearbook Data'!$I$4:$DZ$34,COLUMN(DL$2),FALSE)*10,"")</f>
        <v>638261.5</v>
      </c>
      <c r="S14" s="72">
        <f>IFERROR(VLOOKUP("*"&amp;$B14&amp;"*",'Energy Yearbook Data'!$I$4:$DZ$34,COLUMN(DM$2),FALSE)*10,"")</f>
        <v>644934</v>
      </c>
      <c r="T14" s="72">
        <f>IFERROR(VLOOKUP("*"&amp;$B14&amp;"*",'Energy Yearbook Data'!$I$4:$DZ$34,COLUMN(DN$2),FALSE)*10,"")</f>
        <v>687557.89999999991</v>
      </c>
      <c r="U14" s="72">
        <f>IFERROR(VLOOKUP("*"&amp;$B14&amp;"*",'Energy Yearbook Data'!$I$4:$DZ$34,COLUMN(DO$2),FALSE)*10,"")</f>
        <v>746816.5</v>
      </c>
      <c r="V14" s="72">
        <f>IFERROR(VLOOKUP("*"&amp;$B14&amp;"*",'Energy Yearbook Data'!$I$4:$DZ$34,COLUMN(DP$2),FALSE)*10,"")</f>
        <v>751049</v>
      </c>
      <c r="W14" s="72">
        <f>IFERROR(VLOOKUP("*"&amp;$B14&amp;"*",'Energy Yearbook Data'!$I$4:$DZ$34,COLUMN(DQ$2),FALSE)*10,"")</f>
        <v>745566.9</v>
      </c>
      <c r="X14" s="73">
        <f>IFERROR(VLOOKUP("*"&amp;$B14&amp;"*",'Energy Yearbook Data'!$I$4:$DZ$34,COLUMN(DR$2),FALSE)*10,"")</f>
        <v>766730.3</v>
      </c>
      <c r="Y14" s="70">
        <f>VLOOKUP("*"&amp;$B14&amp;"*",'Statistical Yearbook Data'!$F$3:$R$33,COLUMN(B$1),FALSE)*10</f>
        <v>0</v>
      </c>
      <c r="Z14" s="72">
        <f>VLOOKUP("*"&amp;$B14&amp;"*",'Statistical Yearbook Data'!$F$3:$R$33,COLUMN(C$1),FALSE)*10</f>
        <v>0</v>
      </c>
      <c r="AA14" s="72">
        <f>VLOOKUP("*"&amp;$B14&amp;"*",'Statistical Yearbook Data'!$F$3:$R$33,COLUMN(D$1),FALSE)*10</f>
        <v>0</v>
      </c>
      <c r="AB14" s="72">
        <f>VLOOKUP("*"&amp;$B14&amp;"*",'Statistical Yearbook Data'!$F$3:$R$33,COLUMN(E$1),FALSE)*10</f>
        <v>0</v>
      </c>
      <c r="AC14" s="72">
        <f>VLOOKUP("*"&amp;$B14&amp;"*",'Statistical Yearbook Data'!$F$3:$R$33,COLUMN(F$1),FALSE)*10</f>
        <v>0</v>
      </c>
      <c r="AD14" s="72">
        <f>VLOOKUP("*"&amp;$B14&amp;"*",'Statistical Yearbook Data'!$F$3:$R$33,COLUMN(G$1),FALSE)*10</f>
        <v>0</v>
      </c>
      <c r="AE14" s="72">
        <f>VLOOKUP("*"&amp;$B14&amp;"*",'Statistical Yearbook Data'!$F$3:$R$33,COLUMN(H$1),FALSE)*10</f>
        <v>0</v>
      </c>
      <c r="AF14" s="72">
        <f>VLOOKUP("*"&amp;$B14&amp;"*",'Statistical Yearbook Data'!$F$3:$R$33,COLUMN(I$1),FALSE)*10</f>
        <v>0</v>
      </c>
      <c r="AG14" s="72">
        <f>VLOOKUP("*"&amp;$B14&amp;"*",'Statistical Yearbook Data'!$F$3:$R$33,COLUMN(J$1),FALSE)*10</f>
        <v>0</v>
      </c>
      <c r="AH14" s="72">
        <f>VLOOKUP("*"&amp;$B14&amp;"*",'Statistical Yearbook Data'!$F$3:$R$33,COLUMN(K$1),FALSE)*10</f>
        <v>0</v>
      </c>
      <c r="AI14" s="72">
        <f>VLOOKUP("*"&amp;$B14&amp;"*",'Statistical Yearbook Data'!$F$3:$R$33,COLUMN(L$1),FALSE)*10</f>
        <v>17520</v>
      </c>
      <c r="AJ14" s="70">
        <f>VLOOKUP("*"&amp;$B14&amp;"*",'CHP Data'!$B$4:$X$36,COLUMN(M$1),FALSE)/1000</f>
        <v>535022.37300000002</v>
      </c>
      <c r="AK14" s="72">
        <f>VLOOKUP("*"&amp;$B14&amp;"*",'CHP Data'!$B$4:$X$36,COLUMN(N$1),FALSE)/1000</f>
        <v>534058.34600000002</v>
      </c>
      <c r="AL14" s="72">
        <f>VLOOKUP("*"&amp;$B14&amp;"*",'CHP Data'!$B$4:$X$36,COLUMN(O$1),FALSE)/1000</f>
        <v>592310.82700000005</v>
      </c>
      <c r="AM14" s="72">
        <f>VLOOKUP("*"&amp;$B14&amp;"*",'CHP Data'!$B$4:$X$36,COLUMN(P$1),FALSE)/1000</f>
        <v>578356.71900000004</v>
      </c>
      <c r="AN14" s="72">
        <f>VLOOKUP("*"&amp;$B14&amp;"*",'CHP Data'!$B$4:$X$36,COLUMN(Q$1),FALSE)/1000</f>
        <v>560830.08299999998</v>
      </c>
      <c r="AO14" s="72">
        <f>VLOOKUP("*"&amp;$B14&amp;"*",'CHP Data'!$B$4:$X$36,COLUMN(R$1),FALSE)/1000</f>
        <v>636410.61699999997</v>
      </c>
      <c r="AP14" s="72">
        <f>VLOOKUP("*"&amp;$B14&amp;"*",'CHP Data'!$B$4:$X$36,COLUMN(S$1),FALSE)/1000</f>
        <v>704471.88600000006</v>
      </c>
      <c r="AQ14" s="72">
        <f>VLOOKUP("*"&amp;$B14&amp;"*",'CHP Data'!$B$4:$X$36,COLUMN(T$1),FALSE)/1000</f>
        <v>956667.85499999998</v>
      </c>
      <c r="AR14" s="72">
        <f>VLOOKUP("*"&amp;$B14&amp;"*",'CHP Data'!$B$4:$X$36,COLUMN(U$1),FALSE)/1000</f>
        <v>724856.46299999999</v>
      </c>
      <c r="AS14" s="72">
        <f>VLOOKUP("*"&amp;$B14&amp;"*",'CHP Data'!$B$4:$X$36,COLUMN(V$1),FALSE)/1000</f>
        <v>718146.05200000003</v>
      </c>
      <c r="AT14" s="73">
        <f>VLOOKUP("*"&amp;$B14&amp;"*",'CHP Data'!$B$4:$X$36,COLUMN(W$1),FALSE)/1000</f>
        <v>749580</v>
      </c>
    </row>
    <row r="15" spans="2:46">
      <c r="B15" s="59" t="s">
        <v>58</v>
      </c>
      <c r="C15" s="61">
        <f>IFERROR(VLOOKUP("*"&amp;$B15&amp;"*",'Energy Yearbook Data'!$I$4:$T$34,COLUMN(B$2),FALSE)*10+VLOOKUP("*"&amp;$B15&amp;"*",'Energy Yearbook Data'!$I$4:$AE$34,COLUMN(M$2),FALSE)*10,"")</f>
        <v>468261.92651000002</v>
      </c>
      <c r="D15" s="58">
        <f>IFERROR(VLOOKUP("*"&amp;$B15&amp;"*",'Energy Yearbook Data'!$I$4:$T$34,COLUMN(C$2),FALSE)*10+VLOOKUP("*"&amp;$B15&amp;"*",'Energy Yearbook Data'!$I$4:$AE$34,COLUMN(N$2),FALSE)*10,"")</f>
        <v>483083.8</v>
      </c>
      <c r="E15" s="58">
        <f>IFERROR(VLOOKUP("*"&amp;$B15&amp;"*",'Energy Yearbook Data'!$I$4:$T$34,COLUMN(D$2),FALSE)*10+VLOOKUP("*"&amp;$B15&amp;"*",'Energy Yearbook Data'!$I$4:$AE$34,COLUMN(O$2),FALSE)*10,"")</f>
        <v>429187.39600000001</v>
      </c>
      <c r="F15" s="58">
        <f>IFERROR(VLOOKUP("*"&amp;$B15&amp;"*",'Energy Yearbook Data'!$I$4:$T$34,COLUMN(E$2),FALSE)*10+VLOOKUP("*"&amp;$B15&amp;"*",'Energy Yearbook Data'!$I$4:$AE$34,COLUMN(P$2),FALSE)*10,"")</f>
        <v>440891.07800000004</v>
      </c>
      <c r="G15" s="58">
        <f>IFERROR(VLOOKUP("*"&amp;$B15&amp;"*",'Energy Yearbook Data'!$I$4:$T$34,COLUMN(F$2),FALSE)*10+VLOOKUP("*"&amp;$B15&amp;"*",'Energy Yearbook Data'!$I$4:$AE$34,COLUMN(Q$2),FALSE)*10,"")</f>
        <v>490454.6</v>
      </c>
      <c r="H15" s="58">
        <f>IFERROR(VLOOKUP("*"&amp;$B15&amp;"*",'Energy Yearbook Data'!$I$4:$T$34,COLUMN(G$2),FALSE)*10+VLOOKUP("*"&amp;$B15&amp;"*",'Energy Yearbook Data'!$I$4:$AE$34,COLUMN(R$2),FALSE)*10,"")</f>
        <v>533266.86485000001</v>
      </c>
      <c r="I15" s="58">
        <f>IFERROR(VLOOKUP("*"&amp;$B15&amp;"*",'Energy Yearbook Data'!$I$4:$T$34,COLUMN(H$2),FALSE)*10+VLOOKUP("*"&amp;$B15&amp;"*",'Energy Yearbook Data'!$I$4:$AE$34,COLUMN(S$2),FALSE)*10,"")</f>
        <v>573760.80000000005</v>
      </c>
      <c r="J15" s="58">
        <f>IFERROR(VLOOKUP("*"&amp;$B15&amp;"*",'Energy Yearbook Data'!$I$4:$T$34,COLUMN(I$2),FALSE)*10+VLOOKUP("*"&amp;$B15&amp;"*",'Energy Yearbook Data'!$I$4:$AE$34,COLUMN(T$2),FALSE)*10,"")</f>
        <v>635124.4</v>
      </c>
      <c r="K15" s="58">
        <f>IFERROR(VLOOKUP("*"&amp;$B15&amp;"*",'Energy Yearbook Data'!$I$4:$T$34,COLUMN(J$2),FALSE)*10+VLOOKUP("*"&amp;$B15&amp;"*",'Energy Yearbook Data'!$I$4:$AE$34,COLUMN(U$2),FALSE)*10,"")</f>
        <v>663810.70000000007</v>
      </c>
      <c r="L15" s="58">
        <f>IFERROR(VLOOKUP("*"&amp;$B15&amp;"*",'Energy Yearbook Data'!$I$4:$T$34,COLUMN(K$2),FALSE)*10+VLOOKUP("*"&amp;$B15&amp;"*",'Energy Yearbook Data'!$I$4:$AE$34,COLUMN(V$2),FALSE)*10,"")</f>
        <v>651708.4</v>
      </c>
      <c r="M15" s="62">
        <f>IFERROR(VLOOKUP("*"&amp;$B15&amp;"*",'Energy Yearbook Data'!$I$4:$T$34,COLUMN(L$2),FALSE)*10+VLOOKUP("*"&amp;$B15&amp;"*",'Energy Yearbook Data'!$I$4:$AE$34,COLUMN(W$2),FALSE)*10,"")</f>
        <v>717274.10000000009</v>
      </c>
      <c r="N15" s="70">
        <f>IFERROR(VLOOKUP("*"&amp;$B15&amp;"*",'Energy Yearbook Data'!$I$4:$DZ$34,COLUMN(DH$2),FALSE)*10,"")</f>
        <v>468261.6079</v>
      </c>
      <c r="O15" s="72">
        <f>IFERROR(VLOOKUP("*"&amp;$B15&amp;"*",'Energy Yearbook Data'!$I$4:$DZ$34,COLUMN(DI$2),FALSE)*10,"")</f>
        <v>483083.9</v>
      </c>
      <c r="P15" s="72">
        <f>IFERROR(VLOOKUP("*"&amp;$B15&amp;"*",'Energy Yearbook Data'!$I$4:$DZ$34,COLUMN(DJ$2),FALSE)*10,"")</f>
        <v>429187.3971</v>
      </c>
      <c r="Q15" s="72">
        <f>IFERROR(VLOOKUP("*"&amp;$B15&amp;"*",'Energy Yearbook Data'!$I$4:$DZ$34,COLUMN(DK$2),FALSE)*10,"")</f>
        <v>440891.06169999996</v>
      </c>
      <c r="R15" s="72">
        <f>IFERROR(VLOOKUP("*"&amp;$B15&amp;"*",'Energy Yearbook Data'!$I$4:$DZ$34,COLUMN(DL$2),FALSE)*10,"")</f>
        <v>490454.6</v>
      </c>
      <c r="S15" s="72">
        <f>IFERROR(VLOOKUP("*"&amp;$B15&amp;"*",'Energy Yearbook Data'!$I$4:$DZ$34,COLUMN(DM$2),FALSE)*10,"")</f>
        <v>533266.91110000003</v>
      </c>
      <c r="T15" s="72">
        <f>IFERROR(VLOOKUP("*"&amp;$B15&amp;"*",'Energy Yearbook Data'!$I$4:$DZ$34,COLUMN(DN$2),FALSE)*10,"")</f>
        <v>573760.80000000005</v>
      </c>
      <c r="U15" s="72">
        <f>IFERROR(VLOOKUP("*"&amp;$B15&amp;"*",'Energy Yearbook Data'!$I$4:$DZ$34,COLUMN(DO$2),FALSE)*10,"")</f>
        <v>635124.30000000005</v>
      </c>
      <c r="V15" s="72">
        <f>IFERROR(VLOOKUP("*"&amp;$B15&amp;"*",'Energy Yearbook Data'!$I$4:$DZ$34,COLUMN(DP$2),FALSE)*10,"")</f>
        <v>663810.70000000007</v>
      </c>
      <c r="W15" s="72">
        <f>IFERROR(VLOOKUP("*"&amp;$B15&amp;"*",'Energy Yearbook Data'!$I$4:$DZ$34,COLUMN(DQ$2),FALSE)*10,"")</f>
        <v>651708.39999999991</v>
      </c>
      <c r="X15" s="73">
        <f>IFERROR(VLOOKUP("*"&amp;$B15&amp;"*",'Energy Yearbook Data'!$I$4:$DZ$34,COLUMN(DR$2),FALSE)*10,"")</f>
        <v>717274.10000000009</v>
      </c>
      <c r="Y15" s="70">
        <f>VLOOKUP("*"&amp;$B15&amp;"*",'Statistical Yearbook Data'!$F$3:$R$33,COLUMN(B$1),FALSE)*10</f>
        <v>0</v>
      </c>
      <c r="Z15" s="72">
        <f>VLOOKUP("*"&amp;$B15&amp;"*",'Statistical Yearbook Data'!$F$3:$R$33,COLUMN(C$1),FALSE)*10</f>
        <v>0</v>
      </c>
      <c r="AA15" s="72">
        <f>VLOOKUP("*"&amp;$B15&amp;"*",'Statistical Yearbook Data'!$F$3:$R$33,COLUMN(D$1),FALSE)*10</f>
        <v>96490</v>
      </c>
      <c r="AB15" s="72">
        <f>VLOOKUP("*"&amp;$B15&amp;"*",'Statistical Yearbook Data'!$F$3:$R$33,COLUMN(E$1),FALSE)*10</f>
        <v>0</v>
      </c>
      <c r="AC15" s="72">
        <f>VLOOKUP("*"&amp;$B15&amp;"*",'Statistical Yearbook Data'!$F$3:$R$33,COLUMN(F$1),FALSE)*10</f>
        <v>0</v>
      </c>
      <c r="AD15" s="72">
        <f>VLOOKUP("*"&amp;$B15&amp;"*",'Statistical Yearbook Data'!$F$3:$R$33,COLUMN(G$1),FALSE)*10</f>
        <v>0</v>
      </c>
      <c r="AE15" s="72">
        <f>VLOOKUP("*"&amp;$B15&amp;"*",'Statistical Yearbook Data'!$F$3:$R$33,COLUMN(H$1),FALSE)*10</f>
        <v>0</v>
      </c>
      <c r="AF15" s="72">
        <f>VLOOKUP("*"&amp;$B15&amp;"*",'Statistical Yearbook Data'!$F$3:$R$33,COLUMN(I$1),FALSE)*10</f>
        <v>0</v>
      </c>
      <c r="AG15" s="72">
        <f>VLOOKUP("*"&amp;$B15&amp;"*",'Statistical Yearbook Data'!$F$3:$R$33,COLUMN(J$1),FALSE)*10</f>
        <v>0</v>
      </c>
      <c r="AH15" s="72">
        <f>VLOOKUP("*"&amp;$B15&amp;"*",'Statistical Yearbook Data'!$F$3:$R$33,COLUMN(K$1),FALSE)*10</f>
        <v>0</v>
      </c>
      <c r="AI15" s="72">
        <f>VLOOKUP("*"&amp;$B15&amp;"*",'Statistical Yearbook Data'!$F$3:$R$33,COLUMN(L$1),FALSE)*10</f>
        <v>0</v>
      </c>
      <c r="AJ15" s="70">
        <f>VLOOKUP("*"&amp;$B15&amp;"*",'CHP Data'!$B$4:$X$36,COLUMN(M$1),FALSE)/1000</f>
        <v>357928.97</v>
      </c>
      <c r="AK15" s="72">
        <f>VLOOKUP("*"&amp;$B15&amp;"*",'CHP Data'!$B$4:$X$36,COLUMN(N$1),FALSE)/1000</f>
        <v>362183.40500000003</v>
      </c>
      <c r="AL15" s="72">
        <f>VLOOKUP("*"&amp;$B15&amp;"*",'CHP Data'!$B$4:$X$36,COLUMN(O$1),FALSE)/1000</f>
        <v>372943.70600000001</v>
      </c>
      <c r="AM15" s="72">
        <f>VLOOKUP("*"&amp;$B15&amp;"*",'CHP Data'!$B$4:$X$36,COLUMN(P$1),FALSE)/1000</f>
        <v>390438.13299999997</v>
      </c>
      <c r="AN15" s="72">
        <f>VLOOKUP("*"&amp;$B15&amp;"*",'CHP Data'!$B$4:$X$36,COLUMN(Q$1),FALSE)/1000</f>
        <v>413592.52899999998</v>
      </c>
      <c r="AO15" s="72">
        <f>VLOOKUP("*"&amp;$B15&amp;"*",'CHP Data'!$B$4:$X$36,COLUMN(R$1),FALSE)/1000</f>
        <v>454456.288</v>
      </c>
      <c r="AP15" s="72">
        <f>VLOOKUP("*"&amp;$B15&amp;"*",'CHP Data'!$B$4:$X$36,COLUMN(S$1),FALSE)/1000</f>
        <v>508243.56699999998</v>
      </c>
      <c r="AQ15" s="72">
        <f>VLOOKUP("*"&amp;$B15&amp;"*",'CHP Data'!$B$4:$X$36,COLUMN(T$1),FALSE)/1000</f>
        <v>562384.77599999995</v>
      </c>
      <c r="AR15" s="72">
        <f>VLOOKUP("*"&amp;$B15&amp;"*",'CHP Data'!$B$4:$X$36,COLUMN(U$1),FALSE)/1000</f>
        <v>584176.89800000004</v>
      </c>
      <c r="AS15" s="72">
        <f>VLOOKUP("*"&amp;$B15&amp;"*",'CHP Data'!$B$4:$X$36,COLUMN(V$1),FALSE)/1000</f>
        <v>554122.96100000001</v>
      </c>
      <c r="AT15" s="73">
        <f>VLOOKUP("*"&amp;$B15&amp;"*",'CHP Data'!$B$4:$X$36,COLUMN(W$1),FALSE)/1000</f>
        <v>598400</v>
      </c>
    </row>
    <row r="16" spans="2:46">
      <c r="B16" s="59" t="s">
        <v>59</v>
      </c>
      <c r="C16" s="61">
        <f>IFERROR(VLOOKUP("*"&amp;$B16&amp;"*",'Energy Yearbook Data'!$I$4:$T$34,COLUMN(B$2),FALSE)*10+VLOOKUP("*"&amp;$B16&amp;"*",'Energy Yearbook Data'!$I$4:$AE$34,COLUMN(M$2),FALSE)*10,"")</f>
        <v>84386.3</v>
      </c>
      <c r="D16" s="58">
        <f>IFERROR(VLOOKUP("*"&amp;$B16&amp;"*",'Energy Yearbook Data'!$I$4:$T$34,COLUMN(C$2),FALSE)*10+VLOOKUP("*"&amp;$B16&amp;"*",'Energy Yearbook Data'!$I$4:$AE$34,COLUMN(N$2),FALSE)*10,"")</f>
        <v>89036.5</v>
      </c>
      <c r="E16" s="58">
        <f>IFERROR(VLOOKUP("*"&amp;$B16&amp;"*",'Energy Yearbook Data'!$I$4:$T$34,COLUMN(D$2),FALSE)*10+VLOOKUP("*"&amp;$B16&amp;"*",'Energy Yearbook Data'!$I$4:$AE$34,COLUMN(O$2),FALSE)*10,"")</f>
        <v>135763.40000000002</v>
      </c>
      <c r="F16" s="58">
        <f>IFERROR(VLOOKUP("*"&amp;$B16&amp;"*",'Energy Yearbook Data'!$I$4:$T$34,COLUMN(E$2),FALSE)*10+VLOOKUP("*"&amp;$B16&amp;"*",'Energy Yearbook Data'!$I$4:$AE$34,COLUMN(P$2),FALSE)*10,"")</f>
        <v>134582.9</v>
      </c>
      <c r="G16" s="58">
        <f>IFERROR(VLOOKUP("*"&amp;$B16&amp;"*",'Energy Yearbook Data'!$I$4:$T$34,COLUMN(F$2),FALSE)*10+VLOOKUP("*"&amp;$B16&amp;"*",'Energy Yearbook Data'!$I$4:$AE$34,COLUMN(Q$2),FALSE)*10,"")</f>
        <v>146718.5</v>
      </c>
      <c r="H16" s="58">
        <f>IFERROR(VLOOKUP("*"&amp;$B16&amp;"*",'Energy Yearbook Data'!$I$4:$T$34,COLUMN(G$2),FALSE)*10+VLOOKUP("*"&amp;$B16&amp;"*",'Energy Yearbook Data'!$I$4:$AE$34,COLUMN(R$2),FALSE)*10,"")</f>
        <v>153557.5</v>
      </c>
      <c r="I16" s="58">
        <f>IFERROR(VLOOKUP("*"&amp;$B16&amp;"*",'Energy Yearbook Data'!$I$4:$T$34,COLUMN(H$2),FALSE)*10+VLOOKUP("*"&amp;$B16&amp;"*",'Energy Yearbook Data'!$I$4:$AE$34,COLUMN(S$2),FALSE)*10,"")</f>
        <v>160785</v>
      </c>
      <c r="J16" s="58">
        <f>IFERROR(VLOOKUP("*"&amp;$B16&amp;"*",'Energy Yearbook Data'!$I$4:$T$34,COLUMN(I$2),FALSE)*10+VLOOKUP("*"&amp;$B16&amp;"*",'Energy Yearbook Data'!$I$4:$AE$34,COLUMN(T$2),FALSE)*10,"")</f>
        <v>184205.60000000003</v>
      </c>
      <c r="K16" s="58">
        <f>IFERROR(VLOOKUP("*"&amp;$B16&amp;"*",'Energy Yearbook Data'!$I$4:$T$34,COLUMN(J$2),FALSE)*10+VLOOKUP("*"&amp;$B16&amp;"*",'Energy Yearbook Data'!$I$4:$AE$34,COLUMN(U$2),FALSE)*10,"")</f>
        <v>183198.5</v>
      </c>
      <c r="L16" s="58">
        <f>IFERROR(VLOOKUP("*"&amp;$B16&amp;"*",'Energy Yearbook Data'!$I$4:$T$34,COLUMN(K$2),FALSE)*10+VLOOKUP("*"&amp;$B16&amp;"*",'Energy Yearbook Data'!$I$4:$AE$34,COLUMN(V$2),FALSE)*10,"")</f>
        <v>223548.7</v>
      </c>
      <c r="M16" s="62">
        <f>IFERROR(VLOOKUP("*"&amp;$B16&amp;"*",'Energy Yearbook Data'!$I$4:$T$34,COLUMN(L$2),FALSE)*10+VLOOKUP("*"&amp;$B16&amp;"*",'Energy Yearbook Data'!$I$4:$AE$34,COLUMN(W$2),FALSE)*10,"")</f>
        <v>246705.8</v>
      </c>
      <c r="N16" s="70">
        <f>IFERROR(VLOOKUP("*"&amp;$B16&amp;"*",'Energy Yearbook Data'!$I$4:$DZ$34,COLUMN(DH$2),FALSE)*10,"")</f>
        <v>86470.96557</v>
      </c>
      <c r="O16" s="72">
        <f>IFERROR(VLOOKUP("*"&amp;$B16&amp;"*",'Energy Yearbook Data'!$I$4:$DZ$34,COLUMN(DI$2),FALSE)*10,"")</f>
        <v>89084.9</v>
      </c>
      <c r="P16" s="72">
        <f>IFERROR(VLOOKUP("*"&amp;$B16&amp;"*",'Energy Yearbook Data'!$I$4:$DZ$34,COLUMN(DJ$2),FALSE)*10,"")</f>
        <v>135763.42879999999</v>
      </c>
      <c r="Q16" s="72">
        <f>IFERROR(VLOOKUP("*"&amp;$B16&amp;"*",'Energy Yearbook Data'!$I$4:$DZ$34,COLUMN(DK$2),FALSE)*10,"")</f>
        <v>134582.90000000002</v>
      </c>
      <c r="R16" s="72">
        <f>IFERROR(VLOOKUP("*"&amp;$B16&amp;"*",'Energy Yearbook Data'!$I$4:$DZ$34,COLUMN(DL$2),FALSE)*10,"")</f>
        <v>146718.5</v>
      </c>
      <c r="S16" s="72">
        <f>IFERROR(VLOOKUP("*"&amp;$B16&amp;"*",'Energy Yearbook Data'!$I$4:$DZ$34,COLUMN(DM$2),FALSE)*10,"")</f>
        <v>153557.5</v>
      </c>
      <c r="T16" s="72">
        <f>IFERROR(VLOOKUP("*"&amp;$B16&amp;"*",'Energy Yearbook Data'!$I$4:$DZ$34,COLUMN(DN$2),FALSE)*10,"")</f>
        <v>160785</v>
      </c>
      <c r="U16" s="72">
        <f>IFERROR(VLOOKUP("*"&amp;$B16&amp;"*",'Energy Yearbook Data'!$I$4:$DZ$34,COLUMN(DO$2),FALSE)*10,"")</f>
        <v>184205.6</v>
      </c>
      <c r="V16" s="72">
        <f>IFERROR(VLOOKUP("*"&amp;$B16&amp;"*",'Energy Yearbook Data'!$I$4:$DZ$34,COLUMN(DP$2),FALSE)*10,"")</f>
        <v>183198.5</v>
      </c>
      <c r="W16" s="72">
        <f>IFERROR(VLOOKUP("*"&amp;$B16&amp;"*",'Energy Yearbook Data'!$I$4:$DZ$34,COLUMN(DQ$2),FALSE)*10,"")</f>
        <v>223548.69999999998</v>
      </c>
      <c r="X16" s="73">
        <f>IFERROR(VLOOKUP("*"&amp;$B16&amp;"*",'Energy Yearbook Data'!$I$4:$DZ$34,COLUMN(DR$2),FALSE)*10,"")</f>
        <v>246705.80000000002</v>
      </c>
      <c r="Y16" s="70">
        <f>VLOOKUP("*"&amp;$B16&amp;"*",'Statistical Yearbook Data'!$F$3:$R$33,COLUMN(B$1),FALSE)*10</f>
        <v>26020</v>
      </c>
      <c r="Z16" s="72">
        <f>VLOOKUP("*"&amp;$B16&amp;"*",'Statistical Yearbook Data'!$F$3:$R$33,COLUMN(C$1),FALSE)*10</f>
        <v>29110</v>
      </c>
      <c r="AA16" s="72">
        <f>VLOOKUP("*"&amp;$B16&amp;"*",'Statistical Yearbook Data'!$F$3:$R$33,COLUMN(D$1),FALSE)*10</f>
        <v>31110</v>
      </c>
      <c r="AB16" s="72">
        <f>VLOOKUP("*"&amp;$B16&amp;"*",'Statistical Yearbook Data'!$F$3:$R$33,COLUMN(E$1),FALSE)*10</f>
        <v>29160</v>
      </c>
      <c r="AC16" s="72">
        <f>VLOOKUP("*"&amp;$B16&amp;"*",'Statistical Yearbook Data'!$F$3:$R$33,COLUMN(F$1),FALSE)*10</f>
        <v>29870</v>
      </c>
      <c r="AD16" s="72">
        <f>VLOOKUP("*"&amp;$B16&amp;"*",'Statistical Yearbook Data'!$F$3:$R$33,COLUMN(G$1),FALSE)*10</f>
        <v>15260</v>
      </c>
      <c r="AE16" s="72">
        <f>VLOOKUP("*"&amp;$B16&amp;"*",'Statistical Yearbook Data'!$F$3:$R$33,COLUMN(H$1),FALSE)*10</f>
        <v>15920</v>
      </c>
      <c r="AF16" s="72">
        <f>VLOOKUP("*"&amp;$B16&amp;"*",'Statistical Yearbook Data'!$F$3:$R$33,COLUMN(I$1),FALSE)*10</f>
        <v>13110</v>
      </c>
      <c r="AG16" s="72">
        <f>VLOOKUP("*"&amp;$B16&amp;"*",'Statistical Yearbook Data'!$F$3:$R$33,COLUMN(J$1),FALSE)*10</f>
        <v>32800</v>
      </c>
      <c r="AH16" s="72">
        <f>VLOOKUP("*"&amp;$B16&amp;"*",'Statistical Yearbook Data'!$F$3:$R$33,COLUMN(K$1),FALSE)*10</f>
        <v>34660</v>
      </c>
      <c r="AI16" s="72">
        <f>VLOOKUP("*"&amp;$B16&amp;"*",'Statistical Yearbook Data'!$F$3:$R$33,COLUMN(L$1),FALSE)*10</f>
        <v>38920</v>
      </c>
      <c r="AJ16" s="70">
        <f>VLOOKUP("*"&amp;$B16&amp;"*",'CHP Data'!$B$4:$X$36,COLUMN(M$1),FALSE)/1000</f>
        <v>47557.900999999998</v>
      </c>
      <c r="AK16" s="72">
        <f>VLOOKUP("*"&amp;$B16&amp;"*",'CHP Data'!$B$4:$X$36,COLUMN(N$1),FALSE)/1000</f>
        <v>45096.214</v>
      </c>
      <c r="AL16" s="72">
        <f>VLOOKUP("*"&amp;$B16&amp;"*",'CHP Data'!$B$4:$X$36,COLUMN(O$1),FALSE)/1000</f>
        <v>51995.002999999997</v>
      </c>
      <c r="AM16" s="72">
        <f>VLOOKUP("*"&amp;$B16&amp;"*",'CHP Data'!$B$4:$X$36,COLUMN(P$1),FALSE)/1000</f>
        <v>45981.574999999997</v>
      </c>
      <c r="AN16" s="72">
        <f>VLOOKUP("*"&amp;$B16&amp;"*",'CHP Data'!$B$4:$X$36,COLUMN(Q$1),FALSE)/1000</f>
        <v>43323.635999999999</v>
      </c>
      <c r="AO16" s="72">
        <f>VLOOKUP("*"&amp;$B16&amp;"*",'CHP Data'!$B$4:$X$36,COLUMN(R$1),FALSE)/1000</f>
        <v>48570.953999999998</v>
      </c>
      <c r="AP16" s="72">
        <f>VLOOKUP("*"&amp;$B16&amp;"*",'CHP Data'!$B$4:$X$36,COLUMN(S$1),FALSE)/1000</f>
        <v>43967.758000000002</v>
      </c>
      <c r="AQ16" s="72">
        <f>VLOOKUP("*"&amp;$B16&amp;"*",'CHP Data'!$B$4:$X$36,COLUMN(T$1),FALSE)/1000</f>
        <v>15811.284</v>
      </c>
      <c r="AR16" s="72">
        <f>VLOOKUP("*"&amp;$B16&amp;"*",'CHP Data'!$B$4:$X$36,COLUMN(U$1),FALSE)/1000</f>
        <v>19064.305</v>
      </c>
      <c r="AS16" s="72">
        <f>VLOOKUP("*"&amp;$B16&amp;"*",'CHP Data'!$B$4:$X$36,COLUMN(V$1),FALSE)/1000</f>
        <v>21294.1</v>
      </c>
      <c r="AT16" s="73">
        <f>VLOOKUP("*"&amp;$B16&amp;"*",'CHP Data'!$B$4:$X$36,COLUMN(W$1),FALSE)/1000</f>
        <v>24070</v>
      </c>
    </row>
    <row r="17" spans="2:46">
      <c r="B17" s="59" t="s">
        <v>60</v>
      </c>
      <c r="C17" s="61">
        <f>IFERROR(VLOOKUP("*"&amp;$B17&amp;"*",'Energy Yearbook Data'!$I$4:$T$34,COLUMN(B$2),FALSE)*10+VLOOKUP("*"&amp;$B17&amp;"*",'Energy Yearbook Data'!$I$4:$AE$34,COLUMN(M$2),FALSE)*10,"")</f>
        <v>44680</v>
      </c>
      <c r="D17" s="58">
        <f>IFERROR(VLOOKUP("*"&amp;$B17&amp;"*",'Energy Yearbook Data'!$I$4:$T$34,COLUMN(C$2),FALSE)*10+VLOOKUP("*"&amp;$B17&amp;"*",'Energy Yearbook Data'!$I$4:$AE$34,COLUMN(N$2),FALSE)*10,"")</f>
        <v>52650.200000000004</v>
      </c>
      <c r="E17" s="58">
        <f>IFERROR(VLOOKUP("*"&amp;$B17&amp;"*",'Energy Yearbook Data'!$I$4:$T$34,COLUMN(D$2),FALSE)*10+VLOOKUP("*"&amp;$B17&amp;"*",'Energy Yearbook Data'!$I$4:$AE$34,COLUMN(O$2),FALSE)*10,"")</f>
        <v>70067.3</v>
      </c>
      <c r="F17" s="58">
        <f>IFERROR(VLOOKUP("*"&amp;$B17&amp;"*",'Energy Yearbook Data'!$I$4:$T$34,COLUMN(E$2),FALSE)*10+VLOOKUP("*"&amp;$B17&amp;"*",'Energy Yearbook Data'!$I$4:$AE$34,COLUMN(P$2),FALSE)*10,"")</f>
        <v>98770.799999999988</v>
      </c>
      <c r="G17" s="58">
        <f>IFERROR(VLOOKUP("*"&amp;$B17&amp;"*",'Energy Yearbook Data'!$I$4:$T$34,COLUMN(F$2),FALSE)*10+VLOOKUP("*"&amp;$B17&amp;"*",'Energy Yearbook Data'!$I$4:$AE$34,COLUMN(Q$2),FALSE)*10,"")</f>
        <v>98336.1</v>
      </c>
      <c r="H17" s="58">
        <f>IFERROR(VLOOKUP("*"&amp;$B17&amp;"*",'Energy Yearbook Data'!$I$4:$T$34,COLUMN(G$2),FALSE)*10+VLOOKUP("*"&amp;$B17&amp;"*",'Energy Yearbook Data'!$I$4:$AE$34,COLUMN(R$2),FALSE)*10,"")</f>
        <v>95560.3</v>
      </c>
      <c r="I17" s="58">
        <f>IFERROR(VLOOKUP("*"&amp;$B17&amp;"*",'Energy Yearbook Data'!$I$4:$T$34,COLUMN(H$2),FALSE)*10+VLOOKUP("*"&amp;$B17&amp;"*",'Energy Yearbook Data'!$I$4:$AE$34,COLUMN(S$2),FALSE)*10,"")</f>
        <v>98051.400000000009</v>
      </c>
      <c r="J17" s="58">
        <f>IFERROR(VLOOKUP("*"&amp;$B17&amp;"*",'Energy Yearbook Data'!$I$4:$T$34,COLUMN(I$2),FALSE)*10+VLOOKUP("*"&amp;$B17&amp;"*",'Energy Yearbook Data'!$I$4:$AE$34,COLUMN(T$2),FALSE)*10,"")</f>
        <v>127989.8</v>
      </c>
      <c r="K17" s="58">
        <f>IFERROR(VLOOKUP("*"&amp;$B17&amp;"*",'Energy Yearbook Data'!$I$4:$T$34,COLUMN(J$2),FALSE)*10+VLOOKUP("*"&amp;$B17&amp;"*",'Energy Yearbook Data'!$I$4:$AE$34,COLUMN(U$2),FALSE)*10,"")</f>
        <v>170313.60000000001</v>
      </c>
      <c r="L17" s="58">
        <f>IFERROR(VLOOKUP("*"&amp;$B17&amp;"*",'Energy Yearbook Data'!$I$4:$T$34,COLUMN(K$2),FALSE)*10+VLOOKUP("*"&amp;$B17&amp;"*",'Energy Yearbook Data'!$I$4:$AE$34,COLUMN(V$2),FALSE)*10,"")</f>
        <v>193811.7</v>
      </c>
      <c r="M17" s="62">
        <f>IFERROR(VLOOKUP("*"&amp;$B17&amp;"*",'Energy Yearbook Data'!$I$4:$T$34,COLUMN(L$2),FALSE)*10+VLOOKUP("*"&amp;$B17&amp;"*",'Energy Yearbook Data'!$I$4:$AE$34,COLUMN(W$2),FALSE)*10,"")</f>
        <v>258070.39999999997</v>
      </c>
      <c r="N17" s="70">
        <f>IFERROR(VLOOKUP("*"&amp;$B17&amp;"*",'Energy Yearbook Data'!$I$4:$DZ$34,COLUMN(DH$2),FALSE)*10,"")</f>
        <v>57579.199999999997</v>
      </c>
      <c r="O17" s="72">
        <f>IFERROR(VLOOKUP("*"&amp;$B17&amp;"*",'Energy Yearbook Data'!$I$4:$DZ$34,COLUMN(DI$2),FALSE)*10,"")</f>
        <v>67286.600000000006</v>
      </c>
      <c r="P17" s="72">
        <f>IFERROR(VLOOKUP("*"&amp;$B17&amp;"*",'Energy Yearbook Data'!$I$4:$DZ$34,COLUMN(DJ$2),FALSE)*10,"")</f>
        <v>70067.299999999988</v>
      </c>
      <c r="Q17" s="72">
        <f>IFERROR(VLOOKUP("*"&amp;$B17&amp;"*",'Energy Yearbook Data'!$I$4:$DZ$34,COLUMN(DK$2),FALSE)*10,"")</f>
        <v>98770.8</v>
      </c>
      <c r="R17" s="72">
        <f>IFERROR(VLOOKUP("*"&amp;$B17&amp;"*",'Energy Yearbook Data'!$I$4:$DZ$34,COLUMN(DL$2),FALSE)*10,"")</f>
        <v>98336.1</v>
      </c>
      <c r="S17" s="72">
        <f>IFERROR(VLOOKUP("*"&amp;$B17&amp;"*",'Energy Yearbook Data'!$I$4:$DZ$34,COLUMN(DM$2),FALSE)*10,"")</f>
        <v>95560.3</v>
      </c>
      <c r="T17" s="72">
        <f>IFERROR(VLOOKUP("*"&amp;$B17&amp;"*",'Energy Yearbook Data'!$I$4:$DZ$34,COLUMN(DN$2),FALSE)*10,"")</f>
        <v>98051.4</v>
      </c>
      <c r="U17" s="72">
        <f>IFERROR(VLOOKUP("*"&amp;$B17&amp;"*",'Energy Yearbook Data'!$I$4:$DZ$34,COLUMN(DO$2),FALSE)*10,"")</f>
        <v>127989.79999999999</v>
      </c>
      <c r="V17" s="72">
        <f>IFERROR(VLOOKUP("*"&amp;$B17&amp;"*",'Energy Yearbook Data'!$I$4:$DZ$34,COLUMN(DP$2),FALSE)*10,"")</f>
        <v>170313.60000000001</v>
      </c>
      <c r="W17" s="72">
        <f>IFERROR(VLOOKUP("*"&amp;$B17&amp;"*",'Energy Yearbook Data'!$I$4:$DZ$34,COLUMN(DQ$2),FALSE)*10,"")</f>
        <v>193811.69999999998</v>
      </c>
      <c r="X17" s="73">
        <f>IFERROR(VLOOKUP("*"&amp;$B17&amp;"*",'Energy Yearbook Data'!$I$4:$DZ$34,COLUMN(DR$2),FALSE)*10,"")</f>
        <v>258070.40000000002</v>
      </c>
      <c r="Y17" s="70">
        <f>VLOOKUP("*"&amp;$B17&amp;"*",'Statistical Yearbook Data'!$F$3:$R$33,COLUMN(B$1),FALSE)*10</f>
        <v>0</v>
      </c>
      <c r="Z17" s="72">
        <f>VLOOKUP("*"&amp;$B17&amp;"*",'Statistical Yearbook Data'!$F$3:$R$33,COLUMN(C$1),FALSE)*10</f>
        <v>0</v>
      </c>
      <c r="AA17" s="72">
        <f>VLOOKUP("*"&amp;$B17&amp;"*",'Statistical Yearbook Data'!$F$3:$R$33,COLUMN(D$1),FALSE)*10</f>
        <v>0</v>
      </c>
      <c r="AB17" s="72">
        <f>VLOOKUP("*"&amp;$B17&amp;"*",'Statistical Yearbook Data'!$F$3:$R$33,COLUMN(E$1),FALSE)*10</f>
        <v>0</v>
      </c>
      <c r="AC17" s="72">
        <f>VLOOKUP("*"&amp;$B17&amp;"*",'Statistical Yearbook Data'!$F$3:$R$33,COLUMN(F$1),FALSE)*10</f>
        <v>0</v>
      </c>
      <c r="AD17" s="72">
        <f>VLOOKUP("*"&amp;$B17&amp;"*",'Statistical Yearbook Data'!$F$3:$R$33,COLUMN(G$1),FALSE)*10</f>
        <v>0</v>
      </c>
      <c r="AE17" s="72">
        <f>VLOOKUP("*"&amp;$B17&amp;"*",'Statistical Yearbook Data'!$F$3:$R$33,COLUMN(H$1),FALSE)*10</f>
        <v>0</v>
      </c>
      <c r="AF17" s="72">
        <f>VLOOKUP("*"&amp;$B17&amp;"*",'Statistical Yearbook Data'!$F$3:$R$33,COLUMN(I$1),FALSE)*10</f>
        <v>0</v>
      </c>
      <c r="AG17" s="72">
        <f>VLOOKUP("*"&amp;$B17&amp;"*",'Statistical Yearbook Data'!$F$3:$R$33,COLUMN(J$1),FALSE)*10</f>
        <v>0</v>
      </c>
      <c r="AH17" s="72">
        <f>VLOOKUP("*"&amp;$B17&amp;"*",'Statistical Yearbook Data'!$F$3:$R$33,COLUMN(K$1),FALSE)*10</f>
        <v>0</v>
      </c>
      <c r="AI17" s="72">
        <f>VLOOKUP("*"&amp;$B17&amp;"*",'Statistical Yearbook Data'!$F$3:$R$33,COLUMN(L$1),FALSE)*10</f>
        <v>0</v>
      </c>
      <c r="AJ17" s="70">
        <f>VLOOKUP("*"&amp;$B17&amp;"*",'CHP Data'!$B$4:$X$36,COLUMN(M$1),FALSE)/1000</f>
        <v>4279.2979999999998</v>
      </c>
      <c r="AK17" s="72">
        <f>VLOOKUP("*"&amp;$B17&amp;"*",'CHP Data'!$B$4:$X$36,COLUMN(N$1),FALSE)/1000</f>
        <v>37906.521999999997</v>
      </c>
      <c r="AL17" s="72">
        <f>VLOOKUP("*"&amp;$B17&amp;"*",'CHP Data'!$B$4:$X$36,COLUMN(O$1),FALSE)/1000</f>
        <v>30084.508999999998</v>
      </c>
      <c r="AM17" s="72">
        <f>VLOOKUP("*"&amp;$B17&amp;"*",'CHP Data'!$B$4:$X$36,COLUMN(P$1),FALSE)/1000</f>
        <v>27719.987000000001</v>
      </c>
      <c r="AN17" s="72">
        <f>VLOOKUP("*"&amp;$B17&amp;"*",'CHP Data'!$B$4:$X$36,COLUMN(Q$1),FALSE)/1000</f>
        <v>31494.803</v>
      </c>
      <c r="AO17" s="72">
        <f>VLOOKUP("*"&amp;$B17&amp;"*",'CHP Data'!$B$4:$X$36,COLUMN(R$1),FALSE)/1000</f>
        <v>2818.2359999999999</v>
      </c>
      <c r="AP17" s="72">
        <f>VLOOKUP("*"&amp;$B17&amp;"*",'CHP Data'!$B$4:$X$36,COLUMN(S$1),FALSE)/1000</f>
        <v>32878.078999999998</v>
      </c>
      <c r="AQ17" s="72">
        <f>VLOOKUP("*"&amp;$B17&amp;"*",'CHP Data'!$B$4:$X$36,COLUMN(T$1),FALSE)/1000</f>
        <v>39570.824000000001</v>
      </c>
      <c r="AR17" s="72">
        <f>VLOOKUP("*"&amp;$B17&amp;"*",'CHP Data'!$B$4:$X$36,COLUMN(U$1),FALSE)/1000</f>
        <v>45049.68</v>
      </c>
      <c r="AS17" s="72">
        <f>VLOOKUP("*"&amp;$B17&amp;"*",'CHP Data'!$B$4:$X$36,COLUMN(V$1),FALSE)/1000</f>
        <v>47431.913999999997</v>
      </c>
      <c r="AT17" s="73">
        <f>VLOOKUP("*"&amp;$B17&amp;"*",'CHP Data'!$B$4:$X$36,COLUMN(W$1),FALSE)/1000</f>
        <v>53420</v>
      </c>
    </row>
    <row r="18" spans="2:46">
      <c r="B18" s="59" t="s">
        <v>61</v>
      </c>
      <c r="C18" s="61">
        <f>IFERROR(VLOOKUP("*"&amp;$B18&amp;"*",'Energy Yearbook Data'!$I$4:$T$34,COLUMN(B$2),FALSE)*10+VLOOKUP("*"&amp;$B18&amp;"*",'Energy Yearbook Data'!$I$4:$AE$34,COLUMN(M$2),FALSE)*10,"")</f>
        <v>13999.5</v>
      </c>
      <c r="D18" s="58">
        <f>IFERROR(VLOOKUP("*"&amp;$B18&amp;"*",'Energy Yearbook Data'!$I$4:$T$34,COLUMN(C$2),FALSE)*10+VLOOKUP("*"&amp;$B18&amp;"*",'Energy Yearbook Data'!$I$4:$AE$34,COLUMN(N$2),FALSE)*10,"")</f>
        <v>15828.9</v>
      </c>
      <c r="E18" s="58">
        <f>IFERROR(VLOOKUP("*"&amp;$B18&amp;"*",'Energy Yearbook Data'!$I$4:$T$34,COLUMN(D$2),FALSE)*10+VLOOKUP("*"&amp;$B18&amp;"*",'Energy Yearbook Data'!$I$4:$AE$34,COLUMN(O$2),FALSE)*10,"")</f>
        <v>41625.861000000004</v>
      </c>
      <c r="F18" s="58">
        <f>IFERROR(VLOOKUP("*"&amp;$B18&amp;"*",'Energy Yearbook Data'!$I$4:$T$34,COLUMN(E$2),FALSE)*10+VLOOKUP("*"&amp;$B18&amp;"*",'Energy Yearbook Data'!$I$4:$AE$34,COLUMN(P$2),FALSE)*10,"")</f>
        <v>45091</v>
      </c>
      <c r="G18" s="58">
        <f>IFERROR(VLOOKUP("*"&amp;$B18&amp;"*",'Energy Yearbook Data'!$I$4:$T$34,COLUMN(F$2),FALSE)*10+VLOOKUP("*"&amp;$B18&amp;"*",'Energy Yearbook Data'!$I$4:$AE$34,COLUMN(Q$2),FALSE)*10,"")</f>
        <v>47296.3</v>
      </c>
      <c r="H18" s="58">
        <f>IFERROR(VLOOKUP("*"&amp;$B18&amp;"*",'Energy Yearbook Data'!$I$4:$T$34,COLUMN(G$2),FALSE)*10+VLOOKUP("*"&amp;$B18&amp;"*",'Energy Yearbook Data'!$I$4:$AE$34,COLUMN(R$2),FALSE)*10,"")</f>
        <v>53298.2</v>
      </c>
      <c r="I18" s="58">
        <f>IFERROR(VLOOKUP("*"&amp;$B18&amp;"*",'Energy Yearbook Data'!$I$4:$T$34,COLUMN(H$2),FALSE)*10+VLOOKUP("*"&amp;$B18&amp;"*",'Energy Yearbook Data'!$I$4:$AE$34,COLUMN(S$2),FALSE)*10,"")</f>
        <v>64826.7</v>
      </c>
      <c r="J18" s="58">
        <f>IFERROR(VLOOKUP("*"&amp;$B18&amp;"*",'Energy Yearbook Data'!$I$4:$T$34,COLUMN(I$2),FALSE)*10+VLOOKUP("*"&amp;$B18&amp;"*",'Energy Yearbook Data'!$I$4:$AE$34,COLUMN(T$2),FALSE)*10,"")</f>
        <v>63132.9</v>
      </c>
      <c r="K18" s="58">
        <f>IFERROR(VLOOKUP("*"&amp;$B18&amp;"*",'Energy Yearbook Data'!$I$4:$T$34,COLUMN(J$2),FALSE)*10+VLOOKUP("*"&amp;$B18&amp;"*",'Energy Yearbook Data'!$I$4:$AE$34,COLUMN(U$2),FALSE)*10,"")</f>
        <v>71202.7</v>
      </c>
      <c r="L18" s="58">
        <f>IFERROR(VLOOKUP("*"&amp;$B18&amp;"*",'Energy Yearbook Data'!$I$4:$T$34,COLUMN(K$2),FALSE)*10+VLOOKUP("*"&amp;$B18&amp;"*",'Energy Yearbook Data'!$I$4:$AE$34,COLUMN(V$2),FALSE)*10,"")</f>
        <v>100561.70000000001</v>
      </c>
      <c r="M18" s="62">
        <f>IFERROR(VLOOKUP("*"&amp;$B18&amp;"*",'Energy Yearbook Data'!$I$4:$T$34,COLUMN(L$2),FALSE)*10+VLOOKUP("*"&amp;$B18&amp;"*",'Energy Yearbook Data'!$I$4:$AE$34,COLUMN(W$2),FALSE)*10,"")</f>
        <v>112675.19999999998</v>
      </c>
      <c r="N18" s="70">
        <f>IFERROR(VLOOKUP("*"&amp;$B18&amp;"*",'Energy Yearbook Data'!$I$4:$DZ$34,COLUMN(DH$2),FALSE)*10,"")</f>
        <v>13999.5</v>
      </c>
      <c r="O18" s="72">
        <f>IFERROR(VLOOKUP("*"&amp;$B18&amp;"*",'Energy Yearbook Data'!$I$4:$DZ$34,COLUMN(DI$2),FALSE)*10,"")</f>
        <v>15828.900000000001</v>
      </c>
      <c r="P18" s="72">
        <f>IFERROR(VLOOKUP("*"&amp;$B18&amp;"*",'Energy Yearbook Data'!$I$4:$DZ$34,COLUMN(DJ$2),FALSE)*10,"")</f>
        <v>41625.9</v>
      </c>
      <c r="Q18" s="72">
        <f>IFERROR(VLOOKUP("*"&amp;$B18&amp;"*",'Energy Yearbook Data'!$I$4:$DZ$34,COLUMN(DK$2),FALSE)*10,"")</f>
        <v>45091</v>
      </c>
      <c r="R18" s="72">
        <f>IFERROR(VLOOKUP("*"&amp;$B18&amp;"*",'Energy Yearbook Data'!$I$4:$DZ$34,COLUMN(DL$2),FALSE)*10,"")</f>
        <v>47296.3</v>
      </c>
      <c r="S18" s="72">
        <f>IFERROR(VLOOKUP("*"&amp;$B18&amp;"*",'Energy Yearbook Data'!$I$4:$DZ$34,COLUMN(DM$2),FALSE)*10,"")</f>
        <v>53298.2</v>
      </c>
      <c r="T18" s="72">
        <f>IFERROR(VLOOKUP("*"&amp;$B18&amp;"*",'Energy Yearbook Data'!$I$4:$DZ$34,COLUMN(DN$2),FALSE)*10,"")</f>
        <v>64826.7</v>
      </c>
      <c r="U18" s="72">
        <f>IFERROR(VLOOKUP("*"&amp;$B18&amp;"*",'Energy Yearbook Data'!$I$4:$DZ$34,COLUMN(DO$2),FALSE)*10,"")</f>
        <v>63132.9</v>
      </c>
      <c r="V18" s="72">
        <f>IFERROR(VLOOKUP("*"&amp;$B18&amp;"*",'Energy Yearbook Data'!$I$4:$DZ$34,COLUMN(DP$2),FALSE)*10,"")</f>
        <v>71202.700000000012</v>
      </c>
      <c r="W18" s="72">
        <f>IFERROR(VLOOKUP("*"&amp;$B18&amp;"*",'Energy Yearbook Data'!$I$4:$DZ$34,COLUMN(DQ$2),FALSE)*10,"")</f>
        <v>100561.7</v>
      </c>
      <c r="X18" s="73">
        <f>IFERROR(VLOOKUP("*"&amp;$B18&amp;"*",'Energy Yearbook Data'!$I$4:$DZ$34,COLUMN(DR$2),FALSE)*10,"")</f>
        <v>112675.20000000001</v>
      </c>
      <c r="Y18" s="70">
        <f>VLOOKUP("*"&amp;$B18&amp;"*",'Statistical Yearbook Data'!$F$3:$R$33,COLUMN(B$1),FALSE)*10</f>
        <v>0</v>
      </c>
      <c r="Z18" s="72">
        <f>VLOOKUP("*"&amp;$B18&amp;"*",'Statistical Yearbook Data'!$F$3:$R$33,COLUMN(C$1),FALSE)*10</f>
        <v>0</v>
      </c>
      <c r="AA18" s="72">
        <f>VLOOKUP("*"&amp;$B18&amp;"*",'Statistical Yearbook Data'!$F$3:$R$33,COLUMN(D$1),FALSE)*10</f>
        <v>0</v>
      </c>
      <c r="AB18" s="72">
        <f>VLOOKUP("*"&amp;$B18&amp;"*",'Statistical Yearbook Data'!$F$3:$R$33,COLUMN(E$1),FALSE)*10</f>
        <v>0</v>
      </c>
      <c r="AC18" s="72">
        <f>VLOOKUP("*"&amp;$B18&amp;"*",'Statistical Yearbook Data'!$F$3:$R$33,COLUMN(F$1),FALSE)*10</f>
        <v>0</v>
      </c>
      <c r="AD18" s="72">
        <f>VLOOKUP("*"&amp;$B18&amp;"*",'Statistical Yearbook Data'!$F$3:$R$33,COLUMN(G$1),FALSE)*10</f>
        <v>0</v>
      </c>
      <c r="AE18" s="72">
        <f>VLOOKUP("*"&amp;$B18&amp;"*",'Statistical Yearbook Data'!$F$3:$R$33,COLUMN(H$1),FALSE)*10</f>
        <v>0</v>
      </c>
      <c r="AF18" s="72">
        <f>VLOOKUP("*"&amp;$B18&amp;"*",'Statistical Yearbook Data'!$F$3:$R$33,COLUMN(I$1),FALSE)*10</f>
        <v>0</v>
      </c>
      <c r="AG18" s="72">
        <f>VLOOKUP("*"&amp;$B18&amp;"*",'Statistical Yearbook Data'!$F$3:$R$33,COLUMN(J$1),FALSE)*10</f>
        <v>0</v>
      </c>
      <c r="AH18" s="72">
        <f>VLOOKUP("*"&amp;$B18&amp;"*",'Statistical Yearbook Data'!$F$3:$R$33,COLUMN(K$1),FALSE)*10</f>
        <v>0</v>
      </c>
      <c r="AI18" s="72">
        <f>VLOOKUP("*"&amp;$B18&amp;"*",'Statistical Yearbook Data'!$F$3:$R$33,COLUMN(L$1),FALSE)*10</f>
        <v>0</v>
      </c>
      <c r="AJ18" s="70">
        <f>VLOOKUP("*"&amp;$B18&amp;"*",'CHP Data'!$B$4:$X$36,COLUMN(M$1),FALSE)/1000</f>
        <v>0</v>
      </c>
      <c r="AK18" s="72">
        <f>VLOOKUP("*"&amp;$B18&amp;"*",'CHP Data'!$B$4:$X$36,COLUMN(N$1),FALSE)/1000</f>
        <v>0</v>
      </c>
      <c r="AL18" s="72">
        <f>VLOOKUP("*"&amp;$B18&amp;"*",'CHP Data'!$B$4:$X$36,COLUMN(O$1),FALSE)/1000</f>
        <v>0</v>
      </c>
      <c r="AM18" s="72">
        <f>VLOOKUP("*"&amp;$B18&amp;"*",'CHP Data'!$B$4:$X$36,COLUMN(P$1),FALSE)/1000</f>
        <v>0</v>
      </c>
      <c r="AN18" s="72">
        <f>VLOOKUP("*"&amp;$B18&amp;"*",'CHP Data'!$B$4:$X$36,COLUMN(Q$1),FALSE)/1000</f>
        <v>0</v>
      </c>
      <c r="AO18" s="72">
        <f>VLOOKUP("*"&amp;$B18&amp;"*",'CHP Data'!$B$4:$X$36,COLUMN(R$1),FALSE)/1000</f>
        <v>0</v>
      </c>
      <c r="AP18" s="72">
        <f>VLOOKUP("*"&amp;$B18&amp;"*",'CHP Data'!$B$4:$X$36,COLUMN(S$1),FALSE)/1000</f>
        <v>0</v>
      </c>
      <c r="AQ18" s="72">
        <f>VLOOKUP("*"&amp;$B18&amp;"*",'CHP Data'!$B$4:$X$36,COLUMN(T$1),FALSE)/1000</f>
        <v>0</v>
      </c>
      <c r="AR18" s="72">
        <f>VLOOKUP("*"&amp;$B18&amp;"*",'CHP Data'!$B$4:$X$36,COLUMN(U$1),FALSE)/1000</f>
        <v>0</v>
      </c>
      <c r="AS18" s="72">
        <f>VLOOKUP("*"&amp;$B18&amp;"*",'CHP Data'!$B$4:$X$36,COLUMN(V$1),FALSE)/1000</f>
        <v>0</v>
      </c>
      <c r="AT18" s="73">
        <f>VLOOKUP("*"&amp;$B18&amp;"*",'CHP Data'!$B$4:$X$36,COLUMN(W$1),FALSE)/1000</f>
        <v>0</v>
      </c>
    </row>
    <row r="19" spans="2:46">
      <c r="B19" s="59" t="s">
        <v>62</v>
      </c>
      <c r="C19" s="61">
        <f>IFERROR(VLOOKUP("*"&amp;$B19&amp;"*",'Energy Yearbook Data'!$I$4:$T$34,COLUMN(B$2),FALSE)*10+VLOOKUP("*"&amp;$B19&amp;"*",'Energy Yearbook Data'!$I$4:$AE$34,COLUMN(M$2),FALSE)*10,"")</f>
        <v>751276.70292999991</v>
      </c>
      <c r="D19" s="58">
        <f>IFERROR(VLOOKUP("*"&amp;$B19&amp;"*",'Energy Yearbook Data'!$I$4:$T$34,COLUMN(C$2),FALSE)*10+VLOOKUP("*"&amp;$B19&amp;"*",'Energy Yearbook Data'!$I$4:$AE$34,COLUMN(N$2),FALSE)*10,"")</f>
        <v>796990.2</v>
      </c>
      <c r="E19" s="58">
        <f>IFERROR(VLOOKUP("*"&amp;$B19&amp;"*",'Energy Yearbook Data'!$I$4:$T$34,COLUMN(D$2),FALSE)*10+VLOOKUP("*"&amp;$B19&amp;"*",'Energy Yearbook Data'!$I$4:$AE$34,COLUMN(O$2),FALSE)*10,"")</f>
        <v>876344.75942000002</v>
      </c>
      <c r="F19" s="58">
        <f>IFERROR(VLOOKUP("*"&amp;$B19&amp;"*",'Energy Yearbook Data'!$I$4:$T$34,COLUMN(E$2),FALSE)*10+VLOOKUP("*"&amp;$B19&amp;"*",'Energy Yearbook Data'!$I$4:$AE$34,COLUMN(P$2),FALSE)*10,"")</f>
        <v>866373.60401000001</v>
      </c>
      <c r="G19" s="58">
        <f>IFERROR(VLOOKUP("*"&amp;$B19&amp;"*",'Energy Yearbook Data'!$I$4:$T$34,COLUMN(F$2),FALSE)*10+VLOOKUP("*"&amp;$B19&amp;"*",'Energy Yearbook Data'!$I$4:$AE$34,COLUMN(Q$2),FALSE)*10,"")</f>
        <v>948428.9</v>
      </c>
      <c r="H19" s="58">
        <f>IFERROR(VLOOKUP("*"&amp;$B19&amp;"*",'Energy Yearbook Data'!$I$4:$T$34,COLUMN(G$2),FALSE)*10+VLOOKUP("*"&amp;$B19&amp;"*",'Energy Yearbook Data'!$I$4:$AE$34,COLUMN(R$2),FALSE)*10,"")</f>
        <v>1044955.42712</v>
      </c>
      <c r="I19" s="58">
        <f>IFERROR(VLOOKUP("*"&amp;$B19&amp;"*",'Energy Yearbook Data'!$I$4:$T$34,COLUMN(H$2),FALSE)*10+VLOOKUP("*"&amp;$B19&amp;"*",'Energy Yearbook Data'!$I$4:$AE$34,COLUMN(S$2),FALSE)*10,"")</f>
        <v>1058653.8999999999</v>
      </c>
      <c r="J19" s="58">
        <f>IFERROR(VLOOKUP("*"&amp;$B19&amp;"*",'Energy Yearbook Data'!$I$4:$T$34,COLUMN(I$2),FALSE)*10+VLOOKUP("*"&amp;$B19&amp;"*",'Energy Yearbook Data'!$I$4:$AE$34,COLUMN(T$2),FALSE)*10,"")</f>
        <v>1428977.1</v>
      </c>
      <c r="K19" s="58">
        <f>IFERROR(VLOOKUP("*"&amp;$B19&amp;"*",'Energy Yearbook Data'!$I$4:$T$34,COLUMN(J$2),FALSE)*10+VLOOKUP("*"&amp;$B19&amp;"*",'Energy Yearbook Data'!$I$4:$AE$34,COLUMN(U$2),FALSE)*10,"")</f>
        <v>1629546.0999999999</v>
      </c>
      <c r="L19" s="58">
        <f>IFERROR(VLOOKUP("*"&amp;$B19&amp;"*",'Energy Yearbook Data'!$I$4:$T$34,COLUMN(K$2),FALSE)*10+VLOOKUP("*"&amp;$B19&amp;"*",'Energy Yearbook Data'!$I$4:$AE$34,COLUMN(V$2),FALSE)*10,"")</f>
        <v>1709142.2999999998</v>
      </c>
      <c r="M19" s="62">
        <f>IFERROR(VLOOKUP("*"&amp;$B19&amp;"*",'Energy Yearbook Data'!$I$4:$T$34,COLUMN(L$2),FALSE)*10+VLOOKUP("*"&amp;$B19&amp;"*",'Energy Yearbook Data'!$I$4:$AE$34,COLUMN(W$2),FALSE)*10,"")</f>
        <v>1887495.6</v>
      </c>
      <c r="N19" s="70">
        <f>IFERROR(VLOOKUP("*"&amp;$B19&amp;"*",'Energy Yearbook Data'!$I$4:$DZ$34,COLUMN(DH$2),FALSE)*10,"")</f>
        <v>751276.73030000005</v>
      </c>
      <c r="O19" s="72">
        <f>IFERROR(VLOOKUP("*"&amp;$B19&amp;"*",'Energy Yearbook Data'!$I$4:$DZ$34,COLUMN(DI$2),FALSE)*10,"")</f>
        <v>796990.1</v>
      </c>
      <c r="P19" s="72">
        <f>IFERROR(VLOOKUP("*"&amp;$B19&amp;"*",'Energy Yearbook Data'!$I$4:$DZ$34,COLUMN(DJ$2),FALSE)*10,"")</f>
        <v>876344.7594000001</v>
      </c>
      <c r="Q19" s="72">
        <f>IFERROR(VLOOKUP("*"&amp;$B19&amp;"*",'Energy Yearbook Data'!$I$4:$DZ$34,COLUMN(DK$2),FALSE)*10,"")</f>
        <v>866373.60400000005</v>
      </c>
      <c r="R19" s="72">
        <f>IFERROR(VLOOKUP("*"&amp;$B19&amp;"*",'Energy Yearbook Data'!$I$4:$DZ$34,COLUMN(DL$2),FALSE)*10,"")</f>
        <v>948428.9</v>
      </c>
      <c r="S19" s="72">
        <f>IFERROR(VLOOKUP("*"&amp;$B19&amp;"*",'Energy Yearbook Data'!$I$4:$DZ$34,COLUMN(DM$2),FALSE)*10,"")</f>
        <v>1044955.427</v>
      </c>
      <c r="T19" s="72">
        <f>IFERROR(VLOOKUP("*"&amp;$B19&amp;"*",'Energy Yearbook Data'!$I$4:$DZ$34,COLUMN(DN$2),FALSE)*10,"")</f>
        <v>1058653.8999999999</v>
      </c>
      <c r="U19" s="72">
        <f>IFERROR(VLOOKUP("*"&amp;$B19&amp;"*",'Energy Yearbook Data'!$I$4:$DZ$34,COLUMN(DO$2),FALSE)*10,"")</f>
        <v>1428977.0999999999</v>
      </c>
      <c r="V19" s="72">
        <f>IFERROR(VLOOKUP("*"&amp;$B19&amp;"*",'Energy Yearbook Data'!$I$4:$DZ$34,COLUMN(DP$2),FALSE)*10,"")</f>
        <v>1629546.0999999999</v>
      </c>
      <c r="W19" s="72">
        <f>IFERROR(VLOOKUP("*"&amp;$B19&amp;"*",'Energy Yearbook Data'!$I$4:$DZ$34,COLUMN(DQ$2),FALSE)*10,"")</f>
        <v>1709142.4</v>
      </c>
      <c r="X19" s="73">
        <f>IFERROR(VLOOKUP("*"&amp;$B19&amp;"*",'Energy Yearbook Data'!$I$4:$DZ$34,COLUMN(DR$2),FALSE)*10,"")</f>
        <v>1887495.6</v>
      </c>
      <c r="Y19" s="70">
        <f>VLOOKUP("*"&amp;$B19&amp;"*",'Statistical Yearbook Data'!$F$3:$R$33,COLUMN(B$1),FALSE)*10</f>
        <v>333960</v>
      </c>
      <c r="Z19" s="72">
        <f>VLOOKUP("*"&amp;$B19&amp;"*",'Statistical Yearbook Data'!$F$3:$R$33,COLUMN(C$1),FALSE)*10</f>
        <v>387770</v>
      </c>
      <c r="AA19" s="72">
        <f>VLOOKUP("*"&amp;$B19&amp;"*",'Statistical Yearbook Data'!$F$3:$R$33,COLUMN(D$1),FALSE)*10</f>
        <v>399000</v>
      </c>
      <c r="AB19" s="72">
        <f>VLOOKUP("*"&amp;$B19&amp;"*",'Statistical Yearbook Data'!$F$3:$R$33,COLUMN(E$1),FALSE)*10</f>
        <v>390250</v>
      </c>
      <c r="AC19" s="72">
        <f>VLOOKUP("*"&amp;$B19&amp;"*",'Statistical Yearbook Data'!$F$3:$R$33,COLUMN(F$1),FALSE)*10</f>
        <v>409980</v>
      </c>
      <c r="AD19" s="72">
        <f>VLOOKUP("*"&amp;$B19&amp;"*",'Statistical Yearbook Data'!$F$3:$R$33,COLUMN(G$1),FALSE)*10</f>
        <v>457070</v>
      </c>
      <c r="AE19" s="72">
        <f>VLOOKUP("*"&amp;$B19&amp;"*",'Statistical Yearbook Data'!$F$3:$R$33,COLUMN(H$1),FALSE)*10</f>
        <v>492620</v>
      </c>
      <c r="AF19" s="72">
        <f>VLOOKUP("*"&amp;$B19&amp;"*",'Statistical Yearbook Data'!$F$3:$R$33,COLUMN(I$1),FALSE)*10</f>
        <v>496680</v>
      </c>
      <c r="AG19" s="72">
        <f>VLOOKUP("*"&amp;$B19&amp;"*",'Statistical Yearbook Data'!$F$3:$R$33,COLUMN(J$1),FALSE)*10</f>
        <v>530550</v>
      </c>
      <c r="AH19" s="72">
        <f>VLOOKUP("*"&amp;$B19&amp;"*",'Statistical Yearbook Data'!$F$3:$R$33,COLUMN(K$1),FALSE)*10</f>
        <v>525470</v>
      </c>
      <c r="AI19" s="72">
        <f>VLOOKUP("*"&amp;$B19&amp;"*",'Statistical Yearbook Data'!$F$3:$R$33,COLUMN(L$1),FALSE)*10</f>
        <v>547220</v>
      </c>
      <c r="AJ19" s="70">
        <f>VLOOKUP("*"&amp;$B19&amp;"*",'CHP Data'!$B$4:$X$36,COLUMN(M$1),FALSE)/1000</f>
        <v>455750.88199999998</v>
      </c>
      <c r="AK19" s="72">
        <f>VLOOKUP("*"&amp;$B19&amp;"*",'CHP Data'!$B$4:$X$36,COLUMN(N$1),FALSE)/1000</f>
        <v>473558.55900000001</v>
      </c>
      <c r="AL19" s="72">
        <f>VLOOKUP("*"&amp;$B19&amp;"*",'CHP Data'!$B$4:$X$36,COLUMN(O$1),FALSE)/1000</f>
        <v>488859.56900000002</v>
      </c>
      <c r="AM19" s="72">
        <f>VLOOKUP("*"&amp;$B19&amp;"*",'CHP Data'!$B$4:$X$36,COLUMN(P$1),FALSE)/1000</f>
        <v>408618.08600000001</v>
      </c>
      <c r="AN19" s="72">
        <f>VLOOKUP("*"&amp;$B19&amp;"*",'CHP Data'!$B$4:$X$36,COLUMN(Q$1),FALSE)/1000</f>
        <v>686459.08600000001</v>
      </c>
      <c r="AO19" s="72">
        <f>VLOOKUP("*"&amp;$B19&amp;"*",'CHP Data'!$B$4:$X$36,COLUMN(R$1),FALSE)/1000</f>
        <v>701623.96799999999</v>
      </c>
      <c r="AP19" s="72">
        <f>VLOOKUP("*"&amp;$B19&amp;"*",'CHP Data'!$B$4:$X$36,COLUMN(S$1),FALSE)/1000</f>
        <v>676956.12399999995</v>
      </c>
      <c r="AQ19" s="72">
        <f>VLOOKUP("*"&amp;$B19&amp;"*",'CHP Data'!$B$4:$X$36,COLUMN(T$1),FALSE)/1000</f>
        <v>772393.82200000004</v>
      </c>
      <c r="AR19" s="72">
        <f>VLOOKUP("*"&amp;$B19&amp;"*",'CHP Data'!$B$4:$X$36,COLUMN(U$1),FALSE)/1000</f>
        <v>827685.76300000004</v>
      </c>
      <c r="AS19" s="72">
        <f>VLOOKUP("*"&amp;$B19&amp;"*",'CHP Data'!$B$4:$X$36,COLUMN(V$1),FALSE)/1000</f>
        <v>1097873.6100000001</v>
      </c>
      <c r="AT19" s="73">
        <f>VLOOKUP("*"&amp;$B19&amp;"*",'CHP Data'!$B$4:$X$36,COLUMN(W$1),FALSE)/1000</f>
        <v>1183470</v>
      </c>
    </row>
    <row r="20" spans="2:46">
      <c r="B20" s="59" t="s">
        <v>63</v>
      </c>
      <c r="C20" s="61">
        <f>IFERROR(VLOOKUP("*"&amp;$B20&amp;"*",'Energy Yearbook Data'!$I$4:$T$34,COLUMN(B$2),FALSE)*10+VLOOKUP("*"&amp;$B20&amp;"*",'Energy Yearbook Data'!$I$4:$AE$34,COLUMN(M$2),FALSE)*10,"")</f>
        <v>162364.79999999999</v>
      </c>
      <c r="D20" s="58">
        <f>IFERROR(VLOOKUP("*"&amp;$B20&amp;"*",'Energy Yearbook Data'!$I$4:$T$34,COLUMN(C$2),FALSE)*10+VLOOKUP("*"&amp;$B20&amp;"*",'Energy Yearbook Data'!$I$4:$AE$34,COLUMN(N$2),FALSE)*10,"")</f>
        <v>191178.3</v>
      </c>
      <c r="E20" s="58">
        <f>IFERROR(VLOOKUP("*"&amp;$B20&amp;"*",'Energy Yearbook Data'!$I$4:$T$34,COLUMN(D$2),FALSE)*10+VLOOKUP("*"&amp;$B20&amp;"*",'Energy Yearbook Data'!$I$4:$AE$34,COLUMN(O$2),FALSE)*10,"")</f>
        <v>214050.49999999997</v>
      </c>
      <c r="F20" s="58">
        <f>IFERROR(VLOOKUP("*"&amp;$B20&amp;"*",'Energy Yearbook Data'!$I$4:$T$34,COLUMN(E$2),FALSE)*10+VLOOKUP("*"&amp;$B20&amp;"*",'Energy Yearbook Data'!$I$4:$AE$34,COLUMN(P$2),FALSE)*10,"")</f>
        <v>238822.59999999998</v>
      </c>
      <c r="G20" s="58">
        <f>IFERROR(VLOOKUP("*"&amp;$B20&amp;"*",'Energy Yearbook Data'!$I$4:$T$34,COLUMN(F$2),FALSE)*10+VLOOKUP("*"&amp;$B20&amp;"*",'Energy Yearbook Data'!$I$4:$AE$34,COLUMN(Q$2),FALSE)*10,"")</f>
        <v>209744.3</v>
      </c>
      <c r="H20" s="58">
        <f>IFERROR(VLOOKUP("*"&amp;$B20&amp;"*",'Energy Yearbook Data'!$I$4:$T$34,COLUMN(G$2),FALSE)*10+VLOOKUP("*"&amp;$B20&amp;"*",'Energy Yearbook Data'!$I$4:$AE$34,COLUMN(R$2),FALSE)*10,"")</f>
        <v>260455.79324000003</v>
      </c>
      <c r="I20" s="58">
        <f>IFERROR(VLOOKUP("*"&amp;$B20&amp;"*",'Energy Yearbook Data'!$I$4:$T$34,COLUMN(H$2),FALSE)*10+VLOOKUP("*"&amp;$B20&amp;"*",'Energy Yearbook Data'!$I$4:$AE$34,COLUMN(S$2),FALSE)*10,"")</f>
        <v>268921.89999999997</v>
      </c>
      <c r="J20" s="58">
        <f>IFERROR(VLOOKUP("*"&amp;$B20&amp;"*",'Energy Yearbook Data'!$I$4:$T$34,COLUMN(I$2),FALSE)*10+VLOOKUP("*"&amp;$B20&amp;"*",'Energy Yearbook Data'!$I$4:$AE$34,COLUMN(T$2),FALSE)*10,"")</f>
        <v>319510.30000000005</v>
      </c>
      <c r="K20" s="58">
        <f>IFERROR(VLOOKUP("*"&amp;$B20&amp;"*",'Energy Yearbook Data'!$I$4:$T$34,COLUMN(J$2),FALSE)*10+VLOOKUP("*"&amp;$B20&amp;"*",'Energy Yearbook Data'!$I$4:$AE$34,COLUMN(U$2),FALSE)*10,"")</f>
        <v>369931.89999999997</v>
      </c>
      <c r="L20" s="58">
        <f>IFERROR(VLOOKUP("*"&amp;$B20&amp;"*",'Energy Yearbook Data'!$I$4:$T$34,COLUMN(K$2),FALSE)*10+VLOOKUP("*"&amp;$B20&amp;"*",'Energy Yearbook Data'!$I$4:$AE$34,COLUMN(V$2),FALSE)*10,"")</f>
        <v>408785.1</v>
      </c>
      <c r="M20" s="62">
        <f>IFERROR(VLOOKUP("*"&amp;$B20&amp;"*",'Energy Yearbook Data'!$I$4:$T$34,COLUMN(L$2),FALSE)*10+VLOOKUP("*"&amp;$B20&amp;"*",'Energy Yearbook Data'!$I$4:$AE$34,COLUMN(W$2),FALSE)*10,"")</f>
        <v>452680.2</v>
      </c>
      <c r="N20" s="70">
        <f>IFERROR(VLOOKUP("*"&amp;$B20&amp;"*",'Energy Yearbook Data'!$I$4:$DZ$34,COLUMN(DH$2),FALSE)*10,"")</f>
        <v>171075.81559999997</v>
      </c>
      <c r="O20" s="72">
        <f>IFERROR(VLOOKUP("*"&amp;$B20&amp;"*",'Energy Yearbook Data'!$I$4:$DZ$34,COLUMN(DI$2),FALSE)*10,"")</f>
        <v>191178.30000000002</v>
      </c>
      <c r="P20" s="72">
        <f>IFERROR(VLOOKUP("*"&amp;$B20&amp;"*",'Energy Yearbook Data'!$I$4:$DZ$34,COLUMN(DJ$2),FALSE)*10,"")</f>
        <v>214050.49</v>
      </c>
      <c r="Q20" s="72">
        <f>IFERROR(VLOOKUP("*"&amp;$B20&amp;"*",'Energy Yearbook Data'!$I$4:$DZ$34,COLUMN(DK$2),FALSE)*10,"")</f>
        <v>238822.59999999998</v>
      </c>
      <c r="R20" s="72">
        <f>IFERROR(VLOOKUP("*"&amp;$B20&amp;"*",'Energy Yearbook Data'!$I$4:$DZ$34,COLUMN(DL$2),FALSE)*10,"")</f>
        <v>209744.3</v>
      </c>
      <c r="S20" s="72">
        <f>IFERROR(VLOOKUP("*"&amp;$B20&amp;"*",'Energy Yearbook Data'!$I$4:$DZ$34,COLUMN(DM$2),FALSE)*10,"")</f>
        <v>260725.69319999998</v>
      </c>
      <c r="T20" s="72">
        <f>IFERROR(VLOOKUP("*"&amp;$B20&amp;"*",'Energy Yearbook Data'!$I$4:$DZ$34,COLUMN(DN$2),FALSE)*10,"")</f>
        <v>268921.89999999997</v>
      </c>
      <c r="U20" s="72">
        <f>IFERROR(VLOOKUP("*"&amp;$B20&amp;"*",'Energy Yearbook Data'!$I$4:$DZ$34,COLUMN(DO$2),FALSE)*10,"")</f>
        <v>319643.7</v>
      </c>
      <c r="V20" s="72">
        <f>IFERROR(VLOOKUP("*"&amp;$B20&amp;"*",'Energy Yearbook Data'!$I$4:$DZ$34,COLUMN(DP$2),FALSE)*10,"")</f>
        <v>369937.60000000003</v>
      </c>
      <c r="W20" s="72">
        <f>IFERROR(VLOOKUP("*"&amp;$B20&amp;"*",'Energy Yearbook Data'!$I$4:$DZ$34,COLUMN(DQ$2),FALSE)*10,"")</f>
        <v>405088.9</v>
      </c>
      <c r="X20" s="73">
        <f>IFERROR(VLOOKUP("*"&amp;$B20&amp;"*",'Energy Yearbook Data'!$I$4:$DZ$34,COLUMN(DR$2),FALSE)*10,"")</f>
        <v>452686.69999999995</v>
      </c>
      <c r="Y20" s="70">
        <f>VLOOKUP("*"&amp;$B20&amp;"*",'Statistical Yearbook Data'!$F$3:$R$33,COLUMN(B$1),FALSE)*10</f>
        <v>60910</v>
      </c>
      <c r="Z20" s="72">
        <f>VLOOKUP("*"&amp;$B20&amp;"*",'Statistical Yearbook Data'!$F$3:$R$33,COLUMN(C$1),FALSE)*10</f>
        <v>61920</v>
      </c>
      <c r="AA20" s="72">
        <f>VLOOKUP("*"&amp;$B20&amp;"*",'Statistical Yearbook Data'!$F$3:$R$33,COLUMN(D$1),FALSE)*10</f>
        <v>68530</v>
      </c>
      <c r="AB20" s="72">
        <f>VLOOKUP("*"&amp;$B20&amp;"*",'Statistical Yearbook Data'!$F$3:$R$33,COLUMN(E$1),FALSE)*10</f>
        <v>87220</v>
      </c>
      <c r="AC20" s="72">
        <f>VLOOKUP("*"&amp;$B20&amp;"*",'Statistical Yearbook Data'!$F$3:$R$33,COLUMN(F$1),FALSE)*10</f>
        <v>93730</v>
      </c>
      <c r="AD20" s="72">
        <f>VLOOKUP("*"&amp;$B20&amp;"*",'Statistical Yearbook Data'!$F$3:$R$33,COLUMN(G$1),FALSE)*10</f>
        <v>105110</v>
      </c>
      <c r="AE20" s="72">
        <f>VLOOKUP("*"&amp;$B20&amp;"*",'Statistical Yearbook Data'!$F$3:$R$33,COLUMN(H$1),FALSE)*10</f>
        <v>126470</v>
      </c>
      <c r="AF20" s="72">
        <f>VLOOKUP("*"&amp;$B20&amp;"*",'Statistical Yearbook Data'!$F$3:$R$33,COLUMN(I$1),FALSE)*10</f>
        <v>149560</v>
      </c>
      <c r="AG20" s="72">
        <f>VLOOKUP("*"&amp;$B20&amp;"*",'Statistical Yearbook Data'!$F$3:$R$33,COLUMN(J$1),FALSE)*10</f>
        <v>166200</v>
      </c>
      <c r="AH20" s="72">
        <f>VLOOKUP("*"&amp;$B20&amp;"*",'Statistical Yearbook Data'!$F$3:$R$33,COLUMN(K$1),FALSE)*10</f>
        <v>195240</v>
      </c>
      <c r="AI20" s="72">
        <f>VLOOKUP("*"&amp;$B20&amp;"*",'Statistical Yearbook Data'!$F$3:$R$33,COLUMN(L$1),FALSE)*10</f>
        <v>187220</v>
      </c>
      <c r="AJ20" s="70">
        <f>VLOOKUP("*"&amp;$B20&amp;"*",'CHP Data'!$B$4:$X$36,COLUMN(M$1),FALSE)/1000</f>
        <v>81272.637000000002</v>
      </c>
      <c r="AK20" s="72">
        <f>VLOOKUP("*"&amp;$B20&amp;"*",'CHP Data'!$B$4:$X$36,COLUMN(N$1),FALSE)/1000</f>
        <v>14100.089</v>
      </c>
      <c r="AL20" s="72">
        <f>VLOOKUP("*"&amp;$B20&amp;"*",'CHP Data'!$B$4:$X$36,COLUMN(O$1),FALSE)/1000</f>
        <v>86146.039000000004</v>
      </c>
      <c r="AM20" s="72">
        <f>VLOOKUP("*"&amp;$B20&amp;"*",'CHP Data'!$B$4:$X$36,COLUMN(P$1),FALSE)/1000</f>
        <v>93940.36</v>
      </c>
      <c r="AN20" s="72">
        <f>VLOOKUP("*"&amp;$B20&amp;"*",'CHP Data'!$B$4:$X$36,COLUMN(Q$1),FALSE)/1000</f>
        <v>96431.740999999995</v>
      </c>
      <c r="AO20" s="72">
        <f>VLOOKUP("*"&amp;$B20&amp;"*",'CHP Data'!$B$4:$X$36,COLUMN(R$1),FALSE)/1000</f>
        <v>102437.46400000001</v>
      </c>
      <c r="AP20" s="72">
        <f>VLOOKUP("*"&amp;$B20&amp;"*",'CHP Data'!$B$4:$X$36,COLUMN(S$1),FALSE)/1000</f>
        <v>108596.413</v>
      </c>
      <c r="AQ20" s="72">
        <f>VLOOKUP("*"&amp;$B20&amp;"*",'CHP Data'!$B$4:$X$36,COLUMN(T$1),FALSE)/1000</f>
        <v>138388.516</v>
      </c>
      <c r="AR20" s="72">
        <f>VLOOKUP("*"&amp;$B20&amp;"*",'CHP Data'!$B$4:$X$36,COLUMN(U$1),FALSE)/1000</f>
        <v>147788.09400000001</v>
      </c>
      <c r="AS20" s="72">
        <f>VLOOKUP("*"&amp;$B20&amp;"*",'CHP Data'!$B$4:$X$36,COLUMN(V$1),FALSE)/1000</f>
        <v>166133.64600000001</v>
      </c>
      <c r="AT20" s="73">
        <f>VLOOKUP("*"&amp;$B20&amp;"*",'CHP Data'!$B$4:$X$36,COLUMN(W$1),FALSE)/1000</f>
        <v>158380</v>
      </c>
    </row>
    <row r="21" spans="2:46">
      <c r="B21" s="59" t="s">
        <v>64</v>
      </c>
      <c r="C21" s="61">
        <f>IFERROR(VLOOKUP("*"&amp;$B21&amp;"*",'Energy Yearbook Data'!$I$4:$T$34,COLUMN(B$2),FALSE)*10+VLOOKUP("*"&amp;$B21&amp;"*",'Energy Yearbook Data'!$I$4:$AE$34,COLUMN(M$2),FALSE)*10,"")</f>
        <v>86810.599999999991</v>
      </c>
      <c r="D21" s="58">
        <f>IFERROR(VLOOKUP("*"&amp;$B21&amp;"*",'Energy Yearbook Data'!$I$4:$T$34,COLUMN(C$2),FALSE)*10+VLOOKUP("*"&amp;$B21&amp;"*",'Energy Yearbook Data'!$I$4:$AE$34,COLUMN(N$2),FALSE)*10,"")</f>
        <v>88320.5</v>
      </c>
      <c r="E21" s="58">
        <f>IFERROR(VLOOKUP("*"&amp;$B21&amp;"*",'Energy Yearbook Data'!$I$4:$T$34,COLUMN(D$2),FALSE)*10+VLOOKUP("*"&amp;$B21&amp;"*",'Energy Yearbook Data'!$I$4:$AE$34,COLUMN(O$2),FALSE)*10,"")</f>
        <v>89476.482010000007</v>
      </c>
      <c r="F21" s="58">
        <f>IFERROR(VLOOKUP("*"&amp;$B21&amp;"*",'Energy Yearbook Data'!$I$4:$T$34,COLUMN(E$2),FALSE)*10+VLOOKUP("*"&amp;$B21&amp;"*",'Energy Yearbook Data'!$I$4:$AE$34,COLUMN(P$2),FALSE)*10,"")</f>
        <v>93495.075769999996</v>
      </c>
      <c r="G21" s="58">
        <f>IFERROR(VLOOKUP("*"&amp;$B21&amp;"*",'Energy Yearbook Data'!$I$4:$T$34,COLUMN(F$2),FALSE)*10+VLOOKUP("*"&amp;$B21&amp;"*",'Energy Yearbook Data'!$I$4:$AE$34,COLUMN(Q$2),FALSE)*10,"")</f>
        <v>99754.6</v>
      </c>
      <c r="H21" s="58">
        <f>IFERROR(VLOOKUP("*"&amp;$B21&amp;"*",'Energy Yearbook Data'!$I$4:$T$34,COLUMN(G$2),FALSE)*10+VLOOKUP("*"&amp;$B21&amp;"*",'Energy Yearbook Data'!$I$4:$AE$34,COLUMN(R$2),FALSE)*10,"")</f>
        <v>91749.66158</v>
      </c>
      <c r="I21" s="58">
        <f>IFERROR(VLOOKUP("*"&amp;$B21&amp;"*",'Energy Yearbook Data'!$I$4:$T$34,COLUMN(H$2),FALSE)*10+VLOOKUP("*"&amp;$B21&amp;"*",'Energy Yearbook Data'!$I$4:$AE$34,COLUMN(S$2),FALSE)*10,"")</f>
        <v>113465.20000000001</v>
      </c>
      <c r="J21" s="58">
        <f>IFERROR(VLOOKUP("*"&amp;$B21&amp;"*",'Energy Yearbook Data'!$I$4:$T$34,COLUMN(I$2),FALSE)*10+VLOOKUP("*"&amp;$B21&amp;"*",'Energy Yearbook Data'!$I$4:$AE$34,COLUMN(T$2),FALSE)*10,"")</f>
        <v>124944.6</v>
      </c>
      <c r="K21" s="58">
        <f>IFERROR(VLOOKUP("*"&amp;$B21&amp;"*",'Energy Yearbook Data'!$I$4:$T$34,COLUMN(J$2),FALSE)*10+VLOOKUP("*"&amp;$B21&amp;"*",'Energy Yearbook Data'!$I$4:$AE$34,COLUMN(U$2),FALSE)*10,"")</f>
        <v>155757.79999999999</v>
      </c>
      <c r="L21" s="58">
        <f>IFERROR(VLOOKUP("*"&amp;$B21&amp;"*",'Energy Yearbook Data'!$I$4:$T$34,COLUMN(K$2),FALSE)*10+VLOOKUP("*"&amp;$B21&amp;"*",'Energy Yearbook Data'!$I$4:$AE$34,COLUMN(V$2),FALSE)*10,"")</f>
        <v>155486.90000000002</v>
      </c>
      <c r="M21" s="62">
        <f>IFERROR(VLOOKUP("*"&amp;$B21&amp;"*",'Energy Yearbook Data'!$I$4:$T$34,COLUMN(L$2),FALSE)*10+VLOOKUP("*"&amp;$B21&amp;"*",'Energy Yearbook Data'!$I$4:$AE$34,COLUMN(W$2),FALSE)*10,"")</f>
        <v>155486.90000000002</v>
      </c>
      <c r="N21" s="70">
        <f>IFERROR(VLOOKUP("*"&amp;$B21&amp;"*",'Energy Yearbook Data'!$I$4:$DZ$34,COLUMN(DH$2),FALSE)*10,"")</f>
        <v>86810.599999999991</v>
      </c>
      <c r="O21" s="72">
        <f>IFERROR(VLOOKUP("*"&amp;$B21&amp;"*",'Energy Yearbook Data'!$I$4:$DZ$34,COLUMN(DI$2),FALSE)*10,"")</f>
        <v>88320.5</v>
      </c>
      <c r="P21" s="72">
        <f>IFERROR(VLOOKUP("*"&amp;$B21&amp;"*",'Energy Yearbook Data'!$I$4:$DZ$34,COLUMN(DJ$2),FALSE)*10,"")</f>
        <v>89476.500910000002</v>
      </c>
      <c r="Q21" s="72">
        <f>IFERROR(VLOOKUP("*"&amp;$B21&amp;"*",'Energy Yearbook Data'!$I$4:$DZ$34,COLUMN(DK$2),FALSE)*10,"")</f>
        <v>93495.123319999999</v>
      </c>
      <c r="R21" s="72">
        <f>IFERROR(VLOOKUP("*"&amp;$B21&amp;"*",'Energy Yearbook Data'!$I$4:$DZ$34,COLUMN(DL$2),FALSE)*10,"")</f>
        <v>99754.5</v>
      </c>
      <c r="S21" s="72">
        <f>IFERROR(VLOOKUP("*"&amp;$B21&amp;"*",'Energy Yearbook Data'!$I$4:$DZ$34,COLUMN(DM$2),FALSE)*10,"")</f>
        <v>94171.531350000005</v>
      </c>
      <c r="T21" s="72">
        <f>IFERROR(VLOOKUP("*"&amp;$B21&amp;"*",'Energy Yearbook Data'!$I$4:$DZ$34,COLUMN(DN$2),FALSE)*10,"")</f>
        <v>113465.20000000001</v>
      </c>
      <c r="U21" s="72">
        <f>IFERROR(VLOOKUP("*"&amp;$B21&amp;"*",'Energy Yearbook Data'!$I$4:$DZ$34,COLUMN(DO$2),FALSE)*10,"")</f>
        <v>124944.59999999999</v>
      </c>
      <c r="V21" s="72">
        <f>IFERROR(VLOOKUP("*"&amp;$B21&amp;"*",'Energy Yearbook Data'!$I$4:$DZ$34,COLUMN(DP$2),FALSE)*10,"")</f>
        <v>155757.80000000002</v>
      </c>
      <c r="W21" s="72">
        <f>IFERROR(VLOOKUP("*"&amp;$B21&amp;"*",'Energy Yearbook Data'!$I$4:$DZ$34,COLUMN(DQ$2),FALSE)*10,"")</f>
        <v>155486.9</v>
      </c>
      <c r="X21" s="73">
        <f>IFERROR(VLOOKUP("*"&amp;$B21&amp;"*",'Energy Yearbook Data'!$I$4:$DZ$34,COLUMN(DR$2),FALSE)*10,"")</f>
        <v>155486.9</v>
      </c>
      <c r="Y21" s="70">
        <f>VLOOKUP("*"&amp;$B21&amp;"*",'Statistical Yearbook Data'!$F$3:$R$33,COLUMN(B$1),FALSE)*10</f>
        <v>7840</v>
      </c>
      <c r="Z21" s="72">
        <f>VLOOKUP("*"&amp;$B21&amp;"*",'Statistical Yearbook Data'!$F$3:$R$33,COLUMN(C$1),FALSE)*10</f>
        <v>9340</v>
      </c>
      <c r="AA21" s="72">
        <f>VLOOKUP("*"&amp;$B21&amp;"*",'Statistical Yearbook Data'!$F$3:$R$33,COLUMN(D$1),FALSE)*10</f>
        <v>10120</v>
      </c>
      <c r="AB21" s="72">
        <f>VLOOKUP("*"&amp;$B21&amp;"*",'Statistical Yearbook Data'!$F$3:$R$33,COLUMN(E$1),FALSE)*10</f>
        <v>13230</v>
      </c>
      <c r="AC21" s="72">
        <f>VLOOKUP("*"&amp;$B21&amp;"*",'Statistical Yearbook Data'!$F$3:$R$33,COLUMN(F$1),FALSE)*10</f>
        <v>17850</v>
      </c>
      <c r="AD21" s="72">
        <f>VLOOKUP("*"&amp;$B21&amp;"*",'Statistical Yearbook Data'!$F$3:$R$33,COLUMN(G$1),FALSE)*10</f>
        <v>0</v>
      </c>
      <c r="AE21" s="72">
        <f>VLOOKUP("*"&amp;$B21&amp;"*",'Statistical Yearbook Data'!$F$3:$R$33,COLUMN(H$1),FALSE)*10</f>
        <v>7490</v>
      </c>
      <c r="AF21" s="72">
        <f>VLOOKUP("*"&amp;$B21&amp;"*",'Statistical Yearbook Data'!$F$3:$R$33,COLUMN(I$1),FALSE)*10</f>
        <v>6960</v>
      </c>
      <c r="AG21" s="72">
        <f>VLOOKUP("*"&amp;$B21&amp;"*",'Statistical Yearbook Data'!$F$3:$R$33,COLUMN(J$1),FALSE)*10</f>
        <v>7560</v>
      </c>
      <c r="AH21" s="72">
        <f>VLOOKUP("*"&amp;$B21&amp;"*",'Statistical Yearbook Data'!$F$3:$R$33,COLUMN(K$1),FALSE)*10</f>
        <v>10360</v>
      </c>
      <c r="AI21" s="72">
        <f>VLOOKUP("*"&amp;$B21&amp;"*",'Statistical Yearbook Data'!$F$3:$R$33,COLUMN(L$1),FALSE)*10</f>
        <v>16370</v>
      </c>
      <c r="AJ21" s="70">
        <f>VLOOKUP("*"&amp;$B21&amp;"*",'CHP Data'!$B$4:$X$36,COLUMN(M$1),FALSE)/1000</f>
        <v>7508.5529999999999</v>
      </c>
      <c r="AK21" s="72">
        <f>VLOOKUP("*"&amp;$B21&amp;"*",'CHP Data'!$B$4:$X$36,COLUMN(N$1),FALSE)/1000</f>
        <v>8217.4390000000003</v>
      </c>
      <c r="AL21" s="72">
        <f>VLOOKUP("*"&amp;$B21&amp;"*",'CHP Data'!$B$4:$X$36,COLUMN(O$1),FALSE)/1000</f>
        <v>13267.653</v>
      </c>
      <c r="AM21" s="72">
        <f>VLOOKUP("*"&amp;$B21&amp;"*",'CHP Data'!$B$4:$X$36,COLUMN(P$1),FALSE)/1000</f>
        <v>14128.12</v>
      </c>
      <c r="AN21" s="72">
        <f>VLOOKUP("*"&amp;$B21&amp;"*",'CHP Data'!$B$4:$X$36,COLUMN(Q$1),FALSE)/1000</f>
        <v>15252.026</v>
      </c>
      <c r="AO21" s="72">
        <f>VLOOKUP("*"&amp;$B21&amp;"*",'CHP Data'!$B$4:$X$36,COLUMN(R$1),FALSE)/1000</f>
        <v>24462.526000000002</v>
      </c>
      <c r="AP21" s="72">
        <f>VLOOKUP("*"&amp;$B21&amp;"*",'CHP Data'!$B$4:$X$36,COLUMN(S$1),FALSE)/1000</f>
        <v>34049.991999999998</v>
      </c>
      <c r="AQ21" s="72">
        <f>VLOOKUP("*"&amp;$B21&amp;"*",'CHP Data'!$B$4:$X$36,COLUMN(T$1),FALSE)/1000</f>
        <v>37787.114999999998</v>
      </c>
      <c r="AR21" s="72">
        <f>VLOOKUP("*"&amp;$B21&amp;"*",'CHP Data'!$B$4:$X$36,COLUMN(U$1),FALSE)/1000</f>
        <v>45863.777000000002</v>
      </c>
      <c r="AS21" s="72">
        <f>VLOOKUP("*"&amp;$B21&amp;"*",'CHP Data'!$B$4:$X$36,COLUMN(V$1),FALSE)/1000</f>
        <v>48360.540999999997</v>
      </c>
      <c r="AT21" s="73">
        <f>VLOOKUP("*"&amp;$B21&amp;"*",'CHP Data'!$B$4:$X$36,COLUMN(W$1),FALSE)/1000</f>
        <v>57080</v>
      </c>
    </row>
    <row r="22" spans="2:46">
      <c r="B22" s="59" t="s">
        <v>65</v>
      </c>
      <c r="C22" s="61">
        <f>IFERROR(VLOOKUP("*"&amp;$B22&amp;"*",'Energy Yearbook Data'!$I$4:$T$34,COLUMN(B$2),FALSE)*10+VLOOKUP("*"&amp;$B22&amp;"*",'Energy Yearbook Data'!$I$4:$AE$34,COLUMN(M$2),FALSE)*10,"")</f>
        <v>134531.79999999999</v>
      </c>
      <c r="D22" s="58">
        <f>IFERROR(VLOOKUP("*"&amp;$B22&amp;"*",'Energy Yearbook Data'!$I$4:$T$34,COLUMN(C$2),FALSE)*10+VLOOKUP("*"&amp;$B22&amp;"*",'Energy Yearbook Data'!$I$4:$AE$34,COLUMN(N$2),FALSE)*10,"")</f>
        <v>156944.19999999998</v>
      </c>
      <c r="E22" s="58">
        <f>IFERROR(VLOOKUP("*"&amp;$B22&amp;"*",'Energy Yearbook Data'!$I$4:$T$34,COLUMN(D$2),FALSE)*10+VLOOKUP("*"&amp;$B22&amp;"*",'Energy Yearbook Data'!$I$4:$AE$34,COLUMN(O$2),FALSE)*10,"")</f>
        <v>151429</v>
      </c>
      <c r="F22" s="58">
        <f>IFERROR(VLOOKUP("*"&amp;$B22&amp;"*",'Energy Yearbook Data'!$I$4:$T$34,COLUMN(E$2),FALSE)*10+VLOOKUP("*"&amp;$B22&amp;"*",'Energy Yearbook Data'!$I$4:$AE$34,COLUMN(P$2),FALSE)*10,"")</f>
        <v>151345</v>
      </c>
      <c r="G22" s="58">
        <f>IFERROR(VLOOKUP("*"&amp;$B22&amp;"*",'Energy Yearbook Data'!$I$4:$T$34,COLUMN(F$2),FALSE)*10+VLOOKUP("*"&amp;$B22&amp;"*",'Energy Yearbook Data'!$I$4:$AE$34,COLUMN(Q$2),FALSE)*10,"")</f>
        <v>129810.8</v>
      </c>
      <c r="H22" s="58">
        <f>IFERROR(VLOOKUP("*"&amp;$B22&amp;"*",'Energy Yearbook Data'!$I$4:$T$34,COLUMN(G$2),FALSE)*10+VLOOKUP("*"&amp;$B22&amp;"*",'Energy Yearbook Data'!$I$4:$AE$34,COLUMN(R$2),FALSE)*10,"")</f>
        <v>81689.5</v>
      </c>
      <c r="I22" s="58">
        <f>IFERROR(VLOOKUP("*"&amp;$B22&amp;"*",'Energy Yearbook Data'!$I$4:$T$34,COLUMN(H$2),FALSE)*10+VLOOKUP("*"&amp;$B22&amp;"*",'Energy Yearbook Data'!$I$4:$AE$34,COLUMN(S$2),FALSE)*10,"")</f>
        <v>79359.399999999994</v>
      </c>
      <c r="J22" s="58">
        <f>IFERROR(VLOOKUP("*"&amp;$B22&amp;"*",'Energy Yearbook Data'!$I$4:$T$34,COLUMN(I$2),FALSE)*10+VLOOKUP("*"&amp;$B22&amp;"*",'Energy Yearbook Data'!$I$4:$AE$34,COLUMN(T$2),FALSE)*10,"")</f>
        <v>82919.5</v>
      </c>
      <c r="K22" s="58">
        <f>IFERROR(VLOOKUP("*"&amp;$B22&amp;"*",'Energy Yearbook Data'!$I$4:$T$34,COLUMN(J$2),FALSE)*10+VLOOKUP("*"&amp;$B22&amp;"*",'Energy Yearbook Data'!$I$4:$AE$34,COLUMN(U$2),FALSE)*10,"")</f>
        <v>85471.799999999988</v>
      </c>
      <c r="L22" s="58">
        <f>IFERROR(VLOOKUP("*"&amp;$B22&amp;"*",'Energy Yearbook Data'!$I$4:$T$34,COLUMN(K$2),FALSE)*10+VLOOKUP("*"&amp;$B22&amp;"*",'Energy Yearbook Data'!$I$4:$AE$34,COLUMN(V$2),FALSE)*10,"")</f>
        <v>88137.5</v>
      </c>
      <c r="M22" s="62">
        <f>IFERROR(VLOOKUP("*"&amp;$B22&amp;"*",'Energy Yearbook Data'!$I$4:$T$34,COLUMN(L$2),FALSE)*10+VLOOKUP("*"&amp;$B22&amp;"*",'Energy Yearbook Data'!$I$4:$AE$34,COLUMN(W$2),FALSE)*10,"")</f>
        <v>91279.8</v>
      </c>
      <c r="N22" s="70">
        <f>IFERROR(VLOOKUP("*"&amp;$B22&amp;"*",'Energy Yearbook Data'!$I$4:$DZ$34,COLUMN(DH$2),FALSE)*10,"")</f>
        <v>134531.79639999999</v>
      </c>
      <c r="O22" s="72">
        <f>IFERROR(VLOOKUP("*"&amp;$B22&amp;"*",'Energy Yearbook Data'!$I$4:$DZ$34,COLUMN(DI$2),FALSE)*10,"")</f>
        <v>156944.20000000001</v>
      </c>
      <c r="P22" s="72">
        <f>IFERROR(VLOOKUP("*"&amp;$B22&amp;"*",'Energy Yearbook Data'!$I$4:$DZ$34,COLUMN(DJ$2),FALSE)*10,"")</f>
        <v>151429</v>
      </c>
      <c r="Q22" s="72">
        <f>IFERROR(VLOOKUP("*"&amp;$B22&amp;"*",'Energy Yearbook Data'!$I$4:$DZ$34,COLUMN(DK$2),FALSE)*10,"")</f>
        <v>151345</v>
      </c>
      <c r="R22" s="72">
        <f>IFERROR(VLOOKUP("*"&amp;$B22&amp;"*",'Energy Yearbook Data'!$I$4:$DZ$34,COLUMN(DL$2),FALSE)*10,"")</f>
        <v>129810.8</v>
      </c>
      <c r="S22" s="72">
        <f>IFERROR(VLOOKUP("*"&amp;$B22&amp;"*",'Energy Yearbook Data'!$I$4:$DZ$34,COLUMN(DM$2),FALSE)*10,"")</f>
        <v>81689.5</v>
      </c>
      <c r="T22" s="72">
        <f>IFERROR(VLOOKUP("*"&amp;$B22&amp;"*",'Energy Yearbook Data'!$I$4:$DZ$34,COLUMN(DN$2),FALSE)*10,"")</f>
        <v>79359.5</v>
      </c>
      <c r="U22" s="72">
        <f>IFERROR(VLOOKUP("*"&amp;$B22&amp;"*",'Energy Yearbook Data'!$I$4:$DZ$34,COLUMN(DO$2),FALSE)*10,"")</f>
        <v>82919.5</v>
      </c>
      <c r="V22" s="72">
        <f>IFERROR(VLOOKUP("*"&amp;$B22&amp;"*",'Energy Yearbook Data'!$I$4:$DZ$34,COLUMN(DP$2),FALSE)*10,"")</f>
        <v>85471.8</v>
      </c>
      <c r="W22" s="72">
        <f>IFERROR(VLOOKUP("*"&amp;$B22&amp;"*",'Energy Yearbook Data'!$I$4:$DZ$34,COLUMN(DQ$2),FALSE)*10,"")</f>
        <v>88137.600000000006</v>
      </c>
      <c r="X22" s="73">
        <f>IFERROR(VLOOKUP("*"&amp;$B22&amp;"*",'Energy Yearbook Data'!$I$4:$DZ$34,COLUMN(DR$2),FALSE)*10,"")</f>
        <v>91348.9</v>
      </c>
      <c r="Y22" s="70">
        <f>VLOOKUP("*"&amp;$B22&amp;"*",'Statistical Yearbook Data'!$F$3:$R$33,COLUMN(B$1),FALSE)*10</f>
        <v>0</v>
      </c>
      <c r="Z22" s="72">
        <f>VLOOKUP("*"&amp;$B22&amp;"*",'Statistical Yearbook Data'!$F$3:$R$33,COLUMN(C$1),FALSE)*10</f>
        <v>0</v>
      </c>
      <c r="AA22" s="72">
        <f>VLOOKUP("*"&amp;$B22&amp;"*",'Statistical Yearbook Data'!$F$3:$R$33,COLUMN(D$1),FALSE)*10</f>
        <v>0</v>
      </c>
      <c r="AB22" s="72">
        <f>VLOOKUP("*"&amp;$B22&amp;"*",'Statistical Yearbook Data'!$F$3:$R$33,COLUMN(E$1),FALSE)*10</f>
        <v>0</v>
      </c>
      <c r="AC22" s="72">
        <f>VLOOKUP("*"&amp;$B22&amp;"*",'Statistical Yearbook Data'!$F$3:$R$33,COLUMN(F$1),FALSE)*10</f>
        <v>0</v>
      </c>
      <c r="AD22" s="72">
        <f>VLOOKUP("*"&amp;$B22&amp;"*",'Statistical Yearbook Data'!$F$3:$R$33,COLUMN(G$1),FALSE)*10</f>
        <v>0</v>
      </c>
      <c r="AE22" s="72">
        <f>VLOOKUP("*"&amp;$B22&amp;"*",'Statistical Yearbook Data'!$F$3:$R$33,COLUMN(H$1),FALSE)*10</f>
        <v>0</v>
      </c>
      <c r="AF22" s="72">
        <f>VLOOKUP("*"&amp;$B22&amp;"*",'Statistical Yearbook Data'!$F$3:$R$33,COLUMN(I$1),FALSE)*10</f>
        <v>0</v>
      </c>
      <c r="AG22" s="72">
        <f>VLOOKUP("*"&amp;$B22&amp;"*",'Statistical Yearbook Data'!$F$3:$R$33,COLUMN(J$1),FALSE)*10</f>
        <v>0</v>
      </c>
      <c r="AH22" s="72">
        <f>VLOOKUP("*"&amp;$B22&amp;"*",'Statistical Yearbook Data'!$F$3:$R$33,COLUMN(K$1),FALSE)*10</f>
        <v>0</v>
      </c>
      <c r="AI22" s="72">
        <f>VLOOKUP("*"&amp;$B22&amp;"*",'Statistical Yearbook Data'!$F$3:$R$33,COLUMN(L$1),FALSE)*10</f>
        <v>0</v>
      </c>
      <c r="AJ22" s="70">
        <f>VLOOKUP("*"&amp;$B22&amp;"*",'CHP Data'!$B$4:$X$36,COLUMN(M$1),FALSE)/1000</f>
        <v>47549.34</v>
      </c>
      <c r="AK22" s="72">
        <f>VLOOKUP("*"&amp;$B22&amp;"*",'CHP Data'!$B$4:$X$36,COLUMN(N$1),FALSE)/1000</f>
        <v>35623.862999999998</v>
      </c>
      <c r="AL22" s="72">
        <f>VLOOKUP("*"&amp;$B22&amp;"*",'CHP Data'!$B$4:$X$36,COLUMN(O$1),FALSE)/1000</f>
        <v>36780.688999999998</v>
      </c>
      <c r="AM22" s="72">
        <f>VLOOKUP("*"&amp;$B22&amp;"*",'CHP Data'!$B$4:$X$36,COLUMN(P$1),FALSE)/1000</f>
        <v>35993.822</v>
      </c>
      <c r="AN22" s="72">
        <f>VLOOKUP("*"&amp;$B22&amp;"*",'CHP Data'!$B$4:$X$36,COLUMN(Q$1),FALSE)/1000</f>
        <v>45817.17</v>
      </c>
      <c r="AO22" s="72">
        <f>VLOOKUP("*"&amp;$B22&amp;"*",'CHP Data'!$B$4:$X$36,COLUMN(R$1),FALSE)/1000</f>
        <v>48335.762999999999</v>
      </c>
      <c r="AP22" s="72">
        <f>VLOOKUP("*"&amp;$B22&amp;"*",'CHP Data'!$B$4:$X$36,COLUMN(S$1),FALSE)/1000</f>
        <v>46546.548000000003</v>
      </c>
      <c r="AQ22" s="72">
        <f>VLOOKUP("*"&amp;$B22&amp;"*",'CHP Data'!$B$4:$X$36,COLUMN(T$1),FALSE)/1000</f>
        <v>47447.707000000002</v>
      </c>
      <c r="AR22" s="72">
        <f>VLOOKUP("*"&amp;$B22&amp;"*",'CHP Data'!$B$4:$X$36,COLUMN(U$1),FALSE)/1000</f>
        <v>54597.915000000001</v>
      </c>
      <c r="AS22" s="72">
        <f>VLOOKUP("*"&amp;$B22&amp;"*",'CHP Data'!$B$4:$X$36,COLUMN(V$1),FALSE)/1000</f>
        <v>50356.521000000001</v>
      </c>
      <c r="AT22" s="73">
        <f>VLOOKUP("*"&amp;$B22&amp;"*",'CHP Data'!$B$4:$X$36,COLUMN(W$1),FALSE)/1000</f>
        <v>53490</v>
      </c>
    </row>
    <row r="23" spans="2:46">
      <c r="B23" s="59" t="s">
        <v>66</v>
      </c>
      <c r="C23" s="61">
        <f>IFERROR(VLOOKUP("*"&amp;$B23&amp;"*",'Energy Yearbook Data'!$I$4:$T$34,COLUMN(B$2),FALSE)*10+VLOOKUP("*"&amp;$B23&amp;"*",'Energy Yearbook Data'!$I$4:$AE$34,COLUMN(M$2),FALSE)*10,"")</f>
        <v>150687.29999999999</v>
      </c>
      <c r="D23" s="58">
        <f>IFERROR(VLOOKUP("*"&amp;$B23&amp;"*",'Energy Yearbook Data'!$I$4:$T$34,COLUMN(C$2),FALSE)*10+VLOOKUP("*"&amp;$B23&amp;"*",'Energy Yearbook Data'!$I$4:$AE$34,COLUMN(N$2),FALSE)*10,"")</f>
        <v>169491.8</v>
      </c>
      <c r="E23" s="58">
        <f>IFERROR(VLOOKUP("*"&amp;$B23&amp;"*",'Energy Yearbook Data'!$I$4:$T$34,COLUMN(D$2),FALSE)*10+VLOOKUP("*"&amp;$B23&amp;"*",'Energy Yearbook Data'!$I$4:$AE$34,COLUMN(O$2),FALSE)*10,"")</f>
        <v>198861.3</v>
      </c>
      <c r="F23" s="58">
        <f>IFERROR(VLOOKUP("*"&amp;$B23&amp;"*",'Energy Yearbook Data'!$I$4:$T$34,COLUMN(E$2),FALSE)*10+VLOOKUP("*"&amp;$B23&amp;"*",'Energy Yearbook Data'!$I$4:$AE$34,COLUMN(P$2),FALSE)*10,"")</f>
        <v>203077.49999999997</v>
      </c>
      <c r="G23" s="58">
        <f>IFERROR(VLOOKUP("*"&amp;$B23&amp;"*",'Energy Yearbook Data'!$I$4:$T$34,COLUMN(F$2),FALSE)*10+VLOOKUP("*"&amp;$B23&amp;"*",'Energy Yearbook Data'!$I$4:$AE$34,COLUMN(Q$2),FALSE)*10,"")</f>
        <v>227214.40000000002</v>
      </c>
      <c r="H23" s="58">
        <f>IFERROR(VLOOKUP("*"&amp;$B23&amp;"*",'Energy Yearbook Data'!$I$4:$T$34,COLUMN(G$2),FALSE)*10+VLOOKUP("*"&amp;$B23&amp;"*",'Energy Yearbook Data'!$I$4:$AE$34,COLUMN(R$2),FALSE)*10,"")</f>
        <v>257972.2</v>
      </c>
      <c r="I23" s="58">
        <f>IFERROR(VLOOKUP("*"&amp;$B23&amp;"*",'Energy Yearbook Data'!$I$4:$T$34,COLUMN(H$2),FALSE)*10+VLOOKUP("*"&amp;$B23&amp;"*",'Energy Yearbook Data'!$I$4:$AE$34,COLUMN(S$2),FALSE)*10,"")</f>
        <v>291303.09999999998</v>
      </c>
      <c r="J23" s="58">
        <f>IFERROR(VLOOKUP("*"&amp;$B23&amp;"*",'Energy Yearbook Data'!$I$4:$T$34,COLUMN(I$2),FALSE)*10+VLOOKUP("*"&amp;$B23&amp;"*",'Energy Yearbook Data'!$I$4:$AE$34,COLUMN(T$2),FALSE)*10,"")</f>
        <v>301494.3</v>
      </c>
      <c r="K23" s="58">
        <f>IFERROR(VLOOKUP("*"&amp;$B23&amp;"*",'Energy Yearbook Data'!$I$4:$T$34,COLUMN(J$2),FALSE)*10+VLOOKUP("*"&amp;$B23&amp;"*",'Energy Yearbook Data'!$I$4:$AE$34,COLUMN(U$2),FALSE)*10,"")</f>
        <v>333148.7</v>
      </c>
      <c r="L23" s="58">
        <f>IFERROR(VLOOKUP("*"&amp;$B23&amp;"*",'Energy Yearbook Data'!$I$4:$T$34,COLUMN(K$2),FALSE)*10+VLOOKUP("*"&amp;$B23&amp;"*",'Energy Yearbook Data'!$I$4:$AE$34,COLUMN(V$2),FALSE)*10,"")</f>
        <v>360361.89999999997</v>
      </c>
      <c r="M23" s="62">
        <f>IFERROR(VLOOKUP("*"&amp;$B23&amp;"*",'Energy Yearbook Data'!$I$4:$T$34,COLUMN(L$2),FALSE)*10+VLOOKUP("*"&amp;$B23&amp;"*",'Energy Yearbook Data'!$I$4:$AE$34,COLUMN(W$2),FALSE)*10,"")</f>
        <v>439580.1</v>
      </c>
      <c r="N23" s="70">
        <f>IFERROR(VLOOKUP("*"&amp;$B23&amp;"*",'Energy Yearbook Data'!$I$4:$DZ$34,COLUMN(DH$2),FALSE)*10,"")</f>
        <v>150687.29999999999</v>
      </c>
      <c r="O23" s="72">
        <f>IFERROR(VLOOKUP("*"&amp;$B23&amp;"*",'Energy Yearbook Data'!$I$4:$DZ$34,COLUMN(DI$2),FALSE)*10,"")</f>
        <v>169491.8</v>
      </c>
      <c r="P23" s="72">
        <f>IFERROR(VLOOKUP("*"&amp;$B23&amp;"*",'Energy Yearbook Data'!$I$4:$DZ$34,COLUMN(DJ$2),FALSE)*10,"")</f>
        <v>198861.30000000002</v>
      </c>
      <c r="Q23" s="72">
        <f>IFERROR(VLOOKUP("*"&amp;$B23&amp;"*",'Energy Yearbook Data'!$I$4:$DZ$34,COLUMN(DK$2),FALSE)*10,"")</f>
        <v>203077.5</v>
      </c>
      <c r="R23" s="72">
        <f>IFERROR(VLOOKUP("*"&amp;$B23&amp;"*",'Energy Yearbook Data'!$I$4:$DZ$34,COLUMN(DL$2),FALSE)*10,"")</f>
        <v>227214.4</v>
      </c>
      <c r="S23" s="72">
        <f>IFERROR(VLOOKUP("*"&amp;$B23&amp;"*",'Energy Yearbook Data'!$I$4:$DZ$34,COLUMN(DM$2),FALSE)*10,"")</f>
        <v>257972.2</v>
      </c>
      <c r="T23" s="72">
        <f>IFERROR(VLOOKUP("*"&amp;$B23&amp;"*",'Energy Yearbook Data'!$I$4:$DZ$34,COLUMN(DN$2),FALSE)*10,"")</f>
        <v>251129.5</v>
      </c>
      <c r="U23" s="72">
        <f>IFERROR(VLOOKUP("*"&amp;$B23&amp;"*",'Energy Yearbook Data'!$I$4:$DZ$34,COLUMN(DO$2),FALSE)*10,"")</f>
        <v>301494.3</v>
      </c>
      <c r="V23" s="72">
        <f>IFERROR(VLOOKUP("*"&amp;$B23&amp;"*",'Energy Yearbook Data'!$I$4:$DZ$34,COLUMN(DP$2),FALSE)*10,"")</f>
        <v>333148.7</v>
      </c>
      <c r="W23" s="72">
        <f>IFERROR(VLOOKUP("*"&amp;$B23&amp;"*",'Energy Yearbook Data'!$I$4:$DZ$34,COLUMN(DQ$2),FALSE)*10,"")</f>
        <v>328045.5</v>
      </c>
      <c r="X23" s="73">
        <f>IFERROR(VLOOKUP("*"&amp;$B23&amp;"*",'Energy Yearbook Data'!$I$4:$DZ$34,COLUMN(DR$2),FALSE)*10,"")</f>
        <v>380852.8</v>
      </c>
      <c r="Y23" s="70">
        <f>VLOOKUP("*"&amp;$B23&amp;"*",'Statistical Yearbook Data'!$F$3:$R$33,COLUMN(B$1),FALSE)*10</f>
        <v>0</v>
      </c>
      <c r="Z23" s="72">
        <f>VLOOKUP("*"&amp;$B23&amp;"*",'Statistical Yearbook Data'!$F$3:$R$33,COLUMN(C$1),FALSE)*10</f>
        <v>0</v>
      </c>
      <c r="AA23" s="72">
        <f>VLOOKUP("*"&amp;$B23&amp;"*",'Statistical Yearbook Data'!$F$3:$R$33,COLUMN(D$1),FALSE)*10</f>
        <v>0</v>
      </c>
      <c r="AB23" s="72">
        <f>VLOOKUP("*"&amp;$B23&amp;"*",'Statistical Yearbook Data'!$F$3:$R$33,COLUMN(E$1),FALSE)*10</f>
        <v>0</v>
      </c>
      <c r="AC23" s="72">
        <f>VLOOKUP("*"&amp;$B23&amp;"*",'Statistical Yearbook Data'!$F$3:$R$33,COLUMN(F$1),FALSE)*10</f>
        <v>0</v>
      </c>
      <c r="AD23" s="72">
        <f>VLOOKUP("*"&amp;$B23&amp;"*",'Statistical Yearbook Data'!$F$3:$R$33,COLUMN(G$1),FALSE)*10</f>
        <v>0</v>
      </c>
      <c r="AE23" s="72">
        <f>VLOOKUP("*"&amp;$B23&amp;"*",'Statistical Yearbook Data'!$F$3:$R$33,COLUMN(H$1),FALSE)*10</f>
        <v>0</v>
      </c>
      <c r="AF23" s="72">
        <f>VLOOKUP("*"&amp;$B23&amp;"*",'Statistical Yearbook Data'!$F$3:$R$33,COLUMN(I$1),FALSE)*10</f>
        <v>0</v>
      </c>
      <c r="AG23" s="72">
        <f>VLOOKUP("*"&amp;$B23&amp;"*",'Statistical Yearbook Data'!$F$3:$R$33,COLUMN(J$1),FALSE)*10</f>
        <v>0</v>
      </c>
      <c r="AH23" s="72">
        <f>VLOOKUP("*"&amp;$B23&amp;"*",'Statistical Yearbook Data'!$F$3:$R$33,COLUMN(K$1),FALSE)*10</f>
        <v>0</v>
      </c>
      <c r="AI23" s="72">
        <f>VLOOKUP("*"&amp;$B23&amp;"*",'Statistical Yearbook Data'!$F$3:$R$33,COLUMN(L$1),FALSE)*10</f>
        <v>0</v>
      </c>
      <c r="AJ23" s="70">
        <f>VLOOKUP("*"&amp;$B23&amp;"*",'CHP Data'!$B$4:$X$36,COLUMN(M$1),FALSE)/1000</f>
        <v>46071.847999999998</v>
      </c>
      <c r="AK23" s="72">
        <f>VLOOKUP("*"&amp;$B23&amp;"*",'CHP Data'!$B$4:$X$36,COLUMN(N$1),FALSE)/1000</f>
        <v>46140.504000000001</v>
      </c>
      <c r="AL23" s="72">
        <f>VLOOKUP("*"&amp;$B23&amp;"*",'CHP Data'!$B$4:$X$36,COLUMN(O$1),FALSE)/1000</f>
        <v>0</v>
      </c>
      <c r="AM23" s="72">
        <f>VLOOKUP("*"&amp;$B23&amp;"*",'CHP Data'!$B$4:$X$36,COLUMN(P$1),FALSE)/1000</f>
        <v>46140.504000000001</v>
      </c>
      <c r="AN23" s="72">
        <f>VLOOKUP("*"&amp;$B23&amp;"*",'CHP Data'!$B$4:$X$36,COLUMN(Q$1),FALSE)/1000</f>
        <v>46140.504000000001</v>
      </c>
      <c r="AO23" s="72">
        <f>VLOOKUP("*"&amp;$B23&amp;"*",'CHP Data'!$B$4:$X$36,COLUMN(R$1),FALSE)/1000</f>
        <v>46140.504000000001</v>
      </c>
      <c r="AP23" s="72">
        <f>VLOOKUP("*"&amp;$B23&amp;"*",'CHP Data'!$B$4:$X$36,COLUMN(S$1),FALSE)/1000</f>
        <v>58988.025000000001</v>
      </c>
      <c r="AQ23" s="72">
        <f>VLOOKUP("*"&amp;$B23&amp;"*",'CHP Data'!$B$4:$X$36,COLUMN(T$1),FALSE)/1000</f>
        <v>49026.063999999998</v>
      </c>
      <c r="AR23" s="72">
        <f>VLOOKUP("*"&amp;$B23&amp;"*",'CHP Data'!$B$4:$X$36,COLUMN(U$1),FALSE)/1000</f>
        <v>39650.353999999999</v>
      </c>
      <c r="AS23" s="72">
        <f>VLOOKUP("*"&amp;$B23&amp;"*",'CHP Data'!$B$4:$X$36,COLUMN(V$1),FALSE)/1000</f>
        <v>56589.805999999997</v>
      </c>
      <c r="AT23" s="73">
        <f>VLOOKUP("*"&amp;$B23&amp;"*",'CHP Data'!$B$4:$X$36,COLUMN(W$1),FALSE)/1000</f>
        <v>68090</v>
      </c>
    </row>
    <row r="24" spans="2:46">
      <c r="B24" s="59" t="s">
        <v>67</v>
      </c>
      <c r="C24" s="61">
        <f>IFERROR(VLOOKUP("*"&amp;$B24&amp;"*",'Energy Yearbook Data'!$I$4:$T$34,COLUMN(B$2),FALSE)*10+VLOOKUP("*"&amp;$B24&amp;"*",'Energy Yearbook Data'!$I$4:$AE$34,COLUMN(M$2),FALSE)*10,"")</f>
        <v>85079</v>
      </c>
      <c r="D24" s="58">
        <f>IFERROR(VLOOKUP("*"&amp;$B24&amp;"*",'Energy Yearbook Data'!$I$4:$T$34,COLUMN(C$2),FALSE)*10+VLOOKUP("*"&amp;$B24&amp;"*",'Energy Yearbook Data'!$I$4:$AE$34,COLUMN(N$2),FALSE)*10,"")</f>
        <v>93861.800000000017</v>
      </c>
      <c r="E24" s="58">
        <f>IFERROR(VLOOKUP("*"&amp;$B24&amp;"*",'Energy Yearbook Data'!$I$4:$T$34,COLUMN(D$2),FALSE)*10+VLOOKUP("*"&amp;$B24&amp;"*",'Energy Yearbook Data'!$I$4:$AE$34,COLUMN(O$2),FALSE)*10,"")</f>
        <v>102821.5</v>
      </c>
      <c r="F24" s="58">
        <f>IFERROR(VLOOKUP("*"&amp;$B24&amp;"*",'Energy Yearbook Data'!$I$4:$T$34,COLUMN(E$2),FALSE)*10+VLOOKUP("*"&amp;$B24&amp;"*",'Energy Yearbook Data'!$I$4:$AE$34,COLUMN(P$2),FALSE)*10,"")</f>
        <v>117828.59999999999</v>
      </c>
      <c r="G24" s="58">
        <f>IFERROR(VLOOKUP("*"&amp;$B24&amp;"*",'Energy Yearbook Data'!$I$4:$T$34,COLUMN(F$2),FALSE)*10+VLOOKUP("*"&amp;$B24&amp;"*",'Energy Yearbook Data'!$I$4:$AE$34,COLUMN(Q$2),FALSE)*10,"")</f>
        <v>126600.09999999999</v>
      </c>
      <c r="H24" s="58">
        <f>IFERROR(VLOOKUP("*"&amp;$B24&amp;"*",'Energy Yearbook Data'!$I$4:$T$34,COLUMN(G$2),FALSE)*10+VLOOKUP("*"&amp;$B24&amp;"*",'Energy Yearbook Data'!$I$4:$AE$34,COLUMN(R$2),FALSE)*10,"")</f>
        <v>133118.79999999999</v>
      </c>
      <c r="I24" s="58">
        <f>IFERROR(VLOOKUP("*"&amp;$B24&amp;"*",'Energy Yearbook Data'!$I$4:$T$34,COLUMN(H$2),FALSE)*10+VLOOKUP("*"&amp;$B24&amp;"*",'Energy Yearbook Data'!$I$4:$AE$34,COLUMN(S$2),FALSE)*10,"")</f>
        <v>154126.5</v>
      </c>
      <c r="J24" s="58">
        <f>IFERROR(VLOOKUP("*"&amp;$B24&amp;"*",'Energy Yearbook Data'!$I$4:$T$34,COLUMN(I$2),FALSE)*10+VLOOKUP("*"&amp;$B24&amp;"*",'Energy Yearbook Data'!$I$4:$AE$34,COLUMN(T$2),FALSE)*10,"")</f>
        <v>134582.39999999999</v>
      </c>
      <c r="K24" s="58">
        <f>IFERROR(VLOOKUP("*"&amp;$B24&amp;"*",'Energy Yearbook Data'!$I$4:$T$34,COLUMN(J$2),FALSE)*10+VLOOKUP("*"&amp;$B24&amp;"*",'Energy Yearbook Data'!$I$4:$AE$34,COLUMN(U$2),FALSE)*10,"")</f>
        <v>154815.70000000001</v>
      </c>
      <c r="L24" s="58">
        <f>IFERROR(VLOOKUP("*"&amp;$B24&amp;"*",'Energy Yearbook Data'!$I$4:$T$34,COLUMN(K$2),FALSE)*10+VLOOKUP("*"&amp;$B24&amp;"*",'Energy Yearbook Data'!$I$4:$AE$34,COLUMN(V$2),FALSE)*10,"")</f>
        <v>171270.30000000002</v>
      </c>
      <c r="M24" s="62">
        <f>IFERROR(VLOOKUP("*"&amp;$B24&amp;"*",'Energy Yearbook Data'!$I$4:$T$34,COLUMN(L$2),FALSE)*10+VLOOKUP("*"&amp;$B24&amp;"*",'Energy Yearbook Data'!$I$4:$AE$34,COLUMN(W$2),FALSE)*10,"")</f>
        <v>186262.90000000002</v>
      </c>
      <c r="N24" s="70">
        <f>IFERROR(VLOOKUP("*"&amp;$B24&amp;"*",'Energy Yearbook Data'!$I$4:$DZ$34,COLUMN(DH$2),FALSE)*10,"")</f>
        <v>85079</v>
      </c>
      <c r="O24" s="72">
        <f>IFERROR(VLOOKUP("*"&amp;$B24&amp;"*",'Energy Yearbook Data'!$I$4:$DZ$34,COLUMN(DI$2),FALSE)*10,"")</f>
        <v>93861.8</v>
      </c>
      <c r="P24" s="72">
        <f>IFERROR(VLOOKUP("*"&amp;$B24&amp;"*",'Energy Yearbook Data'!$I$4:$DZ$34,COLUMN(DJ$2),FALSE)*10,"")</f>
        <v>102821.5</v>
      </c>
      <c r="Q24" s="72">
        <f>IFERROR(VLOOKUP("*"&amp;$B24&amp;"*",'Energy Yearbook Data'!$I$4:$DZ$34,COLUMN(DK$2),FALSE)*10,"")</f>
        <v>117828.6</v>
      </c>
      <c r="R24" s="72">
        <f>IFERROR(VLOOKUP("*"&amp;$B24&amp;"*",'Energy Yearbook Data'!$I$4:$DZ$34,COLUMN(DL$2),FALSE)*10,"")</f>
        <v>126600.1</v>
      </c>
      <c r="S24" s="72">
        <f>IFERROR(VLOOKUP("*"&amp;$B24&amp;"*",'Energy Yearbook Data'!$I$4:$DZ$34,COLUMN(DM$2),FALSE)*10,"")</f>
        <v>133118.79999999999</v>
      </c>
      <c r="T24" s="72">
        <f>IFERROR(VLOOKUP("*"&amp;$B24&amp;"*",'Energy Yearbook Data'!$I$4:$DZ$34,COLUMN(DN$2),FALSE)*10,"")</f>
        <v>154126.5</v>
      </c>
      <c r="U24" s="72">
        <f>IFERROR(VLOOKUP("*"&amp;$B24&amp;"*",'Energy Yearbook Data'!$I$4:$DZ$34,COLUMN(DO$2),FALSE)*10,"")</f>
        <v>134582.39999999999</v>
      </c>
      <c r="V24" s="72">
        <f>IFERROR(VLOOKUP("*"&amp;$B24&amp;"*",'Energy Yearbook Data'!$I$4:$DZ$34,COLUMN(DP$2),FALSE)*10,"")</f>
        <v>154815.70000000001</v>
      </c>
      <c r="W24" s="72">
        <f>IFERROR(VLOOKUP("*"&amp;$B24&amp;"*",'Energy Yearbook Data'!$I$4:$DZ$34,COLUMN(DQ$2),FALSE)*10,"")</f>
        <v>171270.3</v>
      </c>
      <c r="X24" s="73">
        <f>IFERROR(VLOOKUP("*"&amp;$B24&amp;"*",'Energy Yearbook Data'!$I$4:$DZ$34,COLUMN(DR$2),FALSE)*10,"")</f>
        <v>186262.90000000002</v>
      </c>
      <c r="Y24" s="70">
        <f>VLOOKUP("*"&amp;$B24&amp;"*",'Statistical Yearbook Data'!$F$3:$R$33,COLUMN(B$1),FALSE)*10</f>
        <v>0</v>
      </c>
      <c r="Z24" s="72">
        <f>VLOOKUP("*"&amp;$B24&amp;"*",'Statistical Yearbook Data'!$F$3:$R$33,COLUMN(C$1),FALSE)*10</f>
        <v>0</v>
      </c>
      <c r="AA24" s="72">
        <f>VLOOKUP("*"&amp;$B24&amp;"*",'Statistical Yearbook Data'!$F$3:$R$33,COLUMN(D$1),FALSE)*10</f>
        <v>0</v>
      </c>
      <c r="AB24" s="72">
        <f>VLOOKUP("*"&amp;$B24&amp;"*",'Statistical Yearbook Data'!$F$3:$R$33,COLUMN(E$1),FALSE)*10</f>
        <v>0</v>
      </c>
      <c r="AC24" s="72">
        <f>VLOOKUP("*"&amp;$B24&amp;"*",'Statistical Yearbook Data'!$F$3:$R$33,COLUMN(F$1),FALSE)*10</f>
        <v>0</v>
      </c>
      <c r="AD24" s="72">
        <f>VLOOKUP("*"&amp;$B24&amp;"*",'Statistical Yearbook Data'!$F$3:$R$33,COLUMN(G$1),FALSE)*10</f>
        <v>0</v>
      </c>
      <c r="AE24" s="72">
        <f>VLOOKUP("*"&amp;$B24&amp;"*",'Statistical Yearbook Data'!$F$3:$R$33,COLUMN(H$1),FALSE)*10</f>
        <v>0</v>
      </c>
      <c r="AF24" s="72">
        <f>VLOOKUP("*"&amp;$B24&amp;"*",'Statistical Yearbook Data'!$F$3:$R$33,COLUMN(I$1),FALSE)*10</f>
        <v>0</v>
      </c>
      <c r="AG24" s="72">
        <f>VLOOKUP("*"&amp;$B24&amp;"*",'Statistical Yearbook Data'!$F$3:$R$33,COLUMN(J$1),FALSE)*10</f>
        <v>0</v>
      </c>
      <c r="AH24" s="72">
        <f>VLOOKUP("*"&amp;$B24&amp;"*",'Statistical Yearbook Data'!$F$3:$R$33,COLUMN(K$1),FALSE)*10</f>
        <v>0</v>
      </c>
      <c r="AI24" s="72">
        <f>VLOOKUP("*"&amp;$B24&amp;"*",'Statistical Yearbook Data'!$F$3:$R$33,COLUMN(L$1),FALSE)*10</f>
        <v>0</v>
      </c>
      <c r="AJ24" s="70">
        <f>VLOOKUP("*"&amp;$B24&amp;"*",'CHP Data'!$B$4:$X$36,COLUMN(M$1),FALSE)/1000</f>
        <v>0</v>
      </c>
      <c r="AK24" s="72">
        <f>VLOOKUP("*"&amp;$B24&amp;"*",'CHP Data'!$B$4:$X$36,COLUMN(N$1),FALSE)/1000</f>
        <v>0</v>
      </c>
      <c r="AL24" s="72">
        <f>VLOOKUP("*"&amp;$B24&amp;"*",'CHP Data'!$B$4:$X$36,COLUMN(O$1),FALSE)/1000</f>
        <v>0</v>
      </c>
      <c r="AM24" s="72">
        <f>VLOOKUP("*"&amp;$B24&amp;"*",'CHP Data'!$B$4:$X$36,COLUMN(P$1),FALSE)/1000</f>
        <v>0</v>
      </c>
      <c r="AN24" s="72">
        <f>VLOOKUP("*"&amp;$B24&amp;"*",'CHP Data'!$B$4:$X$36,COLUMN(Q$1),FALSE)/1000</f>
        <v>0</v>
      </c>
      <c r="AO24" s="72">
        <f>VLOOKUP("*"&amp;$B24&amp;"*",'CHP Data'!$B$4:$X$36,COLUMN(R$1),FALSE)/1000</f>
        <v>0</v>
      </c>
      <c r="AP24" s="72">
        <f>VLOOKUP("*"&amp;$B24&amp;"*",'CHP Data'!$B$4:$X$36,COLUMN(S$1),FALSE)/1000</f>
        <v>0</v>
      </c>
      <c r="AQ24" s="72">
        <f>VLOOKUP("*"&amp;$B24&amp;"*",'CHP Data'!$B$4:$X$36,COLUMN(T$1),FALSE)/1000</f>
        <v>0</v>
      </c>
      <c r="AR24" s="72">
        <f>VLOOKUP("*"&amp;$B24&amp;"*",'CHP Data'!$B$4:$X$36,COLUMN(U$1),FALSE)/1000</f>
        <v>0</v>
      </c>
      <c r="AS24" s="72">
        <f>VLOOKUP("*"&amp;$B24&amp;"*",'CHP Data'!$B$4:$X$36,COLUMN(V$1),FALSE)/1000</f>
        <v>1521.2570000000001</v>
      </c>
      <c r="AT24" s="73">
        <f>VLOOKUP("*"&amp;$B24&amp;"*",'CHP Data'!$B$4:$X$36,COLUMN(W$1),FALSE)/1000</f>
        <v>3180</v>
      </c>
    </row>
    <row r="25" spans="2:46">
      <c r="B25" s="59" t="s">
        <v>68</v>
      </c>
      <c r="C25" s="61">
        <f>IFERROR(VLOOKUP("*"&amp;$B25&amp;"*",'Energy Yearbook Data'!$I$4:$T$34,COLUMN(B$2),FALSE)*10+VLOOKUP("*"&amp;$B25&amp;"*",'Energy Yearbook Data'!$I$4:$AE$34,COLUMN(M$2),FALSE)*10,"")</f>
        <v>2605.6</v>
      </c>
      <c r="D25" s="58">
        <f>IFERROR(VLOOKUP("*"&amp;$B25&amp;"*",'Energy Yearbook Data'!$I$4:$T$34,COLUMN(C$2),FALSE)*10+VLOOKUP("*"&amp;$B25&amp;"*",'Energy Yearbook Data'!$I$4:$AE$34,COLUMN(N$2),FALSE)*10,"")</f>
        <v>4997.3999999999996</v>
      </c>
      <c r="E25" s="58">
        <f>IFERROR(VLOOKUP("*"&amp;$B25&amp;"*",'Energy Yearbook Data'!$I$4:$T$34,COLUMN(D$2),FALSE)*10+VLOOKUP("*"&amp;$B25&amp;"*",'Energy Yearbook Data'!$I$4:$AE$34,COLUMN(O$2),FALSE)*10,"")</f>
        <v>6082</v>
      </c>
      <c r="F25" s="58">
        <f>IFERROR(VLOOKUP("*"&amp;$B25&amp;"*",'Energy Yearbook Data'!$I$4:$T$34,COLUMN(E$2),FALSE)*10+VLOOKUP("*"&amp;$B25&amp;"*",'Energy Yearbook Data'!$I$4:$AE$34,COLUMN(P$2),FALSE)*10,"")</f>
        <v>9742.7999999999993</v>
      </c>
      <c r="G25" s="58">
        <f>IFERROR(VLOOKUP("*"&amp;$B25&amp;"*",'Energy Yearbook Data'!$I$4:$T$34,COLUMN(F$2),FALSE)*10+VLOOKUP("*"&amp;$B25&amp;"*",'Energy Yearbook Data'!$I$4:$AE$34,COLUMN(Q$2),FALSE)*10,"")</f>
        <v>10976.1</v>
      </c>
      <c r="H25" s="58">
        <f>IFERROR(VLOOKUP("*"&amp;$B25&amp;"*",'Energy Yearbook Data'!$I$4:$T$34,COLUMN(G$2),FALSE)*10+VLOOKUP("*"&amp;$B25&amp;"*",'Energy Yearbook Data'!$I$4:$AE$34,COLUMN(R$2),FALSE)*10,"")</f>
        <v>13563</v>
      </c>
      <c r="I25" s="58">
        <f>IFERROR(VLOOKUP("*"&amp;$B25&amp;"*",'Energy Yearbook Data'!$I$4:$T$34,COLUMN(H$2),FALSE)*10+VLOOKUP("*"&amp;$B25&amp;"*",'Energy Yearbook Data'!$I$4:$AE$34,COLUMN(S$2),FALSE)*10,"")</f>
        <v>13720.6</v>
      </c>
      <c r="J25" s="58">
        <f>IFERROR(VLOOKUP("*"&amp;$B25&amp;"*",'Energy Yearbook Data'!$I$4:$T$34,COLUMN(I$2),FALSE)*10+VLOOKUP("*"&amp;$B25&amp;"*",'Energy Yearbook Data'!$I$4:$AE$34,COLUMN(T$2),FALSE)*10,"")</f>
        <v>19006.599999999999</v>
      </c>
      <c r="K25" s="58">
        <f>IFERROR(VLOOKUP("*"&amp;$B25&amp;"*",'Energy Yearbook Data'!$I$4:$T$34,COLUMN(J$2),FALSE)*10+VLOOKUP("*"&amp;$B25&amp;"*",'Energy Yearbook Data'!$I$4:$AE$34,COLUMN(U$2),FALSE)*10,"")</f>
        <v>26245.1</v>
      </c>
      <c r="L25" s="58">
        <f>IFERROR(VLOOKUP("*"&amp;$B25&amp;"*",'Energy Yearbook Data'!$I$4:$T$34,COLUMN(K$2),FALSE)*10+VLOOKUP("*"&amp;$B25&amp;"*",'Energy Yearbook Data'!$I$4:$AE$34,COLUMN(V$2),FALSE)*10,"")</f>
        <v>37277</v>
      </c>
      <c r="M25" s="62">
        <f>IFERROR(VLOOKUP("*"&amp;$B25&amp;"*",'Energy Yearbook Data'!$I$4:$T$34,COLUMN(L$2),FALSE)*10+VLOOKUP("*"&amp;$B25&amp;"*",'Energy Yearbook Data'!$I$4:$AE$34,COLUMN(W$2),FALSE)*10,"")</f>
        <v>43541.899999999994</v>
      </c>
      <c r="N25" s="70">
        <f>IFERROR(VLOOKUP("*"&amp;$B25&amp;"*",'Energy Yearbook Data'!$I$4:$DZ$34,COLUMN(DH$2),FALSE)*10,"")</f>
        <v>2639.8</v>
      </c>
      <c r="O25" s="72">
        <f>IFERROR(VLOOKUP("*"&amp;$B25&amp;"*",'Energy Yearbook Data'!$I$4:$DZ$34,COLUMN(DI$2),FALSE)*10,"")</f>
        <v>4997.3999999999996</v>
      </c>
      <c r="P25" s="72">
        <f>IFERROR(VLOOKUP("*"&amp;$B25&amp;"*",'Energy Yearbook Data'!$I$4:$DZ$34,COLUMN(DJ$2),FALSE)*10,"")</f>
        <v>6082</v>
      </c>
      <c r="Q25" s="72">
        <f>IFERROR(VLOOKUP("*"&amp;$B25&amp;"*",'Energy Yearbook Data'!$I$4:$DZ$34,COLUMN(DK$2),FALSE)*10,"")</f>
        <v>9742.7999999999993</v>
      </c>
      <c r="R25" s="72">
        <f>IFERROR(VLOOKUP("*"&amp;$B25&amp;"*",'Energy Yearbook Data'!$I$4:$DZ$34,COLUMN(DL$2),FALSE)*10,"")</f>
        <v>10976.099999999999</v>
      </c>
      <c r="S25" s="72">
        <f>IFERROR(VLOOKUP("*"&amp;$B25&amp;"*",'Energy Yearbook Data'!$I$4:$DZ$34,COLUMN(DM$2),FALSE)*10,"")</f>
        <v>13563</v>
      </c>
      <c r="T25" s="72">
        <f>IFERROR(VLOOKUP("*"&amp;$B25&amp;"*",'Energy Yearbook Data'!$I$4:$DZ$34,COLUMN(DN$2),FALSE)*10,"")</f>
        <v>13720.599999999999</v>
      </c>
      <c r="U25" s="72">
        <f>IFERROR(VLOOKUP("*"&amp;$B25&amp;"*",'Energy Yearbook Data'!$I$4:$DZ$34,COLUMN(DO$2),FALSE)*10,"")</f>
        <v>18088.5</v>
      </c>
      <c r="V25" s="72">
        <f>IFERROR(VLOOKUP("*"&amp;$B25&amp;"*",'Energy Yearbook Data'!$I$4:$DZ$34,COLUMN(DP$2),FALSE)*10,"")</f>
        <v>26245.100000000002</v>
      </c>
      <c r="W25" s="72">
        <f>IFERROR(VLOOKUP("*"&amp;$B25&amp;"*",'Energy Yearbook Data'!$I$4:$DZ$34,COLUMN(DQ$2),FALSE)*10,"")</f>
        <v>37277</v>
      </c>
      <c r="X25" s="73">
        <f>IFERROR(VLOOKUP("*"&amp;$B25&amp;"*",'Energy Yearbook Data'!$I$4:$DZ$34,COLUMN(DR$2),FALSE)*10,"")</f>
        <v>43541.899999999994</v>
      </c>
      <c r="Y25" s="70">
        <f>VLOOKUP("*"&amp;$B25&amp;"*",'Statistical Yearbook Data'!$F$3:$R$33,COLUMN(B$1),FALSE)*10</f>
        <v>0</v>
      </c>
      <c r="Z25" s="72">
        <f>VLOOKUP("*"&amp;$B25&amp;"*",'Statistical Yearbook Data'!$F$3:$R$33,COLUMN(C$1),FALSE)*10</f>
        <v>0</v>
      </c>
      <c r="AA25" s="72">
        <f>VLOOKUP("*"&amp;$B25&amp;"*",'Statistical Yearbook Data'!$F$3:$R$33,COLUMN(D$1),FALSE)*10</f>
        <v>0</v>
      </c>
      <c r="AB25" s="72">
        <f>VLOOKUP("*"&amp;$B25&amp;"*",'Statistical Yearbook Data'!$F$3:$R$33,COLUMN(E$1),FALSE)*10</f>
        <v>0</v>
      </c>
      <c r="AC25" s="72">
        <f>VLOOKUP("*"&amp;$B25&amp;"*",'Statistical Yearbook Data'!$F$3:$R$33,COLUMN(F$1),FALSE)*10</f>
        <v>0</v>
      </c>
      <c r="AD25" s="72">
        <f>VLOOKUP("*"&amp;$B25&amp;"*",'Statistical Yearbook Data'!$F$3:$R$33,COLUMN(G$1),FALSE)*10</f>
        <v>0</v>
      </c>
      <c r="AE25" s="72">
        <f>VLOOKUP("*"&amp;$B25&amp;"*",'Statistical Yearbook Data'!$F$3:$R$33,COLUMN(H$1),FALSE)*10</f>
        <v>0</v>
      </c>
      <c r="AF25" s="72">
        <f>VLOOKUP("*"&amp;$B25&amp;"*",'Statistical Yearbook Data'!$F$3:$R$33,COLUMN(I$1),FALSE)*10</f>
        <v>0</v>
      </c>
      <c r="AG25" s="72">
        <f>VLOOKUP("*"&amp;$B25&amp;"*",'Statistical Yearbook Data'!$F$3:$R$33,COLUMN(J$1),FALSE)*10</f>
        <v>0</v>
      </c>
      <c r="AH25" s="72">
        <f>VLOOKUP("*"&amp;$B25&amp;"*",'Statistical Yearbook Data'!$F$3:$R$33,COLUMN(K$1),FALSE)*10</f>
        <v>0</v>
      </c>
      <c r="AI25" s="72">
        <f>VLOOKUP("*"&amp;$B25&amp;"*",'Statistical Yearbook Data'!$F$3:$R$33,COLUMN(L$1),FALSE)*10</f>
        <v>0</v>
      </c>
      <c r="AJ25" s="70">
        <f>VLOOKUP("*"&amp;$B25&amp;"*",'CHP Data'!$B$4:$X$36,COLUMN(M$1),FALSE)/1000</f>
        <v>0</v>
      </c>
      <c r="AK25" s="72">
        <f>VLOOKUP("*"&amp;$B25&amp;"*",'CHP Data'!$B$4:$X$36,COLUMN(N$1),FALSE)/1000</f>
        <v>0</v>
      </c>
      <c r="AL25" s="72">
        <f>VLOOKUP("*"&amp;$B25&amp;"*",'CHP Data'!$B$4:$X$36,COLUMN(O$1),FALSE)/1000</f>
        <v>0</v>
      </c>
      <c r="AM25" s="72">
        <f>VLOOKUP("*"&amp;$B25&amp;"*",'CHP Data'!$B$4:$X$36,COLUMN(P$1),FALSE)/1000</f>
        <v>0</v>
      </c>
      <c r="AN25" s="72">
        <f>VLOOKUP("*"&amp;$B25&amp;"*",'CHP Data'!$B$4:$X$36,COLUMN(Q$1),FALSE)/1000</f>
        <v>0</v>
      </c>
      <c r="AO25" s="72">
        <f>VLOOKUP("*"&amp;$B25&amp;"*",'CHP Data'!$B$4:$X$36,COLUMN(R$1),FALSE)/1000</f>
        <v>0</v>
      </c>
      <c r="AP25" s="72">
        <f>VLOOKUP("*"&amp;$B25&amp;"*",'CHP Data'!$B$4:$X$36,COLUMN(S$1),FALSE)/1000</f>
        <v>0</v>
      </c>
      <c r="AQ25" s="72">
        <f>VLOOKUP("*"&amp;$B25&amp;"*",'CHP Data'!$B$4:$X$36,COLUMN(T$1),FALSE)/1000</f>
        <v>0</v>
      </c>
      <c r="AR25" s="72">
        <f>VLOOKUP("*"&amp;$B25&amp;"*",'CHP Data'!$B$4:$X$36,COLUMN(U$1),FALSE)/1000</f>
        <v>0</v>
      </c>
      <c r="AS25" s="72">
        <f>VLOOKUP("*"&amp;$B25&amp;"*",'CHP Data'!$B$4:$X$36,COLUMN(V$1),FALSE)/1000</f>
        <v>0</v>
      </c>
      <c r="AT25" s="73">
        <f>VLOOKUP("*"&amp;$B25&amp;"*",'CHP Data'!$B$4:$X$36,COLUMN(W$1),FALSE)/1000</f>
        <v>0</v>
      </c>
    </row>
    <row r="26" spans="2:46">
      <c r="B26" s="59" t="s">
        <v>69</v>
      </c>
      <c r="C26" s="61">
        <f>IFERROR(VLOOKUP("*"&amp;$B26&amp;"*",'Energy Yearbook Data'!$I$4:$T$34,COLUMN(B$2),FALSE)*10+VLOOKUP("*"&amp;$B26&amp;"*",'Energy Yearbook Data'!$I$4:$AE$34,COLUMN(M$2),FALSE)*10,"")</f>
        <v>31844.606919999998</v>
      </c>
      <c r="D26" s="58">
        <f>IFERROR(VLOOKUP("*"&amp;$B26&amp;"*",'Energy Yearbook Data'!$I$4:$T$34,COLUMN(C$2),FALSE)*10+VLOOKUP("*"&amp;$B26&amp;"*",'Energy Yearbook Data'!$I$4:$AE$34,COLUMN(N$2),FALSE)*10,"")</f>
        <v>56114.2</v>
      </c>
      <c r="E26" s="58">
        <f>IFERROR(VLOOKUP("*"&amp;$B26&amp;"*",'Energy Yearbook Data'!$I$4:$T$34,COLUMN(D$2),FALSE)*10+VLOOKUP("*"&amp;$B26&amp;"*",'Energy Yearbook Data'!$I$4:$AE$34,COLUMN(O$2),FALSE)*10,"")</f>
        <v>61731.100000000006</v>
      </c>
      <c r="F26" s="58">
        <f>IFERROR(VLOOKUP("*"&amp;$B26&amp;"*",'Energy Yearbook Data'!$I$4:$T$34,COLUMN(E$2),FALSE)*10+VLOOKUP("*"&amp;$B26&amp;"*",'Energy Yearbook Data'!$I$4:$AE$34,COLUMN(P$2),FALSE)*10,"")</f>
        <v>63061.2</v>
      </c>
      <c r="G26" s="58">
        <f>IFERROR(VLOOKUP("*"&amp;$B26&amp;"*",'Energy Yearbook Data'!$I$4:$T$34,COLUMN(F$2),FALSE)*10+VLOOKUP("*"&amp;$B26&amp;"*",'Energy Yearbook Data'!$I$4:$AE$34,COLUMN(Q$2),FALSE)*10,"")</f>
        <v>57153</v>
      </c>
      <c r="H26" s="58">
        <f>IFERROR(VLOOKUP("*"&amp;$B26&amp;"*",'Energy Yearbook Data'!$I$4:$T$34,COLUMN(G$2),FALSE)*10+VLOOKUP("*"&amp;$B26&amp;"*",'Energy Yearbook Data'!$I$4:$AE$34,COLUMN(R$2),FALSE)*10,"")</f>
        <v>58786.899999999994</v>
      </c>
      <c r="I26" s="58">
        <f>IFERROR(VLOOKUP("*"&amp;$B26&amp;"*",'Energy Yearbook Data'!$I$4:$T$34,COLUMN(H$2),FALSE)*10+VLOOKUP("*"&amp;$B26&amp;"*",'Energy Yearbook Data'!$I$4:$AE$34,COLUMN(S$2),FALSE)*10,"")</f>
        <v>49798</v>
      </c>
      <c r="J26" s="58">
        <f>IFERROR(VLOOKUP("*"&amp;$B26&amp;"*",'Energy Yearbook Data'!$I$4:$T$34,COLUMN(I$2),FALSE)*10+VLOOKUP("*"&amp;$B26&amp;"*",'Energy Yearbook Data'!$I$4:$AE$34,COLUMN(T$2),FALSE)*10,"")</f>
        <v>72778.399999999994</v>
      </c>
      <c r="K26" s="58">
        <f>IFERROR(VLOOKUP("*"&amp;$B26&amp;"*",'Energy Yearbook Data'!$I$4:$T$34,COLUMN(J$2),FALSE)*10+VLOOKUP("*"&amp;$B26&amp;"*",'Energy Yearbook Data'!$I$4:$AE$34,COLUMN(U$2),FALSE)*10,"")</f>
        <v>80546.299999999988</v>
      </c>
      <c r="L26" s="58">
        <f>IFERROR(VLOOKUP("*"&amp;$B26&amp;"*",'Energy Yearbook Data'!$I$4:$T$34,COLUMN(K$2),FALSE)*10+VLOOKUP("*"&amp;$B26&amp;"*",'Energy Yearbook Data'!$I$4:$AE$34,COLUMN(V$2),FALSE)*10,"")</f>
        <v>80751.200000000012</v>
      </c>
      <c r="M26" s="62">
        <f>IFERROR(VLOOKUP("*"&amp;$B26&amp;"*",'Energy Yearbook Data'!$I$4:$T$34,COLUMN(L$2),FALSE)*10+VLOOKUP("*"&amp;$B26&amp;"*",'Energy Yearbook Data'!$I$4:$AE$34,COLUMN(W$2),FALSE)*10,"")</f>
        <v>112603</v>
      </c>
      <c r="N26" s="70">
        <f>IFERROR(VLOOKUP("*"&amp;$B26&amp;"*",'Energy Yearbook Data'!$I$4:$DZ$34,COLUMN(DH$2),FALSE)*10,"")</f>
        <v>31844.602039999998</v>
      </c>
      <c r="O26" s="72">
        <f>IFERROR(VLOOKUP("*"&amp;$B26&amp;"*",'Energy Yearbook Data'!$I$4:$DZ$34,COLUMN(DI$2),FALSE)*10,"")</f>
        <v>56114.2</v>
      </c>
      <c r="P26" s="72">
        <f>IFERROR(VLOOKUP("*"&amp;$B26&amp;"*",'Energy Yearbook Data'!$I$4:$DZ$34,COLUMN(DJ$2),FALSE)*10,"")</f>
        <v>61731.1</v>
      </c>
      <c r="Q26" s="72">
        <f>IFERROR(VLOOKUP("*"&amp;$B26&amp;"*",'Energy Yearbook Data'!$I$4:$DZ$34,COLUMN(DK$2),FALSE)*10,"")</f>
        <v>63061.2</v>
      </c>
      <c r="R26" s="72">
        <f>IFERROR(VLOOKUP("*"&amp;$B26&amp;"*",'Energy Yearbook Data'!$I$4:$DZ$34,COLUMN(DL$2),FALSE)*10,"")</f>
        <v>57153</v>
      </c>
      <c r="S26" s="72">
        <f>IFERROR(VLOOKUP("*"&amp;$B26&amp;"*",'Energy Yearbook Data'!$I$4:$DZ$34,COLUMN(DM$2),FALSE)*10,"")</f>
        <v>58786.899999999994</v>
      </c>
      <c r="T26" s="72">
        <f>IFERROR(VLOOKUP("*"&amp;$B26&amp;"*",'Energy Yearbook Data'!$I$4:$DZ$34,COLUMN(DN$2),FALSE)*10,"")</f>
        <v>49798</v>
      </c>
      <c r="U26" s="72">
        <f>IFERROR(VLOOKUP("*"&amp;$B26&amp;"*",'Energy Yearbook Data'!$I$4:$DZ$34,COLUMN(DO$2),FALSE)*10,"")</f>
        <v>72778.3</v>
      </c>
      <c r="V26" s="72">
        <f>IFERROR(VLOOKUP("*"&amp;$B26&amp;"*",'Energy Yearbook Data'!$I$4:$DZ$34,COLUMN(DP$2),FALSE)*10,"")</f>
        <v>80546.3</v>
      </c>
      <c r="W26" s="72">
        <f>IFERROR(VLOOKUP("*"&amp;$B26&amp;"*",'Energy Yearbook Data'!$I$4:$DZ$34,COLUMN(DQ$2),FALSE)*10,"")</f>
        <v>80751.199999999997</v>
      </c>
      <c r="X26" s="73">
        <f>IFERROR(VLOOKUP("*"&amp;$B26&amp;"*",'Energy Yearbook Data'!$I$4:$DZ$34,COLUMN(DR$2),FALSE)*10,"")</f>
        <v>112603</v>
      </c>
      <c r="Y26" s="70">
        <f>VLOOKUP("*"&amp;$B26&amp;"*",'Statistical Yearbook Data'!$F$3:$R$33,COLUMN(B$1),FALSE)*10</f>
        <v>0</v>
      </c>
      <c r="Z26" s="72">
        <f>VLOOKUP("*"&amp;$B26&amp;"*",'Statistical Yearbook Data'!$F$3:$R$33,COLUMN(C$1),FALSE)*10</f>
        <v>0</v>
      </c>
      <c r="AA26" s="72">
        <f>VLOOKUP("*"&amp;$B26&amp;"*",'Statistical Yearbook Data'!$F$3:$R$33,COLUMN(D$1),FALSE)*10</f>
        <v>0</v>
      </c>
      <c r="AB26" s="72">
        <f>VLOOKUP("*"&amp;$B26&amp;"*",'Statistical Yearbook Data'!$F$3:$R$33,COLUMN(E$1),FALSE)*10</f>
        <v>0</v>
      </c>
      <c r="AC26" s="72">
        <f>VLOOKUP("*"&amp;$B26&amp;"*",'Statistical Yearbook Data'!$F$3:$R$33,COLUMN(F$1),FALSE)*10</f>
        <v>0</v>
      </c>
      <c r="AD26" s="72">
        <f>VLOOKUP("*"&amp;$B26&amp;"*",'Statistical Yearbook Data'!$F$3:$R$33,COLUMN(G$1),FALSE)*10</f>
        <v>0</v>
      </c>
      <c r="AE26" s="72">
        <f>VLOOKUP("*"&amp;$B26&amp;"*",'Statistical Yearbook Data'!$F$3:$R$33,COLUMN(H$1),FALSE)*10</f>
        <v>0</v>
      </c>
      <c r="AF26" s="72">
        <f>VLOOKUP("*"&amp;$B26&amp;"*",'Statistical Yearbook Data'!$F$3:$R$33,COLUMN(I$1),FALSE)*10</f>
        <v>0</v>
      </c>
      <c r="AG26" s="72">
        <f>VLOOKUP("*"&amp;$B26&amp;"*",'Statistical Yearbook Data'!$F$3:$R$33,COLUMN(J$1),FALSE)*10</f>
        <v>0</v>
      </c>
      <c r="AH26" s="72">
        <f>VLOOKUP("*"&amp;$B26&amp;"*",'Statistical Yearbook Data'!$F$3:$R$33,COLUMN(K$1),FALSE)*10</f>
        <v>0</v>
      </c>
      <c r="AI26" s="72">
        <f>VLOOKUP("*"&amp;$B26&amp;"*",'Statistical Yearbook Data'!$F$3:$R$33,COLUMN(L$1),FALSE)*10</f>
        <v>0</v>
      </c>
      <c r="AJ26" s="70">
        <f>VLOOKUP("*"&amp;$B26&amp;"*",'CHP Data'!$B$4:$X$36,COLUMN(M$1),FALSE)/1000</f>
        <v>0</v>
      </c>
      <c r="AK26" s="72">
        <f>VLOOKUP("*"&amp;$B26&amp;"*",'CHP Data'!$B$4:$X$36,COLUMN(N$1),FALSE)/1000</f>
        <v>46891.072</v>
      </c>
      <c r="AL26" s="72">
        <f>VLOOKUP("*"&amp;$B26&amp;"*",'CHP Data'!$B$4:$X$36,COLUMN(O$1),FALSE)/1000</f>
        <v>46643.841</v>
      </c>
      <c r="AM26" s="72">
        <f>VLOOKUP("*"&amp;$B26&amp;"*",'CHP Data'!$B$4:$X$36,COLUMN(P$1),FALSE)/1000</f>
        <v>63665.03</v>
      </c>
      <c r="AN26" s="72">
        <f>VLOOKUP("*"&amp;$B26&amp;"*",'CHP Data'!$B$4:$X$36,COLUMN(Q$1),FALSE)/1000</f>
        <v>45996.567000000003</v>
      </c>
      <c r="AO26" s="72">
        <f>VLOOKUP("*"&amp;$B26&amp;"*",'CHP Data'!$B$4:$X$36,COLUMN(R$1),FALSE)/1000</f>
        <v>48040.838000000003</v>
      </c>
      <c r="AP26" s="72">
        <f>VLOOKUP("*"&amp;$B26&amp;"*",'CHP Data'!$B$4:$X$36,COLUMN(S$1),FALSE)/1000</f>
        <v>52089.732000000004</v>
      </c>
      <c r="AQ26" s="72">
        <f>VLOOKUP("*"&amp;$B26&amp;"*",'CHP Data'!$B$4:$X$36,COLUMN(T$1),FALSE)/1000</f>
        <v>52199.78</v>
      </c>
      <c r="AR26" s="72">
        <f>VLOOKUP("*"&amp;$B26&amp;"*",'CHP Data'!$B$4:$X$36,COLUMN(U$1),FALSE)/1000</f>
        <v>53943.506999999998</v>
      </c>
      <c r="AS26" s="72">
        <f>VLOOKUP("*"&amp;$B26&amp;"*",'CHP Data'!$B$4:$X$36,COLUMN(V$1),FALSE)/1000</f>
        <v>54942.978000000003</v>
      </c>
      <c r="AT26" s="73">
        <f>VLOOKUP("*"&amp;$B26&amp;"*",'CHP Data'!$B$4:$X$36,COLUMN(W$1),FALSE)/1000</f>
        <v>54950</v>
      </c>
    </row>
    <row r="27" spans="2:46">
      <c r="B27" s="59" t="s">
        <v>70</v>
      </c>
      <c r="C27" s="61">
        <f>IFERROR(VLOOKUP("*"&amp;$B27&amp;"*",'Energy Yearbook Data'!$I$4:$T$34,COLUMN(B$2),FALSE)*10+VLOOKUP("*"&amp;$B27&amp;"*",'Energy Yearbook Data'!$I$4:$AE$34,COLUMN(M$2),FALSE)*10,"")</f>
        <v>37791.4</v>
      </c>
      <c r="D27" s="58">
        <f>IFERROR(VLOOKUP("*"&amp;$B27&amp;"*",'Energy Yearbook Data'!$I$4:$T$34,COLUMN(C$2),FALSE)*10+VLOOKUP("*"&amp;$B27&amp;"*",'Energy Yearbook Data'!$I$4:$AE$34,COLUMN(N$2),FALSE)*10,"")</f>
        <v>36727.5</v>
      </c>
      <c r="E27" s="58">
        <f>IFERROR(VLOOKUP("*"&amp;$B27&amp;"*",'Energy Yearbook Data'!$I$4:$T$34,COLUMN(D$2),FALSE)*10+VLOOKUP("*"&amp;$B27&amp;"*",'Energy Yearbook Data'!$I$4:$AE$34,COLUMN(O$2),FALSE)*10,"")</f>
        <v>35306.400000000001</v>
      </c>
      <c r="F27" s="58">
        <f>IFERROR(VLOOKUP("*"&amp;$B27&amp;"*",'Energy Yearbook Data'!$I$4:$T$34,COLUMN(E$2),FALSE)*10+VLOOKUP("*"&amp;$B27&amp;"*",'Energy Yearbook Data'!$I$4:$AE$34,COLUMN(P$2),FALSE)*10,"")</f>
        <v>62138.9</v>
      </c>
      <c r="G27" s="58">
        <f>IFERROR(VLOOKUP("*"&amp;$B27&amp;"*",'Energy Yearbook Data'!$I$4:$T$34,COLUMN(F$2),FALSE)*10+VLOOKUP("*"&amp;$B27&amp;"*",'Energy Yearbook Data'!$I$4:$AE$34,COLUMN(Q$2),FALSE)*10,"")</f>
        <v>42025.7</v>
      </c>
      <c r="H27" s="58">
        <f>IFERROR(VLOOKUP("*"&amp;$B27&amp;"*",'Energy Yearbook Data'!$I$4:$T$34,COLUMN(G$2),FALSE)*10+VLOOKUP("*"&amp;$B27&amp;"*",'Energy Yearbook Data'!$I$4:$AE$34,COLUMN(R$2),FALSE)*10,"")</f>
        <v>41408.800000000003</v>
      </c>
      <c r="I27" s="58">
        <f>IFERROR(VLOOKUP("*"&amp;$B27&amp;"*",'Energy Yearbook Data'!$I$4:$T$34,COLUMN(H$2),FALSE)*10+VLOOKUP("*"&amp;$B27&amp;"*",'Energy Yearbook Data'!$I$4:$AE$34,COLUMN(S$2),FALSE)*10,"")</f>
        <v>46606.2</v>
      </c>
      <c r="J27" s="58">
        <f>IFERROR(VLOOKUP("*"&amp;$B27&amp;"*",'Energy Yearbook Data'!$I$4:$T$34,COLUMN(I$2),FALSE)*10+VLOOKUP("*"&amp;$B27&amp;"*",'Energy Yearbook Data'!$I$4:$AE$34,COLUMN(T$2),FALSE)*10,"")</f>
        <v>95420.9</v>
      </c>
      <c r="K27" s="58">
        <f>IFERROR(VLOOKUP("*"&amp;$B27&amp;"*",'Energy Yearbook Data'!$I$4:$T$34,COLUMN(J$2),FALSE)*10+VLOOKUP("*"&amp;$B27&amp;"*",'Energy Yearbook Data'!$I$4:$AE$34,COLUMN(U$2),FALSE)*10,"")</f>
        <v>122660.5</v>
      </c>
      <c r="L27" s="58">
        <f>IFERROR(VLOOKUP("*"&amp;$B27&amp;"*",'Energy Yearbook Data'!$I$4:$T$34,COLUMN(K$2),FALSE)*10+VLOOKUP("*"&amp;$B27&amp;"*",'Energy Yearbook Data'!$I$4:$AE$34,COLUMN(V$2),FALSE)*10,"")</f>
        <v>141748.4</v>
      </c>
      <c r="M27" s="62">
        <f>IFERROR(VLOOKUP("*"&amp;$B27&amp;"*",'Energy Yearbook Data'!$I$4:$T$34,COLUMN(L$2),FALSE)*10+VLOOKUP("*"&amp;$B27&amp;"*",'Energy Yearbook Data'!$I$4:$AE$34,COLUMN(W$2),FALSE)*10,"")</f>
        <v>141976.79999999999</v>
      </c>
      <c r="N27" s="70">
        <f>IFERROR(VLOOKUP("*"&amp;$B27&amp;"*",'Energy Yearbook Data'!$I$4:$DZ$34,COLUMN(DH$2),FALSE)*10,"")</f>
        <v>37791.4</v>
      </c>
      <c r="O27" s="72">
        <f>IFERROR(VLOOKUP("*"&amp;$B27&amp;"*",'Energy Yearbook Data'!$I$4:$DZ$34,COLUMN(DI$2),FALSE)*10,"")</f>
        <v>36727.5</v>
      </c>
      <c r="P27" s="72">
        <f>IFERROR(VLOOKUP("*"&amp;$B27&amp;"*",'Energy Yearbook Data'!$I$4:$DZ$34,COLUMN(DJ$2),FALSE)*10,"")</f>
        <v>35306.400000000001</v>
      </c>
      <c r="Q27" s="72">
        <f>IFERROR(VLOOKUP("*"&amp;$B27&amp;"*",'Energy Yearbook Data'!$I$4:$DZ$34,COLUMN(DK$2),FALSE)*10,"")</f>
        <v>62138.9</v>
      </c>
      <c r="R27" s="72">
        <f>IFERROR(VLOOKUP("*"&amp;$B27&amp;"*",'Energy Yearbook Data'!$I$4:$DZ$34,COLUMN(DL$2),FALSE)*10,"")</f>
        <v>42025.7</v>
      </c>
      <c r="S27" s="72">
        <f>IFERROR(VLOOKUP("*"&amp;$B27&amp;"*",'Energy Yearbook Data'!$I$4:$DZ$34,COLUMN(DM$2),FALSE)*10,"")</f>
        <v>41408.800000000003</v>
      </c>
      <c r="T27" s="72">
        <f>IFERROR(VLOOKUP("*"&amp;$B27&amp;"*",'Energy Yearbook Data'!$I$4:$DZ$34,COLUMN(DN$2),FALSE)*10,"")</f>
        <v>46606.2</v>
      </c>
      <c r="U27" s="72">
        <f>IFERROR(VLOOKUP("*"&amp;$B27&amp;"*",'Energy Yearbook Data'!$I$4:$DZ$34,COLUMN(DO$2),FALSE)*10,"")</f>
        <v>95420.800000000003</v>
      </c>
      <c r="V27" s="72">
        <f>IFERROR(VLOOKUP("*"&amp;$B27&amp;"*",'Energy Yearbook Data'!$I$4:$DZ$34,COLUMN(DP$2),FALSE)*10,"")</f>
        <v>122660.5</v>
      </c>
      <c r="W27" s="72">
        <f>IFERROR(VLOOKUP("*"&amp;$B27&amp;"*",'Energy Yearbook Data'!$I$4:$DZ$34,COLUMN(DQ$2),FALSE)*10,"")</f>
        <v>141748.4</v>
      </c>
      <c r="X27" s="73">
        <f>IFERROR(VLOOKUP("*"&amp;$B27&amp;"*",'Energy Yearbook Data'!$I$4:$DZ$34,COLUMN(DR$2),FALSE)*10,"")</f>
        <v>141976.79999999999</v>
      </c>
      <c r="Y27" s="70">
        <f>VLOOKUP("*"&amp;$B27&amp;"*",'Statistical Yearbook Data'!$F$3:$R$33,COLUMN(B$1),FALSE)*10</f>
        <v>0</v>
      </c>
      <c r="Z27" s="72">
        <f>VLOOKUP("*"&amp;$B27&amp;"*",'Statistical Yearbook Data'!$F$3:$R$33,COLUMN(C$1),FALSE)*10</f>
        <v>0</v>
      </c>
      <c r="AA27" s="72">
        <f>VLOOKUP("*"&amp;$B27&amp;"*",'Statistical Yearbook Data'!$F$3:$R$33,COLUMN(D$1),FALSE)*10</f>
        <v>0</v>
      </c>
      <c r="AB27" s="72">
        <f>VLOOKUP("*"&amp;$B27&amp;"*",'Statistical Yearbook Data'!$F$3:$R$33,COLUMN(E$1),FALSE)*10</f>
        <v>0</v>
      </c>
      <c r="AC27" s="72">
        <f>VLOOKUP("*"&amp;$B27&amp;"*",'Statistical Yearbook Data'!$F$3:$R$33,COLUMN(F$1),FALSE)*10</f>
        <v>0</v>
      </c>
      <c r="AD27" s="72">
        <f>VLOOKUP("*"&amp;$B27&amp;"*",'Statistical Yearbook Data'!$F$3:$R$33,COLUMN(G$1),FALSE)*10</f>
        <v>0</v>
      </c>
      <c r="AE27" s="72">
        <f>VLOOKUP("*"&amp;$B27&amp;"*",'Statistical Yearbook Data'!$F$3:$R$33,COLUMN(H$1),FALSE)*10</f>
        <v>0</v>
      </c>
      <c r="AF27" s="72">
        <f>VLOOKUP("*"&amp;$B27&amp;"*",'Statistical Yearbook Data'!$F$3:$R$33,COLUMN(I$1),FALSE)*10</f>
        <v>0</v>
      </c>
      <c r="AG27" s="72">
        <f>VLOOKUP("*"&amp;$B27&amp;"*",'Statistical Yearbook Data'!$F$3:$R$33,COLUMN(J$1),FALSE)*10</f>
        <v>0</v>
      </c>
      <c r="AH27" s="72">
        <f>VLOOKUP("*"&amp;$B27&amp;"*",'Statistical Yearbook Data'!$F$3:$R$33,COLUMN(K$1),FALSE)*10</f>
        <v>0</v>
      </c>
      <c r="AI27" s="72">
        <f>VLOOKUP("*"&amp;$B27&amp;"*",'Statistical Yearbook Data'!$F$3:$R$33,COLUMN(L$1),FALSE)*10</f>
        <v>0</v>
      </c>
      <c r="AJ27" s="70">
        <f>VLOOKUP("*"&amp;$B27&amp;"*",'CHP Data'!$B$4:$X$36,COLUMN(M$1),FALSE)/1000</f>
        <v>6778.259</v>
      </c>
      <c r="AK27" s="72">
        <f>VLOOKUP("*"&amp;$B27&amp;"*",'CHP Data'!$B$4:$X$36,COLUMN(N$1),FALSE)/1000</f>
        <v>6772.6480000000001</v>
      </c>
      <c r="AL27" s="72">
        <f>VLOOKUP("*"&amp;$B27&amp;"*",'CHP Data'!$B$4:$X$36,COLUMN(O$1),FALSE)/1000</f>
        <v>1741.559</v>
      </c>
      <c r="AM27" s="72">
        <f>VLOOKUP("*"&amp;$B27&amp;"*",'CHP Data'!$B$4:$X$36,COLUMN(P$1),FALSE)/1000</f>
        <v>365.42099999999999</v>
      </c>
      <c r="AN27" s="72">
        <f>VLOOKUP("*"&amp;$B27&amp;"*",'CHP Data'!$B$4:$X$36,COLUMN(Q$1),FALSE)/1000</f>
        <v>0</v>
      </c>
      <c r="AO27" s="72">
        <f>VLOOKUP("*"&amp;$B27&amp;"*",'CHP Data'!$B$4:$X$36,COLUMN(R$1),FALSE)/1000</f>
        <v>0</v>
      </c>
      <c r="AP27" s="72">
        <f>VLOOKUP("*"&amp;$B27&amp;"*",'CHP Data'!$B$4:$X$36,COLUMN(S$1),FALSE)/1000</f>
        <v>0</v>
      </c>
      <c r="AQ27" s="72">
        <f>VLOOKUP("*"&amp;$B27&amp;"*",'CHP Data'!$B$4:$X$36,COLUMN(T$1),FALSE)/1000</f>
        <v>0</v>
      </c>
      <c r="AR27" s="72">
        <f>VLOOKUP("*"&amp;$B27&amp;"*",'CHP Data'!$B$4:$X$36,COLUMN(U$1),FALSE)/1000</f>
        <v>0</v>
      </c>
      <c r="AS27" s="72">
        <f>VLOOKUP("*"&amp;$B27&amp;"*",'CHP Data'!$B$4:$X$36,COLUMN(V$1),FALSE)/1000</f>
        <v>0</v>
      </c>
      <c r="AT27" s="73">
        <f>VLOOKUP("*"&amp;$B27&amp;"*",'CHP Data'!$B$4:$X$36,COLUMN(W$1),FALSE)/1000</f>
        <v>0</v>
      </c>
    </row>
    <row r="28" spans="2:46">
      <c r="B28" s="59" t="s">
        <v>71</v>
      </c>
      <c r="C28" s="61">
        <f>IFERROR(VLOOKUP("*"&amp;$B28&amp;"*",'Energy Yearbook Data'!$I$4:$T$34,COLUMN(B$2),FALSE)*10+VLOOKUP("*"&amp;$B28&amp;"*",'Energy Yearbook Data'!$I$4:$AE$34,COLUMN(M$2),FALSE)*10,"")</f>
        <v>19347.8</v>
      </c>
      <c r="D28" s="58">
        <f>IFERROR(VLOOKUP("*"&amp;$B28&amp;"*",'Energy Yearbook Data'!$I$4:$T$34,COLUMN(C$2),FALSE)*10+VLOOKUP("*"&amp;$B28&amp;"*",'Energy Yearbook Data'!$I$4:$AE$34,COLUMN(N$2),FALSE)*10,"")</f>
        <v>23584.9</v>
      </c>
      <c r="E28" s="58">
        <f>IFERROR(VLOOKUP("*"&amp;$B28&amp;"*",'Energy Yearbook Data'!$I$4:$T$34,COLUMN(D$2),FALSE)*10+VLOOKUP("*"&amp;$B28&amp;"*",'Energy Yearbook Data'!$I$4:$AE$34,COLUMN(O$2),FALSE)*10,"")</f>
        <v>31100.3</v>
      </c>
      <c r="F28" s="58">
        <f>IFERROR(VLOOKUP("*"&amp;$B28&amp;"*",'Energy Yearbook Data'!$I$4:$T$34,COLUMN(E$2),FALSE)*10+VLOOKUP("*"&amp;$B28&amp;"*",'Energy Yearbook Data'!$I$4:$AE$34,COLUMN(P$2),FALSE)*10,"")</f>
        <v>30479.499999999996</v>
      </c>
      <c r="G28" s="58">
        <f>IFERROR(VLOOKUP("*"&amp;$B28&amp;"*",'Energy Yearbook Data'!$I$4:$T$34,COLUMN(F$2),FALSE)*10+VLOOKUP("*"&amp;$B28&amp;"*",'Energy Yearbook Data'!$I$4:$AE$34,COLUMN(Q$2),FALSE)*10,"")</f>
        <v>33426.1</v>
      </c>
      <c r="H28" s="58">
        <f>IFERROR(VLOOKUP("*"&amp;$B28&amp;"*",'Energy Yearbook Data'!$I$4:$T$34,COLUMN(G$2),FALSE)*10+VLOOKUP("*"&amp;$B28&amp;"*",'Energy Yearbook Data'!$I$4:$AE$34,COLUMN(R$2),FALSE)*10,"")</f>
        <v>40241</v>
      </c>
      <c r="I28" s="58">
        <f>IFERROR(VLOOKUP("*"&amp;$B28&amp;"*",'Energy Yearbook Data'!$I$4:$T$34,COLUMN(H$2),FALSE)*10+VLOOKUP("*"&amp;$B28&amp;"*",'Energy Yearbook Data'!$I$4:$AE$34,COLUMN(S$2),FALSE)*10,"")</f>
        <v>42005.3</v>
      </c>
      <c r="J28" s="58">
        <f>IFERROR(VLOOKUP("*"&amp;$B28&amp;"*",'Energy Yearbook Data'!$I$4:$T$34,COLUMN(I$2),FALSE)*10+VLOOKUP("*"&amp;$B28&amp;"*",'Energy Yearbook Data'!$I$4:$AE$34,COLUMN(T$2),FALSE)*10,"")</f>
        <v>46251.8</v>
      </c>
      <c r="K28" s="58">
        <f>IFERROR(VLOOKUP("*"&amp;$B28&amp;"*",'Energy Yearbook Data'!$I$4:$T$34,COLUMN(J$2),FALSE)*10+VLOOKUP("*"&amp;$B28&amp;"*",'Energy Yearbook Data'!$I$4:$AE$34,COLUMN(U$2),FALSE)*10,"")</f>
        <v>54338.5</v>
      </c>
      <c r="L28" s="58">
        <f>IFERROR(VLOOKUP("*"&amp;$B28&amp;"*",'Energy Yearbook Data'!$I$4:$T$34,COLUMN(K$2),FALSE)*10+VLOOKUP("*"&amp;$B28&amp;"*",'Energy Yearbook Data'!$I$4:$AE$34,COLUMN(V$2),FALSE)*10,"")</f>
        <v>59083.4</v>
      </c>
      <c r="M28" s="62">
        <f>IFERROR(VLOOKUP("*"&amp;$B28&amp;"*",'Energy Yearbook Data'!$I$4:$T$34,COLUMN(L$2),FALSE)*10+VLOOKUP("*"&amp;$B28&amp;"*",'Energy Yearbook Data'!$I$4:$AE$34,COLUMN(W$2),FALSE)*10,"")</f>
        <v>60370.299999999996</v>
      </c>
      <c r="N28" s="70">
        <f>IFERROR(VLOOKUP("*"&amp;$B28&amp;"*",'Energy Yearbook Data'!$I$4:$DZ$34,COLUMN(DH$2),FALSE)*10,"")</f>
        <v>19347.8</v>
      </c>
      <c r="O28" s="72">
        <f>IFERROR(VLOOKUP("*"&amp;$B28&amp;"*",'Energy Yearbook Data'!$I$4:$DZ$34,COLUMN(DI$2),FALSE)*10,"")</f>
        <v>23584.899999999998</v>
      </c>
      <c r="P28" s="72">
        <f>IFERROR(VLOOKUP("*"&amp;$B28&amp;"*",'Energy Yearbook Data'!$I$4:$DZ$34,COLUMN(DJ$2),FALSE)*10,"")</f>
        <v>31100.300000000003</v>
      </c>
      <c r="Q28" s="72">
        <f>IFERROR(VLOOKUP("*"&amp;$B28&amp;"*",'Energy Yearbook Data'!$I$4:$DZ$34,COLUMN(DK$2),FALSE)*10,"")</f>
        <v>30479.5</v>
      </c>
      <c r="R28" s="72">
        <f>IFERROR(VLOOKUP("*"&amp;$B28&amp;"*",'Energy Yearbook Data'!$I$4:$DZ$34,COLUMN(DL$2),FALSE)*10,"")</f>
        <v>33426.1</v>
      </c>
      <c r="S28" s="72">
        <f>IFERROR(VLOOKUP("*"&amp;$B28&amp;"*",'Energy Yearbook Data'!$I$4:$DZ$34,COLUMN(DM$2),FALSE)*10,"")</f>
        <v>40241</v>
      </c>
      <c r="T28" s="72">
        <f>IFERROR(VLOOKUP("*"&amp;$B28&amp;"*",'Energy Yearbook Data'!$I$4:$DZ$34,COLUMN(DN$2),FALSE)*10,"")</f>
        <v>42005.4</v>
      </c>
      <c r="U28" s="72">
        <f>IFERROR(VLOOKUP("*"&amp;$B28&amp;"*",'Energy Yearbook Data'!$I$4:$DZ$34,COLUMN(DO$2),FALSE)*10,"")</f>
        <v>46251.8</v>
      </c>
      <c r="V28" s="72">
        <f>IFERROR(VLOOKUP("*"&amp;$B28&amp;"*",'Energy Yearbook Data'!$I$4:$DZ$34,COLUMN(DP$2),FALSE)*10,"")</f>
        <v>54338.5</v>
      </c>
      <c r="W28" s="72">
        <f>IFERROR(VLOOKUP("*"&amp;$B28&amp;"*",'Energy Yearbook Data'!$I$4:$DZ$34,COLUMN(DQ$2),FALSE)*10,"")</f>
        <v>59083.4</v>
      </c>
      <c r="X28" s="73">
        <f>IFERROR(VLOOKUP("*"&amp;$B28&amp;"*",'Energy Yearbook Data'!$I$4:$DZ$34,COLUMN(DR$2),FALSE)*10,"")</f>
        <v>60370.299999999996</v>
      </c>
      <c r="Y28" s="70">
        <f>VLOOKUP("*"&amp;$B28&amp;"*",'Statistical Yearbook Data'!$F$3:$R$33,COLUMN(B$1),FALSE)*10</f>
        <v>0</v>
      </c>
      <c r="Z28" s="72">
        <f>VLOOKUP("*"&amp;$B28&amp;"*",'Statistical Yearbook Data'!$F$3:$R$33,COLUMN(C$1),FALSE)*10</f>
        <v>0</v>
      </c>
      <c r="AA28" s="72">
        <f>VLOOKUP("*"&amp;$B28&amp;"*",'Statistical Yearbook Data'!$F$3:$R$33,COLUMN(D$1),FALSE)*10</f>
        <v>0</v>
      </c>
      <c r="AB28" s="72">
        <f>VLOOKUP("*"&amp;$B28&amp;"*",'Statistical Yearbook Data'!$F$3:$R$33,COLUMN(E$1),FALSE)*10</f>
        <v>0</v>
      </c>
      <c r="AC28" s="72">
        <f>VLOOKUP("*"&amp;$B28&amp;"*",'Statistical Yearbook Data'!$F$3:$R$33,COLUMN(F$1),FALSE)*10</f>
        <v>0</v>
      </c>
      <c r="AD28" s="72">
        <f>VLOOKUP("*"&amp;$B28&amp;"*",'Statistical Yearbook Data'!$F$3:$R$33,COLUMN(G$1),FALSE)*10</f>
        <v>0</v>
      </c>
      <c r="AE28" s="72">
        <f>VLOOKUP("*"&amp;$B28&amp;"*",'Statistical Yearbook Data'!$F$3:$R$33,COLUMN(H$1),FALSE)*10</f>
        <v>0</v>
      </c>
      <c r="AF28" s="72">
        <f>VLOOKUP("*"&amp;$B28&amp;"*",'Statistical Yearbook Data'!$F$3:$R$33,COLUMN(I$1),FALSE)*10</f>
        <v>0</v>
      </c>
      <c r="AG28" s="72">
        <f>VLOOKUP("*"&amp;$B28&amp;"*",'Statistical Yearbook Data'!$F$3:$R$33,COLUMN(J$1),FALSE)*10</f>
        <v>0</v>
      </c>
      <c r="AH28" s="72">
        <f>VLOOKUP("*"&amp;$B28&amp;"*",'Statistical Yearbook Data'!$F$3:$R$33,COLUMN(K$1),FALSE)*10</f>
        <v>0</v>
      </c>
      <c r="AI28" s="72">
        <f>VLOOKUP("*"&amp;$B28&amp;"*",'Statistical Yearbook Data'!$F$3:$R$33,COLUMN(L$1),FALSE)*10</f>
        <v>570</v>
      </c>
      <c r="AJ28" s="70">
        <f>VLOOKUP("*"&amp;$B28&amp;"*",'CHP Data'!$B$4:$X$36,COLUMN(M$1),FALSE)/1000</f>
        <v>0</v>
      </c>
      <c r="AK28" s="72">
        <f>VLOOKUP("*"&amp;$B28&amp;"*",'CHP Data'!$B$4:$X$36,COLUMN(N$1),FALSE)/1000</f>
        <v>0</v>
      </c>
      <c r="AL28" s="72">
        <f>VLOOKUP("*"&amp;$B28&amp;"*",'CHP Data'!$B$4:$X$36,COLUMN(O$1),FALSE)/1000</f>
        <v>0</v>
      </c>
      <c r="AM28" s="72">
        <f>VLOOKUP("*"&amp;$B28&amp;"*",'CHP Data'!$B$4:$X$36,COLUMN(P$1),FALSE)/1000</f>
        <v>0</v>
      </c>
      <c r="AN28" s="72">
        <f>VLOOKUP("*"&amp;$B28&amp;"*",'CHP Data'!$B$4:$X$36,COLUMN(Q$1),FALSE)/1000</f>
        <v>0</v>
      </c>
      <c r="AO28" s="72">
        <f>VLOOKUP("*"&amp;$B28&amp;"*",'CHP Data'!$B$4:$X$36,COLUMN(R$1),FALSE)/1000</f>
        <v>241.81200000000001</v>
      </c>
      <c r="AP28" s="72">
        <f>VLOOKUP("*"&amp;$B28&amp;"*",'CHP Data'!$B$4:$X$36,COLUMN(S$1),FALSE)/1000</f>
        <v>682.17600000000004</v>
      </c>
      <c r="AQ28" s="72">
        <f>VLOOKUP("*"&amp;$B28&amp;"*",'CHP Data'!$B$4:$X$36,COLUMN(T$1),FALSE)/1000</f>
        <v>243.20599999999999</v>
      </c>
      <c r="AR28" s="72">
        <f>VLOOKUP("*"&amp;$B28&amp;"*",'CHP Data'!$B$4:$X$36,COLUMN(U$1),FALSE)/1000</f>
        <v>214.22300000000001</v>
      </c>
      <c r="AS28" s="72">
        <f>VLOOKUP("*"&amp;$B28&amp;"*",'CHP Data'!$B$4:$X$36,COLUMN(V$1),FALSE)/1000</f>
        <v>1784.0609999999999</v>
      </c>
      <c r="AT28" s="73">
        <f>VLOOKUP("*"&amp;$B28&amp;"*",'CHP Data'!$B$4:$X$36,COLUMN(W$1),FALSE)/1000</f>
        <v>3470</v>
      </c>
    </row>
    <row r="29" spans="2:46">
      <c r="B29" s="59" t="s">
        <v>72</v>
      </c>
      <c r="C29" s="61">
        <f>IFERROR(VLOOKUP("*"&amp;$B29&amp;"*",'Energy Yearbook Data'!$I$4:$T$34,COLUMN(B$2),FALSE)*10+VLOOKUP("*"&amp;$B29&amp;"*",'Energy Yearbook Data'!$I$4:$AE$34,COLUMN(M$2),FALSE)*10,"")</f>
        <v>24318.5</v>
      </c>
      <c r="D29" s="58">
        <f>IFERROR(VLOOKUP("*"&amp;$B29&amp;"*",'Energy Yearbook Data'!$I$4:$T$34,COLUMN(C$2),FALSE)*10+VLOOKUP("*"&amp;$B29&amp;"*",'Energy Yearbook Data'!$I$4:$AE$34,COLUMN(N$2),FALSE)*10,"")</f>
        <v>24280.299999999996</v>
      </c>
      <c r="E29" s="58">
        <f>IFERROR(VLOOKUP("*"&amp;$B29&amp;"*",'Energy Yearbook Data'!$I$4:$T$34,COLUMN(D$2),FALSE)*10+VLOOKUP("*"&amp;$B29&amp;"*",'Energy Yearbook Data'!$I$4:$AE$34,COLUMN(O$2),FALSE)*10,"")</f>
        <v>18786.713</v>
      </c>
      <c r="F29" s="58">
        <f>IFERROR(VLOOKUP("*"&amp;$B29&amp;"*",'Energy Yearbook Data'!$I$4:$T$34,COLUMN(E$2),FALSE)*10+VLOOKUP("*"&amp;$B29&amp;"*",'Energy Yearbook Data'!$I$4:$AE$34,COLUMN(P$2),FALSE)*10,"")</f>
        <v>21046.777409999999</v>
      </c>
      <c r="G29" s="58">
        <f>IFERROR(VLOOKUP("*"&amp;$B29&amp;"*",'Energy Yearbook Data'!$I$4:$T$34,COLUMN(F$2),FALSE)*10+VLOOKUP("*"&amp;$B29&amp;"*",'Energy Yearbook Data'!$I$4:$AE$34,COLUMN(Q$2),FALSE)*10,"")</f>
        <v>25905.600000000002</v>
      </c>
      <c r="H29" s="58">
        <f>IFERROR(VLOOKUP("*"&amp;$B29&amp;"*",'Energy Yearbook Data'!$I$4:$T$34,COLUMN(G$2),FALSE)*10+VLOOKUP("*"&amp;$B29&amp;"*",'Energy Yearbook Data'!$I$4:$AE$34,COLUMN(R$2),FALSE)*10,"")</f>
        <v>38199.100000000006</v>
      </c>
      <c r="I29" s="58">
        <f>IFERROR(VLOOKUP("*"&amp;$B29&amp;"*",'Energy Yearbook Data'!$I$4:$T$34,COLUMN(H$2),FALSE)*10+VLOOKUP("*"&amp;$B29&amp;"*",'Energy Yearbook Data'!$I$4:$AE$34,COLUMN(S$2),FALSE)*10,"")</f>
        <v>43403.899999999994</v>
      </c>
      <c r="J29" s="58">
        <f>IFERROR(VLOOKUP("*"&amp;$B29&amp;"*",'Energy Yearbook Data'!$I$4:$T$34,COLUMN(I$2),FALSE)*10+VLOOKUP("*"&amp;$B29&amp;"*",'Energy Yearbook Data'!$I$4:$AE$34,COLUMN(T$2),FALSE)*10,"")</f>
        <v>55217.4</v>
      </c>
      <c r="K29" s="58">
        <f>IFERROR(VLOOKUP("*"&amp;$B29&amp;"*",'Energy Yearbook Data'!$I$4:$T$34,COLUMN(J$2),FALSE)*10+VLOOKUP("*"&amp;$B29&amp;"*",'Energy Yearbook Data'!$I$4:$AE$34,COLUMN(U$2),FALSE)*10,"")</f>
        <v>62250.5</v>
      </c>
      <c r="L29" s="58">
        <f>IFERROR(VLOOKUP("*"&amp;$B29&amp;"*",'Energy Yearbook Data'!$I$4:$T$34,COLUMN(K$2),FALSE)*10+VLOOKUP("*"&amp;$B29&amp;"*",'Energy Yearbook Data'!$I$4:$AE$34,COLUMN(V$2),FALSE)*10,"")</f>
        <v>70027.399999999994</v>
      </c>
      <c r="M29" s="62">
        <f>IFERROR(VLOOKUP("*"&amp;$B29&amp;"*",'Energy Yearbook Data'!$I$4:$T$34,COLUMN(L$2),FALSE)*10+VLOOKUP("*"&amp;$B29&amp;"*",'Energy Yearbook Data'!$I$4:$AE$34,COLUMN(W$2),FALSE)*10,"")</f>
        <v>80618</v>
      </c>
      <c r="N29" s="70">
        <f>IFERROR(VLOOKUP("*"&amp;$B29&amp;"*",'Energy Yearbook Data'!$I$4:$DZ$34,COLUMN(DH$2),FALSE)*10,"")</f>
        <v>24318.400000000001</v>
      </c>
      <c r="O29" s="72">
        <f>IFERROR(VLOOKUP("*"&amp;$B29&amp;"*",'Energy Yearbook Data'!$I$4:$DZ$34,COLUMN(DI$2),FALSE)*10,"")</f>
        <v>24280.300000000003</v>
      </c>
      <c r="P29" s="72">
        <f>IFERROR(VLOOKUP("*"&amp;$B29&amp;"*",'Energy Yearbook Data'!$I$4:$DZ$34,COLUMN(DJ$2),FALSE)*10,"")</f>
        <v>18786.739000000001</v>
      </c>
      <c r="Q29" s="72">
        <f>IFERROR(VLOOKUP("*"&amp;$B29&amp;"*",'Energy Yearbook Data'!$I$4:$DZ$34,COLUMN(DK$2),FALSE)*10,"")</f>
        <v>21046.777409999999</v>
      </c>
      <c r="R29" s="72">
        <f>IFERROR(VLOOKUP("*"&amp;$B29&amp;"*",'Energy Yearbook Data'!$I$4:$DZ$34,COLUMN(DL$2),FALSE)*10,"")</f>
        <v>26044.1</v>
      </c>
      <c r="S29" s="72">
        <f>IFERROR(VLOOKUP("*"&amp;$B29&amp;"*",'Energy Yearbook Data'!$I$4:$DZ$34,COLUMN(DM$2),FALSE)*10,"")</f>
        <v>38329.679000000004</v>
      </c>
      <c r="T29" s="72">
        <f>IFERROR(VLOOKUP("*"&amp;$B29&amp;"*",'Energy Yearbook Data'!$I$4:$DZ$34,COLUMN(DN$2),FALSE)*10,"")</f>
        <v>43537.799999999996</v>
      </c>
      <c r="U29" s="72">
        <f>IFERROR(VLOOKUP("*"&amp;$B29&amp;"*",'Energy Yearbook Data'!$I$4:$DZ$34,COLUMN(DO$2),FALSE)*10,"")</f>
        <v>55362.399999999994</v>
      </c>
      <c r="V29" s="72">
        <f>IFERROR(VLOOKUP("*"&amp;$B29&amp;"*",'Energy Yearbook Data'!$I$4:$DZ$34,COLUMN(DP$2),FALSE)*10,"")</f>
        <v>62326.1</v>
      </c>
      <c r="W29" s="72">
        <f>IFERROR(VLOOKUP("*"&amp;$B29&amp;"*",'Energy Yearbook Data'!$I$4:$DZ$34,COLUMN(DQ$2),FALSE)*10,"")</f>
        <v>70027.399999999994</v>
      </c>
      <c r="X29" s="73">
        <f>IFERROR(VLOOKUP("*"&amp;$B29&amp;"*",'Energy Yearbook Data'!$I$4:$DZ$34,COLUMN(DR$2),FALSE)*10,"")</f>
        <v>80618</v>
      </c>
      <c r="Y29" s="70">
        <f>VLOOKUP("*"&amp;$B29&amp;"*",'Statistical Yearbook Data'!$F$3:$R$33,COLUMN(B$1),FALSE)*10</f>
        <v>0</v>
      </c>
      <c r="Z29" s="72">
        <f>VLOOKUP("*"&amp;$B29&amp;"*",'Statistical Yearbook Data'!$F$3:$R$33,COLUMN(C$1),FALSE)*10</f>
        <v>0</v>
      </c>
      <c r="AA29" s="72">
        <f>VLOOKUP("*"&amp;$B29&amp;"*",'Statistical Yearbook Data'!$F$3:$R$33,COLUMN(D$1),FALSE)*10</f>
        <v>0</v>
      </c>
      <c r="AB29" s="72">
        <f>VLOOKUP("*"&amp;$B29&amp;"*",'Statistical Yearbook Data'!$F$3:$R$33,COLUMN(E$1),FALSE)*10</f>
        <v>0</v>
      </c>
      <c r="AC29" s="72">
        <f>VLOOKUP("*"&amp;$B29&amp;"*",'Statistical Yearbook Data'!$F$3:$R$33,COLUMN(F$1),FALSE)*10</f>
        <v>0</v>
      </c>
      <c r="AD29" s="72">
        <f>VLOOKUP("*"&amp;$B29&amp;"*",'Statistical Yearbook Data'!$F$3:$R$33,COLUMN(G$1),FALSE)*10</f>
        <v>0</v>
      </c>
      <c r="AE29" s="72">
        <f>VLOOKUP("*"&amp;$B29&amp;"*",'Statistical Yearbook Data'!$F$3:$R$33,COLUMN(H$1),FALSE)*10</f>
        <v>0</v>
      </c>
      <c r="AF29" s="72">
        <f>VLOOKUP("*"&amp;$B29&amp;"*",'Statistical Yearbook Data'!$F$3:$R$33,COLUMN(I$1),FALSE)*10</f>
        <v>0</v>
      </c>
      <c r="AG29" s="72">
        <f>VLOOKUP("*"&amp;$B29&amp;"*",'Statistical Yearbook Data'!$F$3:$R$33,COLUMN(J$1),FALSE)*10</f>
        <v>0</v>
      </c>
      <c r="AH29" s="72">
        <f>VLOOKUP("*"&amp;$B29&amp;"*",'Statistical Yearbook Data'!$F$3:$R$33,COLUMN(K$1),FALSE)*10</f>
        <v>0</v>
      </c>
      <c r="AI29" s="72">
        <f>VLOOKUP("*"&amp;$B29&amp;"*",'Statistical Yearbook Data'!$F$3:$R$33,COLUMN(L$1),FALSE)*10</f>
        <v>760</v>
      </c>
      <c r="AJ29" s="70">
        <f>VLOOKUP("*"&amp;$B29&amp;"*",'CHP Data'!$B$4:$X$36,COLUMN(M$1),FALSE)/1000</f>
        <v>0</v>
      </c>
      <c r="AK29" s="72">
        <f>VLOOKUP("*"&amp;$B29&amp;"*",'CHP Data'!$B$4:$X$36,COLUMN(N$1),FALSE)/1000</f>
        <v>0</v>
      </c>
      <c r="AL29" s="72">
        <f>VLOOKUP("*"&amp;$B29&amp;"*",'CHP Data'!$B$4:$X$36,COLUMN(O$1),FALSE)/1000</f>
        <v>0</v>
      </c>
      <c r="AM29" s="72">
        <f>VLOOKUP("*"&amp;$B29&amp;"*",'CHP Data'!$B$4:$X$36,COLUMN(P$1),FALSE)/1000</f>
        <v>0</v>
      </c>
      <c r="AN29" s="72">
        <f>VLOOKUP("*"&amp;$B29&amp;"*",'CHP Data'!$B$4:$X$36,COLUMN(Q$1),FALSE)/1000</f>
        <v>0</v>
      </c>
      <c r="AO29" s="72">
        <f>VLOOKUP("*"&amp;$B29&amp;"*",'CHP Data'!$B$4:$X$36,COLUMN(R$1),FALSE)/1000</f>
        <v>0</v>
      </c>
      <c r="AP29" s="72">
        <f>VLOOKUP("*"&amp;$B29&amp;"*",'CHP Data'!$B$4:$X$36,COLUMN(S$1),FALSE)/1000</f>
        <v>0</v>
      </c>
      <c r="AQ29" s="72">
        <f>VLOOKUP("*"&amp;$B29&amp;"*",'CHP Data'!$B$4:$X$36,COLUMN(T$1),FALSE)/1000</f>
        <v>0</v>
      </c>
      <c r="AR29" s="72">
        <f>VLOOKUP("*"&amp;$B29&amp;"*",'CHP Data'!$B$4:$X$36,COLUMN(U$1),FALSE)/1000</f>
        <v>0</v>
      </c>
      <c r="AS29" s="72">
        <f>VLOOKUP("*"&amp;$B29&amp;"*",'CHP Data'!$B$4:$X$36,COLUMN(V$1),FALSE)/1000</f>
        <v>0</v>
      </c>
      <c r="AT29" s="73">
        <f>VLOOKUP("*"&amp;$B29&amp;"*",'CHP Data'!$B$4:$X$36,COLUMN(W$1),FALSE)/1000</f>
        <v>0</v>
      </c>
    </row>
    <row r="30" spans="2:46">
      <c r="B30" s="59" t="s">
        <v>73</v>
      </c>
      <c r="C30" s="61" t="str">
        <f>IFERROR(VLOOKUP("*"&amp;$B30&amp;"*",'Energy Yearbook Data'!$I$4:$T$34,COLUMN(B$2),FALSE)*10+VLOOKUP("*"&amp;$B30&amp;"*",'Energy Yearbook Data'!$I$4:$AE$34,COLUMN(M$2),FALSE)*10,"")</f>
        <v/>
      </c>
      <c r="D30" s="58" t="str">
        <f>IFERROR(VLOOKUP("*"&amp;$B30&amp;"*",'Energy Yearbook Data'!$I$4:$T$34,COLUMN(C$2),FALSE)*10+VLOOKUP("*"&amp;$B30&amp;"*",'Energy Yearbook Data'!$I$4:$AE$34,COLUMN(N$2),FALSE)*10,"")</f>
        <v/>
      </c>
      <c r="E30" s="58" t="str">
        <f>IFERROR(VLOOKUP("*"&amp;$B30&amp;"*",'Energy Yearbook Data'!$I$4:$T$34,COLUMN(D$2),FALSE)*10+VLOOKUP("*"&amp;$B30&amp;"*",'Energy Yearbook Data'!$I$4:$AE$34,COLUMN(O$2),FALSE)*10,"")</f>
        <v/>
      </c>
      <c r="F30" s="58" t="str">
        <f>IFERROR(VLOOKUP("*"&amp;$B30&amp;"*",'Energy Yearbook Data'!$I$4:$T$34,COLUMN(E$2),FALSE)*10+VLOOKUP("*"&amp;$B30&amp;"*",'Energy Yearbook Data'!$I$4:$AE$34,COLUMN(P$2),FALSE)*10,"")</f>
        <v/>
      </c>
      <c r="G30" s="58" t="str">
        <f>IFERROR(VLOOKUP("*"&amp;$B30&amp;"*",'Energy Yearbook Data'!$I$4:$T$34,COLUMN(F$2),FALSE)*10+VLOOKUP("*"&amp;$B30&amp;"*",'Energy Yearbook Data'!$I$4:$AE$34,COLUMN(Q$2),FALSE)*10,"")</f>
        <v/>
      </c>
      <c r="H30" s="58" t="str">
        <f>IFERROR(VLOOKUP("*"&amp;$B30&amp;"*",'Energy Yearbook Data'!$I$4:$T$34,COLUMN(G$2),FALSE)*10+VLOOKUP("*"&amp;$B30&amp;"*",'Energy Yearbook Data'!$I$4:$AE$34,COLUMN(R$2),FALSE)*10,"")</f>
        <v/>
      </c>
      <c r="I30" s="58" t="str">
        <f>IFERROR(VLOOKUP("*"&amp;$B30&amp;"*",'Energy Yearbook Data'!$I$4:$T$34,COLUMN(H$2),FALSE)*10+VLOOKUP("*"&amp;$B30&amp;"*",'Energy Yearbook Data'!$I$4:$AE$34,COLUMN(S$2),FALSE)*10,"")</f>
        <v/>
      </c>
      <c r="J30" s="58" t="str">
        <f>IFERROR(VLOOKUP("*"&amp;$B30&amp;"*",'Energy Yearbook Data'!$I$4:$T$34,COLUMN(I$2),FALSE)*10+VLOOKUP("*"&amp;$B30&amp;"*",'Energy Yearbook Data'!$I$4:$AE$34,COLUMN(T$2),FALSE)*10,"")</f>
        <v/>
      </c>
      <c r="K30" s="58" t="str">
        <f>IFERROR(VLOOKUP("*"&amp;$B30&amp;"*",'Energy Yearbook Data'!$I$4:$T$34,COLUMN(J$2),FALSE)*10+VLOOKUP("*"&amp;$B30&amp;"*",'Energy Yearbook Data'!$I$4:$AE$34,COLUMN(U$2),FALSE)*10,"")</f>
        <v/>
      </c>
      <c r="L30" s="58" t="str">
        <f>IFERROR(VLOOKUP("*"&amp;$B30&amp;"*",'Energy Yearbook Data'!$I$4:$T$34,COLUMN(K$2),FALSE)*10+VLOOKUP("*"&amp;$B30&amp;"*",'Energy Yearbook Data'!$I$4:$AE$34,COLUMN(V$2),FALSE)*10,"")</f>
        <v/>
      </c>
      <c r="M30" s="62" t="str">
        <f>IFERROR(VLOOKUP("*"&amp;$B30&amp;"*",'Energy Yearbook Data'!$I$4:$T$34,COLUMN(L$2),FALSE)*10+VLOOKUP("*"&amp;$B30&amp;"*",'Energy Yearbook Data'!$I$4:$AE$34,COLUMN(W$2),FALSE)*10,"")</f>
        <v/>
      </c>
      <c r="N30" s="70" t="str">
        <f>IFERROR(VLOOKUP("*"&amp;$B30&amp;"*",'Energy Yearbook Data'!$I$4:$DZ$34,COLUMN(DH$2),FALSE)*10,"")</f>
        <v/>
      </c>
      <c r="O30" s="72" t="str">
        <f>IFERROR(VLOOKUP("*"&amp;$B30&amp;"*",'Energy Yearbook Data'!$I$4:$DZ$34,COLUMN(DI$2),FALSE)*10,"")</f>
        <v/>
      </c>
      <c r="P30" s="72" t="str">
        <f>IFERROR(VLOOKUP("*"&amp;$B30&amp;"*",'Energy Yearbook Data'!$I$4:$DZ$34,COLUMN(DJ$2),FALSE)*10,"")</f>
        <v/>
      </c>
      <c r="Q30" s="72" t="str">
        <f>IFERROR(VLOOKUP("*"&amp;$B30&amp;"*",'Energy Yearbook Data'!$I$4:$DZ$34,COLUMN(DK$2),FALSE)*10,"")</f>
        <v/>
      </c>
      <c r="R30" s="72" t="str">
        <f>IFERROR(VLOOKUP("*"&amp;$B30&amp;"*",'Energy Yearbook Data'!$I$4:$DZ$34,COLUMN(DL$2),FALSE)*10,"")</f>
        <v/>
      </c>
      <c r="S30" s="72" t="str">
        <f>IFERROR(VLOOKUP("*"&amp;$B30&amp;"*",'Energy Yearbook Data'!$I$4:$DZ$34,COLUMN(DM$2),FALSE)*10,"")</f>
        <v/>
      </c>
      <c r="T30" s="72" t="str">
        <f>IFERROR(VLOOKUP("*"&amp;$B30&amp;"*",'Energy Yearbook Data'!$I$4:$DZ$34,COLUMN(DN$2),FALSE)*10,"")</f>
        <v/>
      </c>
      <c r="U30" s="72" t="str">
        <f>IFERROR(VLOOKUP("*"&amp;$B30&amp;"*",'Energy Yearbook Data'!$I$4:$DZ$34,COLUMN(DO$2),FALSE)*10,"")</f>
        <v/>
      </c>
      <c r="V30" s="72" t="str">
        <f>IFERROR(VLOOKUP("*"&amp;$B30&amp;"*",'Energy Yearbook Data'!$I$4:$DZ$34,COLUMN(DP$2),FALSE)*10,"")</f>
        <v/>
      </c>
      <c r="W30" s="72" t="str">
        <f>IFERROR(VLOOKUP("*"&amp;$B30&amp;"*",'Energy Yearbook Data'!$I$4:$DZ$34,COLUMN(DQ$2),FALSE)*10,"")</f>
        <v/>
      </c>
      <c r="X30" s="73" t="str">
        <f>IFERROR(VLOOKUP("*"&amp;$B30&amp;"*",'Energy Yearbook Data'!$I$4:$DZ$34,COLUMN(DR$2),FALSE)*10,"")</f>
        <v/>
      </c>
      <c r="Y30" s="70">
        <f>VLOOKUP("*"&amp;$B30&amp;"*",'Statistical Yearbook Data'!$F$3:$R$33,COLUMN(B$1),FALSE)*10</f>
        <v>0</v>
      </c>
      <c r="Z30" s="72">
        <f>VLOOKUP("*"&amp;$B30&amp;"*",'Statistical Yearbook Data'!$F$3:$R$33,COLUMN(C$1),FALSE)*10</f>
        <v>0</v>
      </c>
      <c r="AA30" s="72">
        <f>VLOOKUP("*"&amp;$B30&amp;"*",'Statistical Yearbook Data'!$F$3:$R$33,COLUMN(D$1),FALSE)*10</f>
        <v>0</v>
      </c>
      <c r="AB30" s="72">
        <f>VLOOKUP("*"&amp;$B30&amp;"*",'Statistical Yearbook Data'!$F$3:$R$33,COLUMN(E$1),FALSE)*10</f>
        <v>0</v>
      </c>
      <c r="AC30" s="72">
        <f>VLOOKUP("*"&amp;$B30&amp;"*",'Statistical Yearbook Data'!$F$3:$R$33,COLUMN(F$1),FALSE)*10</f>
        <v>0</v>
      </c>
      <c r="AD30" s="72">
        <f>VLOOKUP("*"&amp;$B30&amp;"*",'Statistical Yearbook Data'!$F$3:$R$33,COLUMN(G$1),FALSE)*10</f>
        <v>0</v>
      </c>
      <c r="AE30" s="72">
        <f>VLOOKUP("*"&amp;$B30&amp;"*",'Statistical Yearbook Data'!$F$3:$R$33,COLUMN(H$1),FALSE)*10</f>
        <v>0</v>
      </c>
      <c r="AF30" s="72">
        <f>VLOOKUP("*"&amp;$B30&amp;"*",'Statistical Yearbook Data'!$F$3:$R$33,COLUMN(I$1),FALSE)*10</f>
        <v>0</v>
      </c>
      <c r="AG30" s="72">
        <f>VLOOKUP("*"&amp;$B30&amp;"*",'Statistical Yearbook Data'!$F$3:$R$33,COLUMN(J$1),FALSE)*10</f>
        <v>0</v>
      </c>
      <c r="AH30" s="72">
        <f>VLOOKUP("*"&amp;$B30&amp;"*",'Statistical Yearbook Data'!$F$3:$R$33,COLUMN(K$1),FALSE)*10</f>
        <v>0</v>
      </c>
      <c r="AI30" s="72">
        <f>VLOOKUP("*"&amp;$B30&amp;"*",'Statistical Yearbook Data'!$F$3:$R$33,COLUMN(L$1),FALSE)*10</f>
        <v>1100</v>
      </c>
      <c r="AJ30" s="70">
        <f>VLOOKUP("*"&amp;$B30&amp;"*",'CHP Data'!$B$4:$X$36,COLUMN(M$1),FALSE)/1000</f>
        <v>0</v>
      </c>
      <c r="AK30" s="72">
        <f>VLOOKUP("*"&amp;$B30&amp;"*",'CHP Data'!$B$4:$X$36,COLUMN(N$1),FALSE)/1000</f>
        <v>0</v>
      </c>
      <c r="AL30" s="72">
        <f>VLOOKUP("*"&amp;$B30&amp;"*",'CHP Data'!$B$4:$X$36,COLUMN(O$1),FALSE)/1000</f>
        <v>0</v>
      </c>
      <c r="AM30" s="72">
        <f>VLOOKUP("*"&amp;$B30&amp;"*",'CHP Data'!$B$4:$X$36,COLUMN(P$1),FALSE)/1000</f>
        <v>0</v>
      </c>
      <c r="AN30" s="72">
        <f>VLOOKUP("*"&amp;$B30&amp;"*",'CHP Data'!$B$4:$X$36,COLUMN(Q$1),FALSE)/1000</f>
        <v>0</v>
      </c>
      <c r="AO30" s="72">
        <f>VLOOKUP("*"&amp;$B30&amp;"*",'CHP Data'!$B$4:$X$36,COLUMN(R$1),FALSE)/1000</f>
        <v>0</v>
      </c>
      <c r="AP30" s="72">
        <f>VLOOKUP("*"&amp;$B30&amp;"*",'CHP Data'!$B$4:$X$36,COLUMN(S$1),FALSE)/1000</f>
        <v>0</v>
      </c>
      <c r="AQ30" s="72">
        <f>VLOOKUP("*"&amp;$B30&amp;"*",'CHP Data'!$B$4:$X$36,COLUMN(T$1),FALSE)/1000</f>
        <v>0</v>
      </c>
      <c r="AR30" s="72">
        <f>VLOOKUP("*"&amp;$B30&amp;"*",'CHP Data'!$B$4:$X$36,COLUMN(U$1),FALSE)/1000</f>
        <v>0</v>
      </c>
      <c r="AS30" s="72">
        <f>VLOOKUP("*"&amp;$B30&amp;"*",'CHP Data'!$B$4:$X$36,COLUMN(V$1),FALSE)/1000</f>
        <v>0</v>
      </c>
      <c r="AT30" s="73">
        <f>VLOOKUP("*"&amp;$B30&amp;"*",'CHP Data'!$B$4:$X$36,COLUMN(W$1),FALSE)/1000</f>
        <v>0</v>
      </c>
    </row>
    <row r="31" spans="2:46">
      <c r="B31" s="59" t="s">
        <v>74</v>
      </c>
      <c r="C31" s="61">
        <f>IFERROR(VLOOKUP("*"&amp;$B31&amp;"*",'Energy Yearbook Data'!$I$4:$T$34,COLUMN(B$2),FALSE)*10+VLOOKUP("*"&amp;$B31&amp;"*",'Energy Yearbook Data'!$I$4:$AE$34,COLUMN(M$2),FALSE)*10,"")</f>
        <v>61574.562589999994</v>
      </c>
      <c r="D31" s="58">
        <f>IFERROR(VLOOKUP("*"&amp;$B31&amp;"*",'Energy Yearbook Data'!$I$4:$T$34,COLUMN(C$2),FALSE)*10+VLOOKUP("*"&amp;$B31&amp;"*",'Energy Yearbook Data'!$I$4:$AE$34,COLUMN(N$2),FALSE)*10,"")</f>
        <v>86443.099999999991</v>
      </c>
      <c r="E31" s="58">
        <f>IFERROR(VLOOKUP("*"&amp;$B31&amp;"*",'Energy Yearbook Data'!$I$4:$T$34,COLUMN(D$2),FALSE)*10+VLOOKUP("*"&amp;$B31&amp;"*",'Energy Yearbook Data'!$I$4:$AE$34,COLUMN(O$2),FALSE)*10,"")</f>
        <v>93220.26135999999</v>
      </c>
      <c r="F31" s="58">
        <f>IFERROR(VLOOKUP("*"&amp;$B31&amp;"*",'Energy Yearbook Data'!$I$4:$T$34,COLUMN(E$2),FALSE)*10+VLOOKUP("*"&amp;$B31&amp;"*",'Energy Yearbook Data'!$I$4:$AE$34,COLUMN(P$2),FALSE)*10,"")</f>
        <v>102745.22010000001</v>
      </c>
      <c r="G31" s="58">
        <f>IFERROR(VLOOKUP("*"&amp;$B31&amp;"*",'Energy Yearbook Data'!$I$4:$T$34,COLUMN(F$2),FALSE)*10+VLOOKUP("*"&amp;$B31&amp;"*",'Energy Yearbook Data'!$I$4:$AE$34,COLUMN(Q$2),FALSE)*10,"")</f>
        <v>117278.6</v>
      </c>
      <c r="H31" s="58">
        <f>IFERROR(VLOOKUP("*"&amp;$B31&amp;"*",'Energy Yearbook Data'!$I$4:$T$34,COLUMN(G$2),FALSE)*10+VLOOKUP("*"&amp;$B31&amp;"*",'Energy Yearbook Data'!$I$4:$AE$34,COLUMN(R$2),FALSE)*10,"")</f>
        <v>137305.62015</v>
      </c>
      <c r="I31" s="58">
        <f>IFERROR(VLOOKUP("*"&amp;$B31&amp;"*",'Energy Yearbook Data'!$I$4:$T$34,COLUMN(H$2),FALSE)*10+VLOOKUP("*"&amp;$B31&amp;"*",'Energy Yearbook Data'!$I$4:$AE$34,COLUMN(S$2),FALSE)*10,"")</f>
        <v>165576</v>
      </c>
      <c r="J31" s="58">
        <f>IFERROR(VLOOKUP("*"&amp;$B31&amp;"*",'Energy Yearbook Data'!$I$4:$T$34,COLUMN(I$2),FALSE)*10+VLOOKUP("*"&amp;$B31&amp;"*",'Energy Yearbook Data'!$I$4:$AE$34,COLUMN(T$2),FALSE)*10,"")</f>
        <v>188247.2</v>
      </c>
      <c r="K31" s="58">
        <f>IFERROR(VLOOKUP("*"&amp;$B31&amp;"*",'Energy Yearbook Data'!$I$4:$T$34,COLUMN(J$2),FALSE)*10+VLOOKUP("*"&amp;$B31&amp;"*",'Energy Yearbook Data'!$I$4:$AE$34,COLUMN(U$2),FALSE)*10,"")</f>
        <v>221472.7</v>
      </c>
      <c r="L31" s="58">
        <f>IFERROR(VLOOKUP("*"&amp;$B31&amp;"*",'Energy Yearbook Data'!$I$4:$T$34,COLUMN(K$2),FALSE)*10+VLOOKUP("*"&amp;$B31&amp;"*",'Energy Yearbook Data'!$I$4:$AE$34,COLUMN(V$2),FALSE)*10,"")</f>
        <v>269877.69999999995</v>
      </c>
      <c r="M31" s="62">
        <f>IFERROR(VLOOKUP("*"&amp;$B31&amp;"*",'Energy Yearbook Data'!$I$4:$T$34,COLUMN(L$2),FALSE)*10+VLOOKUP("*"&amp;$B31&amp;"*",'Energy Yearbook Data'!$I$4:$AE$34,COLUMN(W$2),FALSE)*10,"")</f>
        <v>310083.8</v>
      </c>
      <c r="N31" s="70">
        <f>IFERROR(VLOOKUP("*"&amp;$B31&amp;"*",'Energy Yearbook Data'!$I$4:$DZ$34,COLUMN(DH$2),FALSE)*10,"")</f>
        <v>59636.093220000002</v>
      </c>
      <c r="O31" s="72">
        <f>IFERROR(VLOOKUP("*"&amp;$B31&amp;"*",'Energy Yearbook Data'!$I$4:$DZ$34,COLUMN(DI$2),FALSE)*10,"")</f>
        <v>84174</v>
      </c>
      <c r="P31" s="72">
        <f>IFERROR(VLOOKUP("*"&amp;$B31&amp;"*",'Energy Yearbook Data'!$I$4:$DZ$34,COLUMN(DJ$2),FALSE)*10,"")</f>
        <v>93220.261360000004</v>
      </c>
      <c r="Q31" s="72">
        <f>IFERROR(VLOOKUP("*"&amp;$B31&amp;"*",'Energy Yearbook Data'!$I$4:$DZ$34,COLUMN(DK$2),FALSE)*10,"")</f>
        <v>102745.22010000001</v>
      </c>
      <c r="R31" s="72">
        <f>IFERROR(VLOOKUP("*"&amp;$B31&amp;"*",'Energy Yearbook Data'!$I$4:$DZ$34,COLUMN(DL$2),FALSE)*10,"")</f>
        <v>117278.6</v>
      </c>
      <c r="S31" s="72">
        <f>IFERROR(VLOOKUP("*"&amp;$B31&amp;"*",'Energy Yearbook Data'!$I$4:$DZ$34,COLUMN(DM$2),FALSE)*10,"")</f>
        <v>137305.6201</v>
      </c>
      <c r="T31" s="72">
        <f>IFERROR(VLOOKUP("*"&amp;$B31&amp;"*",'Energy Yearbook Data'!$I$4:$DZ$34,COLUMN(DN$2),FALSE)*10,"")</f>
        <v>165576</v>
      </c>
      <c r="U31" s="72">
        <f>IFERROR(VLOOKUP("*"&amp;$B31&amp;"*",'Energy Yearbook Data'!$I$4:$DZ$34,COLUMN(DO$2),FALSE)*10,"")</f>
        <v>188247.2</v>
      </c>
      <c r="V31" s="72">
        <f>IFERROR(VLOOKUP("*"&amp;$B31&amp;"*",'Energy Yearbook Data'!$I$4:$DZ$34,COLUMN(DP$2),FALSE)*10,"")</f>
        <v>221472.7</v>
      </c>
      <c r="W31" s="72">
        <f>IFERROR(VLOOKUP("*"&amp;$B31&amp;"*",'Energy Yearbook Data'!$I$4:$DZ$34,COLUMN(DQ$2),FALSE)*10,"")</f>
        <v>269153.8</v>
      </c>
      <c r="X31" s="73">
        <f>IFERROR(VLOOKUP("*"&amp;$B31&amp;"*",'Energy Yearbook Data'!$I$4:$DZ$34,COLUMN(DR$2),FALSE)*10,"")</f>
        <v>310083.8</v>
      </c>
      <c r="Y31" s="70">
        <f>VLOOKUP("*"&amp;$B31&amp;"*",'Statistical Yearbook Data'!$F$3:$R$33,COLUMN(B$1),FALSE)*10</f>
        <v>50250</v>
      </c>
      <c r="Z31" s="72">
        <f>VLOOKUP("*"&amp;$B31&amp;"*",'Statistical Yearbook Data'!$F$3:$R$33,COLUMN(C$1),FALSE)*10</f>
        <v>57580</v>
      </c>
      <c r="AA31" s="72">
        <f>VLOOKUP("*"&amp;$B31&amp;"*",'Statistical Yearbook Data'!$F$3:$R$33,COLUMN(D$1),FALSE)*10</f>
        <v>67850</v>
      </c>
      <c r="AB31" s="72">
        <f>VLOOKUP("*"&amp;$B31&amp;"*",'Statistical Yearbook Data'!$F$3:$R$33,COLUMN(E$1),FALSE)*10</f>
        <v>80220</v>
      </c>
      <c r="AC31" s="72">
        <f>VLOOKUP("*"&amp;$B31&amp;"*",'Statistical Yearbook Data'!$F$3:$R$33,COLUMN(F$1),FALSE)*10</f>
        <v>92350</v>
      </c>
      <c r="AD31" s="72">
        <f>VLOOKUP("*"&amp;$B31&amp;"*",'Statistical Yearbook Data'!$F$3:$R$33,COLUMN(G$1),FALSE)*10</f>
        <v>108730</v>
      </c>
      <c r="AE31" s="72">
        <f>VLOOKUP("*"&amp;$B31&amp;"*",'Statistical Yearbook Data'!$F$3:$R$33,COLUMN(H$1),FALSE)*10</f>
        <v>138620</v>
      </c>
      <c r="AF31" s="72">
        <f>VLOOKUP("*"&amp;$B31&amp;"*",'Statistical Yearbook Data'!$F$3:$R$33,COLUMN(I$1),FALSE)*10</f>
        <v>128260</v>
      </c>
      <c r="AG31" s="72">
        <f>VLOOKUP("*"&amp;$B31&amp;"*",'Statistical Yearbook Data'!$F$3:$R$33,COLUMN(J$1),FALSE)*10</f>
        <v>141940</v>
      </c>
      <c r="AH31" s="72">
        <f>VLOOKUP("*"&amp;$B31&amp;"*",'Statistical Yearbook Data'!$F$3:$R$33,COLUMN(K$1),FALSE)*10</f>
        <v>156330</v>
      </c>
      <c r="AI31" s="72">
        <f>VLOOKUP("*"&amp;$B31&amp;"*",'Statistical Yearbook Data'!$F$3:$R$33,COLUMN(L$1),FALSE)*10</f>
        <v>142250</v>
      </c>
      <c r="AJ31" s="70">
        <f>VLOOKUP("*"&amp;$B31&amp;"*",'CHP Data'!$B$4:$X$36,COLUMN(M$1),FALSE)/1000</f>
        <v>20880.678</v>
      </c>
      <c r="AK31" s="72">
        <f>VLOOKUP("*"&amp;$B31&amp;"*",'CHP Data'!$B$4:$X$36,COLUMN(N$1),FALSE)/1000</f>
        <v>22504.04</v>
      </c>
      <c r="AL31" s="72">
        <f>VLOOKUP("*"&amp;$B31&amp;"*",'CHP Data'!$B$4:$X$36,COLUMN(O$1),FALSE)/1000</f>
        <v>21959.288</v>
      </c>
      <c r="AM31" s="72">
        <f>VLOOKUP("*"&amp;$B31&amp;"*",'CHP Data'!$B$4:$X$36,COLUMN(P$1),FALSE)/1000</f>
        <v>22632.984</v>
      </c>
      <c r="AN31" s="72">
        <f>VLOOKUP("*"&amp;$B31&amp;"*",'CHP Data'!$B$4:$X$36,COLUMN(Q$1),FALSE)/1000</f>
        <v>26157.803</v>
      </c>
      <c r="AO31" s="72">
        <f>VLOOKUP("*"&amp;$B31&amp;"*",'CHP Data'!$B$4:$X$36,COLUMN(R$1),FALSE)/1000</f>
        <v>29822.654999999999</v>
      </c>
      <c r="AP31" s="72">
        <f>VLOOKUP("*"&amp;$B31&amp;"*",'CHP Data'!$B$4:$X$36,COLUMN(S$1),FALSE)/1000</f>
        <v>34138.029000000002</v>
      </c>
      <c r="AQ31" s="72">
        <f>VLOOKUP("*"&amp;$B31&amp;"*",'CHP Data'!$B$4:$X$36,COLUMN(T$1),FALSE)/1000</f>
        <v>41283.500999999997</v>
      </c>
      <c r="AR31" s="72">
        <f>VLOOKUP("*"&amp;$B31&amp;"*",'CHP Data'!$B$4:$X$36,COLUMN(U$1),FALSE)/1000</f>
        <v>49168.212</v>
      </c>
      <c r="AS31" s="72">
        <f>VLOOKUP("*"&amp;$B31&amp;"*",'CHP Data'!$B$4:$X$36,COLUMN(V$1),FALSE)/1000</f>
        <v>53015.377999999997</v>
      </c>
      <c r="AT31" s="73">
        <f>VLOOKUP("*"&amp;$B31&amp;"*",'CHP Data'!$B$4:$X$36,COLUMN(W$1),FALSE)/1000</f>
        <v>55780</v>
      </c>
    </row>
    <row r="32" spans="2:46">
      <c r="B32" s="59" t="s">
        <v>75</v>
      </c>
      <c r="C32" s="61">
        <f>IFERROR(VLOOKUP("*"&amp;$B32&amp;"*",'Energy Yearbook Data'!$I$4:$T$34,COLUMN(B$2),FALSE)*10+VLOOKUP("*"&amp;$B32&amp;"*",'Energy Yearbook Data'!$I$4:$AE$34,COLUMN(M$2),FALSE)*10,"")</f>
        <v>92095.9</v>
      </c>
      <c r="D32" s="58">
        <f>IFERROR(VLOOKUP("*"&amp;$B32&amp;"*",'Energy Yearbook Data'!$I$4:$T$34,COLUMN(C$2),FALSE)*10+VLOOKUP("*"&amp;$B32&amp;"*",'Energy Yearbook Data'!$I$4:$AE$34,COLUMN(N$2),FALSE)*10,"")</f>
        <v>98118.5</v>
      </c>
      <c r="E32" s="58">
        <f>IFERROR(VLOOKUP("*"&amp;$B32&amp;"*",'Energy Yearbook Data'!$I$4:$T$34,COLUMN(D$2),FALSE)*10+VLOOKUP("*"&amp;$B32&amp;"*",'Energy Yearbook Data'!$I$4:$AE$34,COLUMN(O$2),FALSE)*10,"")</f>
        <v>112246.90000000001</v>
      </c>
      <c r="F32" s="58">
        <f>IFERROR(VLOOKUP("*"&amp;$B32&amp;"*",'Energy Yearbook Data'!$I$4:$T$34,COLUMN(E$2),FALSE)*10+VLOOKUP("*"&amp;$B32&amp;"*",'Energy Yearbook Data'!$I$4:$AE$34,COLUMN(P$2),FALSE)*10,"")</f>
        <v>114623.20000000001</v>
      </c>
      <c r="G32" s="58">
        <f>IFERROR(VLOOKUP("*"&amp;$B32&amp;"*",'Energy Yearbook Data'!$I$4:$T$34,COLUMN(F$2),FALSE)*10+VLOOKUP("*"&amp;$B32&amp;"*",'Energy Yearbook Data'!$I$4:$AE$34,COLUMN(Q$2),FALSE)*10,"")</f>
        <v>120081.2</v>
      </c>
      <c r="H32" s="58">
        <f>IFERROR(VLOOKUP("*"&amp;$B32&amp;"*",'Energy Yearbook Data'!$I$4:$T$34,COLUMN(G$2),FALSE)*10+VLOOKUP("*"&amp;$B32&amp;"*",'Energy Yearbook Data'!$I$4:$AE$34,COLUMN(R$2),FALSE)*10,"")</f>
        <v>118630.39999999999</v>
      </c>
      <c r="I32" s="58">
        <f>IFERROR(VLOOKUP("*"&amp;$B32&amp;"*",'Energy Yearbook Data'!$I$4:$T$34,COLUMN(H$2),FALSE)*10+VLOOKUP("*"&amp;$B32&amp;"*",'Energy Yearbook Data'!$I$4:$AE$34,COLUMN(S$2),FALSE)*10,"")</f>
        <v>127835.1</v>
      </c>
      <c r="J32" s="58">
        <f>IFERROR(VLOOKUP("*"&amp;$B32&amp;"*",'Energy Yearbook Data'!$I$4:$T$34,COLUMN(I$2),FALSE)*10+VLOOKUP("*"&amp;$B32&amp;"*",'Energy Yearbook Data'!$I$4:$AE$34,COLUMN(T$2),FALSE)*10,"")</f>
        <v>156014.30000000002</v>
      </c>
      <c r="K32" s="58">
        <f>IFERROR(VLOOKUP("*"&amp;$B32&amp;"*",'Energy Yearbook Data'!$I$4:$T$34,COLUMN(J$2),FALSE)*10+VLOOKUP("*"&amp;$B32&amp;"*",'Energy Yearbook Data'!$I$4:$AE$34,COLUMN(U$2),FALSE)*10,"")</f>
        <v>168538</v>
      </c>
      <c r="L32" s="58">
        <f>IFERROR(VLOOKUP("*"&amp;$B32&amp;"*",'Energy Yearbook Data'!$I$4:$T$34,COLUMN(K$2),FALSE)*10+VLOOKUP("*"&amp;$B32&amp;"*",'Energy Yearbook Data'!$I$4:$AE$34,COLUMN(V$2),FALSE)*10,"")</f>
        <v>182650</v>
      </c>
      <c r="M32" s="62">
        <f>IFERROR(VLOOKUP("*"&amp;$B32&amp;"*",'Energy Yearbook Data'!$I$4:$T$34,COLUMN(L$2),FALSE)*10+VLOOKUP("*"&amp;$B32&amp;"*",'Energy Yearbook Data'!$I$4:$AE$34,COLUMN(W$2),FALSE)*10,"")</f>
        <v>196802.9</v>
      </c>
      <c r="N32" s="70">
        <f>IFERROR(VLOOKUP("*"&amp;$B32&amp;"*",'Energy Yearbook Data'!$I$4:$DZ$34,COLUMN(DH$2),FALSE)*10,"")</f>
        <v>92095.9</v>
      </c>
      <c r="O32" s="72">
        <f>IFERROR(VLOOKUP("*"&amp;$B32&amp;"*",'Energy Yearbook Data'!$I$4:$DZ$34,COLUMN(DI$2),FALSE)*10,"")</f>
        <v>98118.5</v>
      </c>
      <c r="P32" s="72">
        <f>IFERROR(VLOOKUP("*"&amp;$B32&amp;"*",'Energy Yearbook Data'!$I$4:$DZ$34,COLUMN(DJ$2),FALSE)*10,"")</f>
        <v>112246.90000000001</v>
      </c>
      <c r="Q32" s="72">
        <f>IFERROR(VLOOKUP("*"&amp;$B32&amp;"*",'Energy Yearbook Data'!$I$4:$DZ$34,COLUMN(DK$2),FALSE)*10,"")</f>
        <v>114623.2</v>
      </c>
      <c r="R32" s="72">
        <f>IFERROR(VLOOKUP("*"&amp;$B32&amp;"*",'Energy Yearbook Data'!$I$4:$DZ$34,COLUMN(DL$2),FALSE)*10,"")</f>
        <v>120081.20000000001</v>
      </c>
      <c r="S32" s="72">
        <f>IFERROR(VLOOKUP("*"&amp;$B32&amp;"*",'Energy Yearbook Data'!$I$4:$DZ$34,COLUMN(DM$2),FALSE)*10,"")</f>
        <v>118630.40000000001</v>
      </c>
      <c r="T32" s="72">
        <f>IFERROR(VLOOKUP("*"&amp;$B32&amp;"*",'Energy Yearbook Data'!$I$4:$DZ$34,COLUMN(DN$2),FALSE)*10,"")</f>
        <v>127835.1</v>
      </c>
      <c r="U32" s="72">
        <f>IFERROR(VLOOKUP("*"&amp;$B32&amp;"*",'Energy Yearbook Data'!$I$4:$DZ$34,COLUMN(DO$2),FALSE)*10,"")</f>
        <v>156014.29999999999</v>
      </c>
      <c r="V32" s="72">
        <f>IFERROR(VLOOKUP("*"&amp;$B32&amp;"*",'Energy Yearbook Data'!$I$4:$DZ$34,COLUMN(DP$2),FALSE)*10,"")</f>
        <v>168538</v>
      </c>
      <c r="W32" s="72">
        <f>IFERROR(VLOOKUP("*"&amp;$B32&amp;"*",'Energy Yearbook Data'!$I$4:$DZ$34,COLUMN(DQ$2),FALSE)*10,"")</f>
        <v>182650</v>
      </c>
      <c r="X32" s="73">
        <f>IFERROR(VLOOKUP("*"&amp;$B32&amp;"*",'Energy Yearbook Data'!$I$4:$DZ$34,COLUMN(DR$2),FALSE)*10,"")</f>
        <v>196802.90000000002</v>
      </c>
      <c r="Y32" s="70">
        <f>VLOOKUP("*"&amp;$B32&amp;"*",'Statistical Yearbook Data'!$F$3:$R$33,COLUMN(B$1),FALSE)*10</f>
        <v>0</v>
      </c>
      <c r="Z32" s="72">
        <f>VLOOKUP("*"&amp;$B32&amp;"*",'Statistical Yearbook Data'!$F$3:$R$33,COLUMN(C$1),FALSE)*10</f>
        <v>78740</v>
      </c>
      <c r="AA32" s="72">
        <f>VLOOKUP("*"&amp;$B32&amp;"*",'Statistical Yearbook Data'!$F$3:$R$33,COLUMN(D$1),FALSE)*10</f>
        <v>124500</v>
      </c>
      <c r="AB32" s="72">
        <f>VLOOKUP("*"&amp;$B32&amp;"*",'Statistical Yearbook Data'!$F$3:$R$33,COLUMN(E$1),FALSE)*10</f>
        <v>92630</v>
      </c>
      <c r="AC32" s="72">
        <f>VLOOKUP("*"&amp;$B32&amp;"*",'Statistical Yearbook Data'!$F$3:$R$33,COLUMN(F$1),FALSE)*10</f>
        <v>91600</v>
      </c>
      <c r="AD32" s="72">
        <f>VLOOKUP("*"&amp;$B32&amp;"*",'Statistical Yearbook Data'!$F$3:$R$33,COLUMN(G$1),FALSE)*10</f>
        <v>102590</v>
      </c>
      <c r="AE32" s="72">
        <f>VLOOKUP("*"&amp;$B32&amp;"*",'Statistical Yearbook Data'!$F$3:$R$33,COLUMN(H$1),FALSE)*10</f>
        <v>107870</v>
      </c>
      <c r="AF32" s="72">
        <f>VLOOKUP("*"&amp;$B32&amp;"*",'Statistical Yearbook Data'!$F$3:$R$33,COLUMN(I$1),FALSE)*10</f>
        <v>111010</v>
      </c>
      <c r="AG32" s="72">
        <f>VLOOKUP("*"&amp;$B32&amp;"*",'Statistical Yearbook Data'!$F$3:$R$33,COLUMN(J$1),FALSE)*10</f>
        <v>124980</v>
      </c>
      <c r="AH32" s="72">
        <f>VLOOKUP("*"&amp;$B32&amp;"*",'Statistical Yearbook Data'!$F$3:$R$33,COLUMN(K$1),FALSE)*10</f>
        <v>129670</v>
      </c>
      <c r="AI32" s="72">
        <f>VLOOKUP("*"&amp;$B32&amp;"*",'Statistical Yearbook Data'!$F$3:$R$33,COLUMN(L$1),FALSE)*10</f>
        <v>127830</v>
      </c>
      <c r="AJ32" s="70">
        <f>VLOOKUP("*"&amp;$B32&amp;"*",'CHP Data'!$B$4:$X$36,COLUMN(M$1),FALSE)/1000</f>
        <v>49258.995999999999</v>
      </c>
      <c r="AK32" s="72">
        <f>VLOOKUP("*"&amp;$B32&amp;"*",'CHP Data'!$B$4:$X$36,COLUMN(N$1),FALSE)/1000</f>
        <v>45453.504000000001</v>
      </c>
      <c r="AL32" s="72">
        <f>VLOOKUP("*"&amp;$B32&amp;"*",'CHP Data'!$B$4:$X$36,COLUMN(O$1),FALSE)/1000</f>
        <v>60067.248</v>
      </c>
      <c r="AM32" s="72">
        <f>VLOOKUP("*"&amp;$B32&amp;"*",'CHP Data'!$B$4:$X$36,COLUMN(P$1),FALSE)/1000</f>
        <v>55905.391000000003</v>
      </c>
      <c r="AN32" s="72">
        <f>VLOOKUP("*"&amp;$B32&amp;"*",'CHP Data'!$B$4:$X$36,COLUMN(Q$1),FALSE)/1000</f>
        <v>67059.870999999999</v>
      </c>
      <c r="AO32" s="72">
        <f>VLOOKUP("*"&amp;$B32&amp;"*",'CHP Data'!$B$4:$X$36,COLUMN(R$1),FALSE)/1000</f>
        <v>10974.072</v>
      </c>
      <c r="AP32" s="72">
        <f>VLOOKUP("*"&amp;$B32&amp;"*",'CHP Data'!$B$4:$X$36,COLUMN(S$1),FALSE)/1000</f>
        <v>72306.072</v>
      </c>
      <c r="AQ32" s="72">
        <f>VLOOKUP("*"&amp;$B32&amp;"*",'CHP Data'!$B$4:$X$36,COLUMN(T$1),FALSE)/1000</f>
        <v>90924.990999999995</v>
      </c>
      <c r="AR32" s="72">
        <f>VLOOKUP("*"&amp;$B32&amp;"*",'CHP Data'!$B$4:$X$36,COLUMN(U$1),FALSE)/1000</f>
        <v>89320.672000000006</v>
      </c>
      <c r="AS32" s="72">
        <f>VLOOKUP("*"&amp;$B32&amp;"*",'CHP Data'!$B$4:$X$36,COLUMN(V$1),FALSE)/1000</f>
        <v>90835.604999999996</v>
      </c>
      <c r="AT32" s="73">
        <f>VLOOKUP("*"&amp;$B32&amp;"*",'CHP Data'!$B$4:$X$36,COLUMN(W$1),FALSE)/1000</f>
        <v>112090</v>
      </c>
    </row>
    <row r="33" spans="1:46">
      <c r="B33" s="59" t="s">
        <v>76</v>
      </c>
      <c r="C33" s="61">
        <f>IFERROR(VLOOKUP("*"&amp;$B33&amp;"*",'Energy Yearbook Data'!$I$4:$T$34,COLUMN(B$2),FALSE)*10+VLOOKUP("*"&amp;$B33&amp;"*",'Energy Yearbook Data'!$I$4:$AE$34,COLUMN(M$2),FALSE)*10,"")</f>
        <v>5106.3090000000002</v>
      </c>
      <c r="D33" s="58">
        <f>IFERROR(VLOOKUP("*"&amp;$B33&amp;"*",'Energy Yearbook Data'!$I$4:$T$34,COLUMN(C$2),FALSE)*10+VLOOKUP("*"&amp;$B33&amp;"*",'Energy Yearbook Data'!$I$4:$AE$34,COLUMN(N$2),FALSE)*10,"")</f>
        <v>5198</v>
      </c>
      <c r="E33" s="58">
        <f>IFERROR(VLOOKUP("*"&amp;$B33&amp;"*",'Energy Yearbook Data'!$I$4:$T$34,COLUMN(D$2),FALSE)*10+VLOOKUP("*"&amp;$B33&amp;"*",'Energy Yearbook Data'!$I$4:$AE$34,COLUMN(O$2),FALSE)*10,"")</f>
        <v>4727.9740000000002</v>
      </c>
      <c r="F33" s="58">
        <f>IFERROR(VLOOKUP("*"&amp;$B33&amp;"*",'Energy Yearbook Data'!$I$4:$T$34,COLUMN(E$2),FALSE)*10+VLOOKUP("*"&amp;$B33&amp;"*",'Energy Yearbook Data'!$I$4:$AE$34,COLUMN(P$2),FALSE)*10,"")</f>
        <v>6497.7879999999996</v>
      </c>
      <c r="G33" s="58">
        <f>IFERROR(VLOOKUP("*"&amp;$B33&amp;"*",'Energy Yearbook Data'!$I$4:$T$34,COLUMN(F$2),FALSE)*10+VLOOKUP("*"&amp;$B33&amp;"*",'Energy Yearbook Data'!$I$4:$AE$34,COLUMN(Q$2),FALSE)*10,"")</f>
        <v>30320.600000000002</v>
      </c>
      <c r="H33" s="58">
        <f>IFERROR(VLOOKUP("*"&amp;$B33&amp;"*",'Energy Yearbook Data'!$I$4:$T$34,COLUMN(G$2),FALSE)*10+VLOOKUP("*"&amp;$B33&amp;"*",'Energy Yearbook Data'!$I$4:$AE$34,COLUMN(R$2),FALSE)*10,"")</f>
        <v>38014.233</v>
      </c>
      <c r="I33" s="58">
        <f>IFERROR(VLOOKUP("*"&amp;$B33&amp;"*",'Energy Yearbook Data'!$I$4:$T$34,COLUMN(H$2),FALSE)*10+VLOOKUP("*"&amp;$B33&amp;"*",'Energy Yearbook Data'!$I$4:$AE$34,COLUMN(S$2),FALSE)*10,"")</f>
        <v>44727.600000000006</v>
      </c>
      <c r="J33" s="58">
        <f>IFERROR(VLOOKUP("*"&amp;$B33&amp;"*",'Energy Yearbook Data'!$I$4:$T$34,COLUMN(I$2),FALSE)*10+VLOOKUP("*"&amp;$B33&amp;"*",'Energy Yearbook Data'!$I$4:$AE$34,COLUMN(T$2),FALSE)*10,"")</f>
        <v>52732.799999999996</v>
      </c>
      <c r="K33" s="58">
        <f>IFERROR(VLOOKUP("*"&amp;$B33&amp;"*",'Energy Yearbook Data'!$I$4:$T$34,COLUMN(J$2),FALSE)*10+VLOOKUP("*"&amp;$B33&amp;"*",'Energy Yearbook Data'!$I$4:$AE$34,COLUMN(U$2),FALSE)*10,"")</f>
        <v>50501.599999999991</v>
      </c>
      <c r="L33" s="58">
        <f>IFERROR(VLOOKUP("*"&amp;$B33&amp;"*",'Energy Yearbook Data'!$I$4:$T$34,COLUMN(K$2),FALSE)*10+VLOOKUP("*"&amp;$B33&amp;"*",'Energy Yearbook Data'!$I$4:$AE$34,COLUMN(V$2),FALSE)*10,"")</f>
        <v>41555.1</v>
      </c>
      <c r="M33" s="62">
        <f>IFERROR(VLOOKUP("*"&amp;$B33&amp;"*",'Energy Yearbook Data'!$I$4:$T$34,COLUMN(L$2),FALSE)*10+VLOOKUP("*"&amp;$B33&amp;"*",'Energy Yearbook Data'!$I$4:$AE$34,COLUMN(W$2),FALSE)*10,"")</f>
        <v>49794.000000000007</v>
      </c>
      <c r="N33" s="70">
        <f>IFERROR(VLOOKUP("*"&amp;$B33&amp;"*",'Energy Yearbook Data'!$I$4:$DZ$34,COLUMN(DH$2),FALSE)*10,"")</f>
        <v>5106.2753540000003</v>
      </c>
      <c r="O33" s="72">
        <f>IFERROR(VLOOKUP("*"&amp;$B33&amp;"*",'Energy Yearbook Data'!$I$4:$DZ$34,COLUMN(DI$2),FALSE)*10,"")</f>
        <v>5197.8999999999996</v>
      </c>
      <c r="P33" s="72">
        <f>IFERROR(VLOOKUP("*"&amp;$B33&amp;"*",'Energy Yearbook Data'!$I$4:$DZ$34,COLUMN(DJ$2),FALSE)*10,"")</f>
        <v>4727.9740000000002</v>
      </c>
      <c r="Q33" s="72">
        <f>IFERROR(VLOOKUP("*"&amp;$B33&amp;"*",'Energy Yearbook Data'!$I$4:$DZ$34,COLUMN(DK$2),FALSE)*10,"")</f>
        <v>6497.7880000000005</v>
      </c>
      <c r="R33" s="72">
        <f>IFERROR(VLOOKUP("*"&amp;$B33&amp;"*",'Energy Yearbook Data'!$I$4:$DZ$34,COLUMN(DL$2),FALSE)*10,"")</f>
        <v>30320.6</v>
      </c>
      <c r="S33" s="72">
        <f>IFERROR(VLOOKUP("*"&amp;$B33&amp;"*",'Energy Yearbook Data'!$I$4:$DZ$34,COLUMN(DM$2),FALSE)*10,"")</f>
        <v>38014.27691</v>
      </c>
      <c r="T33" s="72">
        <f>IFERROR(VLOOKUP("*"&amp;$B33&amp;"*",'Energy Yearbook Data'!$I$4:$DZ$34,COLUMN(DN$2),FALSE)*10,"")</f>
        <v>44727.600000000006</v>
      </c>
      <c r="U33" s="72">
        <f>IFERROR(VLOOKUP("*"&amp;$B33&amp;"*",'Energy Yearbook Data'!$I$4:$DZ$34,COLUMN(DO$2),FALSE)*10,"")</f>
        <v>52732.799999999996</v>
      </c>
      <c r="V33" s="72">
        <f>IFERROR(VLOOKUP("*"&amp;$B33&amp;"*",'Energy Yearbook Data'!$I$4:$DZ$34,COLUMN(DP$2),FALSE)*10,"")</f>
        <v>50501.7</v>
      </c>
      <c r="W33" s="72">
        <f>IFERROR(VLOOKUP("*"&amp;$B33&amp;"*",'Energy Yearbook Data'!$I$4:$DZ$34,COLUMN(DQ$2),FALSE)*10,"")</f>
        <v>41555.100000000006</v>
      </c>
      <c r="X33" s="73">
        <f>IFERROR(VLOOKUP("*"&amp;$B33&amp;"*",'Energy Yearbook Data'!$I$4:$DZ$34,COLUMN(DR$2),FALSE)*10,"")</f>
        <v>49793.9</v>
      </c>
      <c r="Y33" s="70">
        <f>VLOOKUP("*"&amp;$B33&amp;"*",'Statistical Yearbook Data'!$F$3:$R$33,COLUMN(B$1),FALSE)*10</f>
        <v>0</v>
      </c>
      <c r="Z33" s="72">
        <f>VLOOKUP("*"&amp;$B33&amp;"*",'Statistical Yearbook Data'!$F$3:$R$33,COLUMN(C$1),FALSE)*10</f>
        <v>0</v>
      </c>
      <c r="AA33" s="72">
        <f>VLOOKUP("*"&amp;$B33&amp;"*",'Statistical Yearbook Data'!$F$3:$R$33,COLUMN(D$1),FALSE)*10</f>
        <v>0</v>
      </c>
      <c r="AB33" s="72">
        <f>VLOOKUP("*"&amp;$B33&amp;"*",'Statistical Yearbook Data'!$F$3:$R$33,COLUMN(E$1),FALSE)*10</f>
        <v>0</v>
      </c>
      <c r="AC33" s="72">
        <f>VLOOKUP("*"&amp;$B33&amp;"*",'Statistical Yearbook Data'!$F$3:$R$33,COLUMN(F$1),FALSE)*10</f>
        <v>0</v>
      </c>
      <c r="AD33" s="72">
        <f>VLOOKUP("*"&amp;$B33&amp;"*",'Statistical Yearbook Data'!$F$3:$R$33,COLUMN(G$1),FALSE)*10</f>
        <v>0</v>
      </c>
      <c r="AE33" s="72">
        <f>VLOOKUP("*"&amp;$B33&amp;"*",'Statistical Yearbook Data'!$F$3:$R$33,COLUMN(H$1),FALSE)*10</f>
        <v>0</v>
      </c>
      <c r="AF33" s="72">
        <f>VLOOKUP("*"&amp;$B33&amp;"*",'Statistical Yearbook Data'!$F$3:$R$33,COLUMN(I$1),FALSE)*10</f>
        <v>0</v>
      </c>
      <c r="AG33" s="72">
        <f>VLOOKUP("*"&amp;$B33&amp;"*",'Statistical Yearbook Data'!$F$3:$R$33,COLUMN(J$1),FALSE)*10</f>
        <v>0</v>
      </c>
      <c r="AH33" s="72">
        <f>VLOOKUP("*"&amp;$B33&amp;"*",'Statistical Yearbook Data'!$F$3:$R$33,COLUMN(K$1),FALSE)*10</f>
        <v>0</v>
      </c>
      <c r="AI33" s="72">
        <f>VLOOKUP("*"&amp;$B33&amp;"*",'Statistical Yearbook Data'!$F$3:$R$33,COLUMN(L$1),FALSE)*10</f>
        <v>54210</v>
      </c>
      <c r="AJ33" s="70">
        <f>VLOOKUP("*"&amp;$B33&amp;"*",'CHP Data'!$B$4:$X$36,COLUMN(M$1),FALSE)/1000</f>
        <v>0</v>
      </c>
      <c r="AK33" s="72">
        <f>VLOOKUP("*"&amp;$B33&amp;"*",'CHP Data'!$B$4:$X$36,COLUMN(N$1),FALSE)/1000</f>
        <v>0</v>
      </c>
      <c r="AL33" s="72">
        <f>VLOOKUP("*"&amp;$B33&amp;"*",'CHP Data'!$B$4:$X$36,COLUMN(O$1),FALSE)/1000</f>
        <v>0</v>
      </c>
      <c r="AM33" s="72">
        <f>VLOOKUP("*"&amp;$B33&amp;"*",'CHP Data'!$B$4:$X$36,COLUMN(P$1),FALSE)/1000</f>
        <v>0</v>
      </c>
      <c r="AN33" s="72">
        <f>VLOOKUP("*"&amp;$B33&amp;"*",'CHP Data'!$B$4:$X$36,COLUMN(Q$1),FALSE)/1000</f>
        <v>0</v>
      </c>
      <c r="AO33" s="72">
        <f>VLOOKUP("*"&amp;$B33&amp;"*",'CHP Data'!$B$4:$X$36,COLUMN(R$1),FALSE)/1000</f>
        <v>0</v>
      </c>
      <c r="AP33" s="72">
        <f>VLOOKUP("*"&amp;$B33&amp;"*",'CHP Data'!$B$4:$X$36,COLUMN(S$1),FALSE)/1000</f>
        <v>0</v>
      </c>
      <c r="AQ33" s="72">
        <f>VLOOKUP("*"&amp;$B33&amp;"*",'CHP Data'!$B$4:$X$36,COLUMN(T$1),FALSE)/1000</f>
        <v>0</v>
      </c>
      <c r="AR33" s="72">
        <f>VLOOKUP("*"&amp;$B33&amp;"*",'CHP Data'!$B$4:$X$36,COLUMN(U$1),FALSE)/1000</f>
        <v>0</v>
      </c>
      <c r="AS33" s="72">
        <f>VLOOKUP("*"&amp;$B33&amp;"*",'CHP Data'!$B$4:$X$36,COLUMN(V$1),FALSE)/1000</f>
        <v>0</v>
      </c>
      <c r="AT33" s="73">
        <f>VLOOKUP("*"&amp;$B33&amp;"*",'CHP Data'!$B$4:$X$36,COLUMN(W$1),FALSE)/1000</f>
        <v>0</v>
      </c>
    </row>
    <row r="34" spans="1:46">
      <c r="B34" s="59" t="s">
        <v>77</v>
      </c>
      <c r="C34" s="61">
        <f>IFERROR(VLOOKUP("*"&amp;$B34&amp;"*",'Energy Yearbook Data'!$I$4:$T$34,COLUMN(B$2),FALSE)*10+VLOOKUP("*"&amp;$B34&amp;"*",'Energy Yearbook Data'!$I$4:$AE$34,COLUMN(M$2),FALSE)*10,"")</f>
        <v>45132.840410000004</v>
      </c>
      <c r="D34" s="58">
        <f>IFERROR(VLOOKUP("*"&amp;$B34&amp;"*",'Energy Yearbook Data'!$I$4:$T$34,COLUMN(C$2),FALSE)*10+VLOOKUP("*"&amp;$B34&amp;"*",'Energy Yearbook Data'!$I$4:$AE$34,COLUMN(N$2),FALSE)*10,"")</f>
        <v>54929.8</v>
      </c>
      <c r="E34" s="58">
        <f>IFERROR(VLOOKUP("*"&amp;$B34&amp;"*",'Energy Yearbook Data'!$I$4:$T$34,COLUMN(D$2),FALSE)*10+VLOOKUP("*"&amp;$B34&amp;"*",'Energy Yearbook Data'!$I$4:$AE$34,COLUMN(O$2),FALSE)*10,"")</f>
        <v>54659.937680000003</v>
      </c>
      <c r="F34" s="58">
        <f>IFERROR(VLOOKUP("*"&amp;$B34&amp;"*",'Energy Yearbook Data'!$I$4:$T$34,COLUMN(E$2),FALSE)*10+VLOOKUP("*"&amp;$B34&amp;"*",'Energy Yearbook Data'!$I$4:$AE$34,COLUMN(P$2),FALSE)*10,"")</f>
        <v>50542.552790000009</v>
      </c>
      <c r="G34" s="58">
        <f>IFERROR(VLOOKUP("*"&amp;$B34&amp;"*",'Energy Yearbook Data'!$I$4:$T$34,COLUMN(F$2),FALSE)*10+VLOOKUP("*"&amp;$B34&amp;"*",'Energy Yearbook Data'!$I$4:$AE$34,COLUMN(Q$2),FALSE)*10,"")</f>
        <v>62148.800000000003</v>
      </c>
      <c r="H34" s="58">
        <f>IFERROR(VLOOKUP("*"&amp;$B34&amp;"*",'Energy Yearbook Data'!$I$4:$T$34,COLUMN(G$2),FALSE)*10+VLOOKUP("*"&amp;$B34&amp;"*",'Energy Yearbook Data'!$I$4:$AE$34,COLUMN(R$2),FALSE)*10,"")</f>
        <v>86686.219809999995</v>
      </c>
      <c r="I34" s="58">
        <f>IFERROR(VLOOKUP("*"&amp;$B34&amp;"*",'Energy Yearbook Data'!$I$4:$T$34,COLUMN(H$2),FALSE)*10+VLOOKUP("*"&amp;$B34&amp;"*",'Energy Yearbook Data'!$I$4:$AE$34,COLUMN(S$2),FALSE)*10,"")</f>
        <v>92406.500000000015</v>
      </c>
      <c r="J34" s="58">
        <f>IFERROR(VLOOKUP("*"&amp;$B34&amp;"*",'Energy Yearbook Data'!$I$4:$T$34,COLUMN(I$2),FALSE)*10+VLOOKUP("*"&amp;$B34&amp;"*",'Energy Yearbook Data'!$I$4:$AE$34,COLUMN(T$2),FALSE)*10,"")</f>
        <v>102663.90000000001</v>
      </c>
      <c r="K34" s="58">
        <f>IFERROR(VLOOKUP("*"&amp;$B34&amp;"*",'Energy Yearbook Data'!$I$4:$T$34,COLUMN(J$2),FALSE)*10+VLOOKUP("*"&amp;$B34&amp;"*",'Energy Yearbook Data'!$I$4:$AE$34,COLUMN(U$2),FALSE)*10,"")</f>
        <v>120914.1</v>
      </c>
      <c r="L34" s="58">
        <f>IFERROR(VLOOKUP("*"&amp;$B34&amp;"*",'Energy Yearbook Data'!$I$4:$T$34,COLUMN(K$2),FALSE)*10+VLOOKUP("*"&amp;$B34&amp;"*",'Energy Yearbook Data'!$I$4:$AE$34,COLUMN(V$2),FALSE)*10,"")</f>
        <v>176090.6</v>
      </c>
      <c r="M34" s="62">
        <f>IFERROR(VLOOKUP("*"&amp;$B34&amp;"*",'Energy Yearbook Data'!$I$4:$T$34,COLUMN(L$2),FALSE)*10+VLOOKUP("*"&amp;$B34&amp;"*",'Energy Yearbook Data'!$I$4:$AE$34,COLUMN(W$2),FALSE)*10,"")</f>
        <v>186859.90000000002</v>
      </c>
      <c r="N34" s="70">
        <f>IFERROR(VLOOKUP("*"&amp;$B34&amp;"*",'Energy Yearbook Data'!$I$4:$DZ$34,COLUMN(DH$2),FALSE)*10,"")</f>
        <v>45132.875270000004</v>
      </c>
      <c r="O34" s="72">
        <f>IFERROR(VLOOKUP("*"&amp;$B34&amp;"*",'Energy Yearbook Data'!$I$4:$DZ$34,COLUMN(DI$2),FALSE)*10,"")</f>
        <v>54929.899999999994</v>
      </c>
      <c r="P34" s="72">
        <f>IFERROR(VLOOKUP("*"&amp;$B34&amp;"*",'Energy Yearbook Data'!$I$4:$DZ$34,COLUMN(DJ$2),FALSE)*10,"")</f>
        <v>54659.912000000004</v>
      </c>
      <c r="Q34" s="72">
        <f>IFERROR(VLOOKUP("*"&amp;$B34&amp;"*",'Energy Yearbook Data'!$I$4:$DZ$34,COLUMN(DK$2),FALSE)*10,"")</f>
        <v>50542.504459999996</v>
      </c>
      <c r="R34" s="72">
        <f>IFERROR(VLOOKUP("*"&amp;$B34&amp;"*",'Energy Yearbook Data'!$I$4:$DZ$34,COLUMN(DL$2),FALSE)*10,"")</f>
        <v>62148.800000000003</v>
      </c>
      <c r="S34" s="72">
        <f>IFERROR(VLOOKUP("*"&amp;$B34&amp;"*",'Energy Yearbook Data'!$I$4:$DZ$34,COLUMN(DM$2),FALSE)*10,"")</f>
        <v>86686.208029999994</v>
      </c>
      <c r="T34" s="72">
        <f>IFERROR(VLOOKUP("*"&amp;$B34&amp;"*",'Energy Yearbook Data'!$I$4:$DZ$34,COLUMN(DN$2),FALSE)*10,"")</f>
        <v>92406.5</v>
      </c>
      <c r="U34" s="72">
        <f>IFERROR(VLOOKUP("*"&amp;$B34&amp;"*",'Energy Yearbook Data'!$I$4:$DZ$34,COLUMN(DO$2),FALSE)*10,"")</f>
        <v>102663.9</v>
      </c>
      <c r="V34" s="72">
        <f>IFERROR(VLOOKUP("*"&amp;$B34&amp;"*",'Energy Yearbook Data'!$I$4:$DZ$34,COLUMN(DP$2),FALSE)*10,"")</f>
        <v>120914.1</v>
      </c>
      <c r="W34" s="72">
        <f>IFERROR(VLOOKUP("*"&amp;$B34&amp;"*",'Energy Yearbook Data'!$I$4:$DZ$34,COLUMN(DQ$2),FALSE)*10,"")</f>
        <v>176090.6</v>
      </c>
      <c r="X34" s="73">
        <f>IFERROR(VLOOKUP("*"&amp;$B34&amp;"*",'Energy Yearbook Data'!$I$4:$DZ$34,COLUMN(DR$2),FALSE)*10,"")</f>
        <v>186859.90000000002</v>
      </c>
      <c r="Y34" s="70">
        <f>VLOOKUP("*"&amp;$B34&amp;"*",'Statistical Yearbook Data'!$F$3:$R$33,COLUMN(B$1),FALSE)*10</f>
        <v>40510</v>
      </c>
      <c r="Z34" s="72">
        <f>VLOOKUP("*"&amp;$B34&amp;"*",'Statistical Yearbook Data'!$F$3:$R$33,COLUMN(C$1),FALSE)*10</f>
        <v>49450</v>
      </c>
      <c r="AA34" s="72">
        <f>VLOOKUP("*"&amp;$B34&amp;"*",'Statistical Yearbook Data'!$F$3:$R$33,COLUMN(D$1),FALSE)*10</f>
        <v>44750</v>
      </c>
      <c r="AB34" s="72">
        <f>VLOOKUP("*"&amp;$B34&amp;"*",'Statistical Yearbook Data'!$F$3:$R$33,COLUMN(E$1),FALSE)*10</f>
        <v>50940</v>
      </c>
      <c r="AC34" s="72">
        <f>VLOOKUP("*"&amp;$B34&amp;"*",'Statistical Yearbook Data'!$F$3:$R$33,COLUMN(F$1),FALSE)*10</f>
        <v>50940</v>
      </c>
      <c r="AD34" s="72">
        <f>VLOOKUP("*"&amp;$B34&amp;"*",'Statistical Yearbook Data'!$F$3:$R$33,COLUMN(G$1),FALSE)*10</f>
        <v>55560</v>
      </c>
      <c r="AE34" s="72">
        <f>VLOOKUP("*"&amp;$B34&amp;"*",'Statistical Yearbook Data'!$F$3:$R$33,COLUMN(H$1),FALSE)*10</f>
        <v>59790</v>
      </c>
      <c r="AF34" s="72">
        <f>VLOOKUP("*"&amp;$B34&amp;"*",'Statistical Yearbook Data'!$F$3:$R$33,COLUMN(I$1),FALSE)*10</f>
        <v>69620</v>
      </c>
      <c r="AG34" s="72">
        <f>VLOOKUP("*"&amp;$B34&amp;"*",'Statistical Yearbook Data'!$F$3:$R$33,COLUMN(J$1),FALSE)*10</f>
        <v>66160</v>
      </c>
      <c r="AH34" s="72">
        <f>VLOOKUP("*"&amp;$B34&amp;"*",'Statistical Yearbook Data'!$F$3:$R$33,COLUMN(K$1),FALSE)*10</f>
        <v>65110</v>
      </c>
      <c r="AI34" s="72">
        <f>VLOOKUP("*"&amp;$B34&amp;"*",'Statistical Yearbook Data'!$F$3:$R$33,COLUMN(L$1),FALSE)*10</f>
        <v>70200</v>
      </c>
      <c r="AJ34" s="70">
        <f>VLOOKUP("*"&amp;$B34&amp;"*",'CHP Data'!$B$4:$X$36,COLUMN(M$1),FALSE)/1000</f>
        <v>0</v>
      </c>
      <c r="AK34" s="72">
        <f>VLOOKUP("*"&amp;$B34&amp;"*",'CHP Data'!$B$4:$X$36,COLUMN(N$1),FALSE)/1000</f>
        <v>0</v>
      </c>
      <c r="AL34" s="72">
        <f>VLOOKUP("*"&amp;$B34&amp;"*",'CHP Data'!$B$4:$X$36,COLUMN(O$1),FALSE)/1000</f>
        <v>0</v>
      </c>
      <c r="AM34" s="72">
        <f>VLOOKUP("*"&amp;$B34&amp;"*",'CHP Data'!$B$4:$X$36,COLUMN(P$1),FALSE)/1000</f>
        <v>0</v>
      </c>
      <c r="AN34" s="72">
        <f>VLOOKUP("*"&amp;$B34&amp;"*",'CHP Data'!$B$4:$X$36,COLUMN(Q$1),FALSE)/1000</f>
        <v>0</v>
      </c>
      <c r="AO34" s="72">
        <f>VLOOKUP("*"&amp;$B34&amp;"*",'CHP Data'!$B$4:$X$36,COLUMN(R$1),FALSE)/1000</f>
        <v>0</v>
      </c>
      <c r="AP34" s="72">
        <f>VLOOKUP("*"&amp;$B34&amp;"*",'CHP Data'!$B$4:$X$36,COLUMN(S$1),FALSE)/1000</f>
        <v>0</v>
      </c>
      <c r="AQ34" s="72">
        <f>VLOOKUP("*"&amp;$B34&amp;"*",'CHP Data'!$B$4:$X$36,COLUMN(T$1),FALSE)/1000</f>
        <v>0</v>
      </c>
      <c r="AR34" s="72">
        <f>VLOOKUP("*"&amp;$B34&amp;"*",'CHP Data'!$B$4:$X$36,COLUMN(U$1),FALSE)/1000</f>
        <v>73686.805999999997</v>
      </c>
      <c r="AS34" s="72">
        <f>VLOOKUP("*"&amp;$B34&amp;"*",'CHP Data'!$B$4:$X$36,COLUMN(V$1),FALSE)/1000</f>
        <v>79729.876999999993</v>
      </c>
      <c r="AT34" s="73">
        <f>VLOOKUP("*"&amp;$B34&amp;"*",'CHP Data'!$B$4:$X$36,COLUMN(W$1),FALSE)/1000</f>
        <v>83530</v>
      </c>
    </row>
    <row r="35" spans="1:46">
      <c r="B35" s="60" t="s">
        <v>78</v>
      </c>
      <c r="C35" s="63">
        <f>IFERROR(VLOOKUP("*"&amp;$B35&amp;"*",'Energy Yearbook Data'!$I$4:$T$34,COLUMN(B$2),FALSE)*10+VLOOKUP("*"&amp;$B35&amp;"*",'Energy Yearbook Data'!$I$4:$AE$34,COLUMN(M$2),FALSE)*10,"")</f>
        <v>218985.7</v>
      </c>
      <c r="D35" s="64">
        <f>IFERROR(VLOOKUP("*"&amp;$B35&amp;"*",'Energy Yearbook Data'!$I$4:$T$34,COLUMN(C$2),FALSE)*10+VLOOKUP("*"&amp;$B35&amp;"*",'Energy Yearbook Data'!$I$4:$AE$34,COLUMN(N$2),FALSE)*10,"")</f>
        <v>226965.8</v>
      </c>
      <c r="E35" s="64">
        <f>IFERROR(VLOOKUP("*"&amp;$B35&amp;"*",'Energy Yearbook Data'!$I$4:$T$34,COLUMN(D$2),FALSE)*10+VLOOKUP("*"&amp;$B35&amp;"*",'Energy Yearbook Data'!$I$4:$AE$34,COLUMN(O$2),FALSE)*10,"")</f>
        <v>283315.60000000003</v>
      </c>
      <c r="F35" s="64">
        <f>IFERROR(VLOOKUP("*"&amp;$B35&amp;"*",'Energy Yearbook Data'!$I$4:$T$34,COLUMN(E$2),FALSE)*10+VLOOKUP("*"&amp;$B35&amp;"*",'Energy Yearbook Data'!$I$4:$AE$34,COLUMN(P$2),FALSE)*10,"")</f>
        <v>282949.3</v>
      </c>
      <c r="G35" s="64">
        <f>IFERROR(VLOOKUP("*"&amp;$B35&amp;"*",'Energy Yearbook Data'!$I$4:$T$34,COLUMN(F$2),FALSE)*10+VLOOKUP("*"&amp;$B35&amp;"*",'Energy Yearbook Data'!$I$4:$AE$34,COLUMN(Q$2),FALSE)*10,"")</f>
        <v>325566.09999999998</v>
      </c>
      <c r="H35" s="64">
        <f>IFERROR(VLOOKUP("*"&amp;$B35&amp;"*",'Energy Yearbook Data'!$I$4:$T$34,COLUMN(G$2),FALSE)*10+VLOOKUP("*"&amp;$B35&amp;"*",'Energy Yearbook Data'!$I$4:$AE$34,COLUMN(R$2),FALSE)*10,"")</f>
        <v>366033</v>
      </c>
      <c r="I35" s="64">
        <f>IFERROR(VLOOKUP("*"&amp;$B35&amp;"*",'Energy Yearbook Data'!$I$4:$T$34,COLUMN(H$2),FALSE)*10+VLOOKUP("*"&amp;$B35&amp;"*",'Energy Yearbook Data'!$I$4:$AE$34,COLUMN(S$2),FALSE)*10,"")</f>
        <v>410672.6</v>
      </c>
      <c r="J35" s="64">
        <f>IFERROR(VLOOKUP("*"&amp;$B35&amp;"*",'Energy Yearbook Data'!$I$4:$T$34,COLUMN(I$2),FALSE)*10+VLOOKUP("*"&amp;$B35&amp;"*",'Energy Yearbook Data'!$I$4:$AE$34,COLUMN(T$2),FALSE)*10,"")</f>
        <v>507585.49999999994</v>
      </c>
      <c r="K35" s="64">
        <f>IFERROR(VLOOKUP("*"&amp;$B35&amp;"*",'Energy Yearbook Data'!$I$4:$T$34,COLUMN(J$2),FALSE)*10+VLOOKUP("*"&amp;$B35&amp;"*",'Energy Yearbook Data'!$I$4:$AE$34,COLUMN(U$2),FALSE)*10,"")</f>
        <v>571677.4</v>
      </c>
      <c r="L35" s="64">
        <f>IFERROR(VLOOKUP("*"&amp;$B35&amp;"*",'Energy Yearbook Data'!$I$4:$T$34,COLUMN(K$2),FALSE)*10+VLOOKUP("*"&amp;$B35&amp;"*",'Energy Yearbook Data'!$I$4:$AE$34,COLUMN(V$2),FALSE)*10,"")</f>
        <v>622399.30000000005</v>
      </c>
      <c r="M35" s="65">
        <f>IFERROR(VLOOKUP("*"&amp;$B35&amp;"*",'Energy Yearbook Data'!$I$4:$T$34,COLUMN(L$2),FALSE)*10+VLOOKUP("*"&amp;$B35&amp;"*",'Energy Yearbook Data'!$I$4:$AE$34,COLUMN(W$2),FALSE)*10,"")</f>
        <v>757976.1</v>
      </c>
      <c r="N35" s="74">
        <f>IFERROR(VLOOKUP("*"&amp;$B35&amp;"*",'Energy Yearbook Data'!$I$4:$DZ$34,COLUMN(DH$2),FALSE)*10,"")</f>
        <v>218985.7</v>
      </c>
      <c r="O35" s="75">
        <f>IFERROR(VLOOKUP("*"&amp;$B35&amp;"*",'Energy Yearbook Data'!$I$4:$DZ$34,COLUMN(DI$2),FALSE)*10,"")</f>
        <v>226965.80000000002</v>
      </c>
      <c r="P35" s="75">
        <f>IFERROR(VLOOKUP("*"&amp;$B35&amp;"*",'Energy Yearbook Data'!$I$4:$DZ$34,COLUMN(DJ$2),FALSE)*10,"")</f>
        <v>283315.60000000003</v>
      </c>
      <c r="Q35" s="75">
        <f>IFERROR(VLOOKUP("*"&amp;$B35&amp;"*",'Energy Yearbook Data'!$I$4:$DZ$34,COLUMN(DK$2),FALSE)*10,"")</f>
        <v>282949.3</v>
      </c>
      <c r="R35" s="75">
        <f>IFERROR(VLOOKUP("*"&amp;$B35&amp;"*",'Energy Yearbook Data'!$I$4:$DZ$34,COLUMN(DL$2),FALSE)*10,"")</f>
        <v>325566.09999999998</v>
      </c>
      <c r="S35" s="75">
        <f>IFERROR(VLOOKUP("*"&amp;$B35&amp;"*",'Energy Yearbook Data'!$I$4:$DZ$34,COLUMN(DM$2),FALSE)*10,"")</f>
        <v>366033</v>
      </c>
      <c r="T35" s="75">
        <f>IFERROR(VLOOKUP("*"&amp;$B35&amp;"*",'Energy Yearbook Data'!$I$4:$DZ$34,COLUMN(DN$2),FALSE)*10,"")</f>
        <v>410672.60000000003</v>
      </c>
      <c r="U35" s="75">
        <f>IFERROR(VLOOKUP("*"&amp;$B35&amp;"*",'Energy Yearbook Data'!$I$4:$DZ$34,COLUMN(DO$2),FALSE)*10,"")</f>
        <v>507585.5</v>
      </c>
      <c r="V35" s="75">
        <f>IFERROR(VLOOKUP("*"&amp;$B35&amp;"*",'Energy Yearbook Data'!$I$4:$DZ$34,COLUMN(DP$2),FALSE)*10,"")</f>
        <v>571677.4</v>
      </c>
      <c r="W35" s="75">
        <f>IFERROR(VLOOKUP("*"&amp;$B35&amp;"*",'Energy Yearbook Data'!$I$4:$DZ$34,COLUMN(DQ$2),FALSE)*10,"")</f>
        <v>622399.30000000005</v>
      </c>
      <c r="X35" s="76">
        <f>IFERROR(VLOOKUP("*"&amp;$B35&amp;"*",'Energy Yearbook Data'!$I$4:$DZ$34,COLUMN(DR$2),FALSE)*10,"")</f>
        <v>757976.1</v>
      </c>
      <c r="Y35" s="74">
        <f>VLOOKUP("*"&amp;$B35&amp;"*",'Statistical Yearbook Data'!$F$3:$R$33,COLUMN(B$1),FALSE)*10</f>
        <v>164980</v>
      </c>
      <c r="Z35" s="75">
        <f>VLOOKUP("*"&amp;$B35&amp;"*",'Statistical Yearbook Data'!$F$3:$R$33,COLUMN(C$1),FALSE)*10</f>
        <v>179930</v>
      </c>
      <c r="AA35" s="75">
        <f>VLOOKUP("*"&amp;$B35&amp;"*",'Statistical Yearbook Data'!$F$3:$R$33,COLUMN(D$1),FALSE)*10</f>
        <v>163290</v>
      </c>
      <c r="AB35" s="75">
        <f>VLOOKUP("*"&amp;$B35&amp;"*",'Statistical Yearbook Data'!$F$3:$R$33,COLUMN(E$1),FALSE)*10</f>
        <v>171410</v>
      </c>
      <c r="AC35" s="75">
        <f>VLOOKUP("*"&amp;$B35&amp;"*",'Statistical Yearbook Data'!$F$3:$R$33,COLUMN(F$1),FALSE)*10</f>
        <v>172850</v>
      </c>
      <c r="AD35" s="75">
        <f>VLOOKUP("*"&amp;$B35&amp;"*",'Statistical Yearbook Data'!$F$3:$R$33,COLUMN(G$1),FALSE)*10</f>
        <v>198080</v>
      </c>
      <c r="AE35" s="75">
        <f>VLOOKUP("*"&amp;$B35&amp;"*",'Statistical Yearbook Data'!$F$3:$R$33,COLUMN(H$1),FALSE)*10</f>
        <v>198690</v>
      </c>
      <c r="AF35" s="75">
        <f>VLOOKUP("*"&amp;$B35&amp;"*",'Statistical Yearbook Data'!$F$3:$R$33,COLUMN(I$1),FALSE)*10</f>
        <v>202070</v>
      </c>
      <c r="AG35" s="75">
        <f>VLOOKUP("*"&amp;$B35&amp;"*",'Statistical Yearbook Data'!$F$3:$R$33,COLUMN(J$1),FALSE)*10</f>
        <v>210580</v>
      </c>
      <c r="AH35" s="75">
        <f>VLOOKUP("*"&amp;$B35&amp;"*",'Statistical Yearbook Data'!$F$3:$R$33,COLUMN(K$1),FALSE)*10</f>
        <v>207460</v>
      </c>
      <c r="AI35" s="75">
        <f>VLOOKUP("*"&amp;$B35&amp;"*",'Statistical Yearbook Data'!$F$3:$R$33,COLUMN(L$1),FALSE)*10</f>
        <v>244580</v>
      </c>
      <c r="AJ35" s="74">
        <f>VLOOKUP("*"&amp;$B35&amp;"*",'CHP Data'!$B$4:$X$36,COLUMN(M$1),FALSE)/1000</f>
        <v>79081.281000000003</v>
      </c>
      <c r="AK35" s="75">
        <f>VLOOKUP("*"&amp;$B35&amp;"*",'CHP Data'!$B$4:$X$36,COLUMN(N$1),FALSE)/1000</f>
        <v>79081.281000000003</v>
      </c>
      <c r="AL35" s="75">
        <f>VLOOKUP("*"&amp;$B35&amp;"*",'CHP Data'!$B$4:$X$36,COLUMN(O$1),FALSE)/1000</f>
        <v>78864.097999999998</v>
      </c>
      <c r="AM35" s="75">
        <f>VLOOKUP("*"&amp;$B35&amp;"*",'CHP Data'!$B$4:$X$36,COLUMN(P$1),FALSE)/1000</f>
        <v>69108.728000000003</v>
      </c>
      <c r="AN35" s="75">
        <f>VLOOKUP("*"&amp;$B35&amp;"*",'CHP Data'!$B$4:$X$36,COLUMN(Q$1),FALSE)/1000</f>
        <v>57762.334999999999</v>
      </c>
      <c r="AO35" s="75">
        <f>VLOOKUP("*"&amp;$B35&amp;"*",'CHP Data'!$B$4:$X$36,COLUMN(R$1),FALSE)/1000</f>
        <v>64353.046999999999</v>
      </c>
      <c r="AP35" s="75">
        <f>VLOOKUP("*"&amp;$B35&amp;"*",'CHP Data'!$B$4:$X$36,COLUMN(S$1),FALSE)/1000</f>
        <v>73978.073000000004</v>
      </c>
      <c r="AQ35" s="75">
        <f>VLOOKUP("*"&amp;$B35&amp;"*",'CHP Data'!$B$4:$X$36,COLUMN(T$1),FALSE)/1000</f>
        <v>83995.078999999998</v>
      </c>
      <c r="AR35" s="75">
        <f>VLOOKUP("*"&amp;$B35&amp;"*",'CHP Data'!$B$4:$X$36,COLUMN(U$1),FALSE)/1000</f>
        <v>101631.57799999999</v>
      </c>
      <c r="AS35" s="75">
        <f>VLOOKUP("*"&amp;$B35&amp;"*",'CHP Data'!$B$4:$X$36,COLUMN(V$1),FALSE)/1000</f>
        <v>104626.601</v>
      </c>
      <c r="AT35" s="76">
        <f>VLOOKUP("*"&amp;$B35&amp;"*",'CHP Data'!$B$4:$X$36,COLUMN(W$1),FALSE)/1000</f>
        <v>166240</v>
      </c>
    </row>
    <row r="37" spans="1:46">
      <c r="A37" s="66" t="s">
        <v>153</v>
      </c>
      <c r="B37" s="81" t="s">
        <v>154</v>
      </c>
    </row>
    <row r="38" spans="1:46">
      <c r="B38" s="80">
        <v>0.2</v>
      </c>
    </row>
    <row r="40" spans="1:46">
      <c r="A40" s="69"/>
      <c r="B40" s="143" t="s">
        <v>148</v>
      </c>
      <c r="C40" s="143"/>
      <c r="D40" s="143"/>
      <c r="E40" s="143"/>
      <c r="F40" s="143"/>
      <c r="G40" s="143"/>
      <c r="H40" s="143"/>
      <c r="I40" s="143"/>
      <c r="J40" s="143"/>
      <c r="K40" s="143"/>
      <c r="L40" s="143"/>
      <c r="M40" s="143" t="s">
        <v>157</v>
      </c>
      <c r="N40" s="143"/>
      <c r="O40" s="143"/>
      <c r="P40" s="143"/>
      <c r="Q40" s="143"/>
      <c r="R40" s="143"/>
      <c r="S40" s="143"/>
      <c r="T40" s="143"/>
      <c r="U40" s="143"/>
      <c r="V40" s="143"/>
      <c r="W40" s="143"/>
    </row>
    <row r="41" spans="1:46">
      <c r="A41" s="69"/>
      <c r="B41" s="71">
        <v>2011</v>
      </c>
      <c r="C41" s="71">
        <v>2012</v>
      </c>
      <c r="D41" s="71">
        <v>2013</v>
      </c>
      <c r="E41" s="71">
        <v>2014</v>
      </c>
      <c r="F41" s="71">
        <v>2015</v>
      </c>
      <c r="G41" s="71">
        <v>2016</v>
      </c>
      <c r="H41" s="71">
        <v>2017</v>
      </c>
      <c r="I41" s="71">
        <v>2018</v>
      </c>
      <c r="J41" s="71">
        <v>2019</v>
      </c>
      <c r="K41" s="71">
        <v>2020</v>
      </c>
      <c r="L41" s="71">
        <v>2021</v>
      </c>
      <c r="M41" s="71">
        <v>2011</v>
      </c>
      <c r="N41" s="71">
        <v>2012</v>
      </c>
      <c r="O41" s="71">
        <v>2013</v>
      </c>
      <c r="P41" s="71">
        <v>2014</v>
      </c>
      <c r="Q41" s="71">
        <v>2015</v>
      </c>
      <c r="R41" s="71">
        <v>2016</v>
      </c>
      <c r="S41" s="71">
        <v>2017</v>
      </c>
      <c r="T41" s="71">
        <v>2018</v>
      </c>
      <c r="U41" s="71">
        <v>2019</v>
      </c>
      <c r="V41" s="71">
        <v>2020</v>
      </c>
      <c r="W41" s="71">
        <v>2021</v>
      </c>
    </row>
    <row r="42" spans="1:46">
      <c r="A42" s="68" t="s">
        <v>47</v>
      </c>
      <c r="B42" s="82">
        <f>MAX(C4,N4*(1+$B$38),Y4*(1+$B$38))</f>
        <v>4246186.919999999</v>
      </c>
      <c r="C42" s="83">
        <f t="shared" ref="C42:L42" si="1">MAX(D4,O4*(1+$B$38),Z4*(1+$B$38))</f>
        <v>4604662.08</v>
      </c>
      <c r="D42" s="83">
        <f t="shared" si="1"/>
        <v>4957230.72</v>
      </c>
      <c r="E42" s="83">
        <f t="shared" si="1"/>
        <v>5201284.08</v>
      </c>
      <c r="F42" s="83">
        <f t="shared" si="1"/>
        <v>5533279.6800000006</v>
      </c>
      <c r="G42" s="83">
        <f t="shared" si="1"/>
        <v>5958534.2400000002</v>
      </c>
      <c r="H42" s="83">
        <f t="shared" si="1"/>
        <v>6360079.2000000002</v>
      </c>
      <c r="I42" s="83">
        <f t="shared" si="1"/>
        <v>7446518.6399999987</v>
      </c>
      <c r="J42" s="83">
        <f t="shared" si="1"/>
        <v>7940838.2400000002</v>
      </c>
      <c r="K42" s="83">
        <f t="shared" si="1"/>
        <v>8690020.1999999993</v>
      </c>
      <c r="L42" s="84">
        <f t="shared" si="1"/>
        <v>10224552.720000001</v>
      </c>
      <c r="M42" s="85">
        <f>AJ4/B42</f>
        <v>0.70147477209976439</v>
      </c>
      <c r="N42" s="86">
        <f t="shared" ref="N42:W42" si="2">AK4/C42</f>
        <v>0.66834259116794947</v>
      </c>
      <c r="O42" s="86">
        <f t="shared" si="2"/>
        <v>0.65384925033305696</v>
      </c>
      <c r="P42" s="86">
        <f t="shared" si="2"/>
        <v>0.61208263460203083</v>
      </c>
      <c r="Q42" s="86">
        <f t="shared" si="2"/>
        <v>0.66508866636576736</v>
      </c>
      <c r="R42" s="86">
        <f t="shared" si="2"/>
        <v>0.64756792989411438</v>
      </c>
      <c r="S42" s="86">
        <f t="shared" si="2"/>
        <v>0.66207407873159807</v>
      </c>
      <c r="T42" s="86">
        <f t="shared" si="2"/>
        <v>0.64543613994095916</v>
      </c>
      <c r="U42" s="86">
        <f t="shared" si="2"/>
        <v>0.62020215097594034</v>
      </c>
      <c r="V42" s="86">
        <f t="shared" si="2"/>
        <v>0.59772216513374743</v>
      </c>
      <c r="W42" s="87">
        <f t="shared" si="2"/>
        <v>0.55465898169871231</v>
      </c>
    </row>
    <row r="43" spans="1:46">
      <c r="A43" s="59" t="s">
        <v>48</v>
      </c>
      <c r="B43" s="61">
        <f>MAX(C5,N5*(1+$B$38),Y5*(1+$B$38))</f>
        <v>432336</v>
      </c>
      <c r="C43" s="58">
        <f t="shared" ref="C43:L43" si="3">MAX(D5,O5*(1+$B$38),Z5*(1+$B$38))</f>
        <v>426132</v>
      </c>
      <c r="D43" s="58">
        <f t="shared" si="3"/>
        <v>409536</v>
      </c>
      <c r="E43" s="58">
        <f t="shared" si="3"/>
        <v>425592</v>
      </c>
      <c r="F43" s="58">
        <f t="shared" si="3"/>
        <v>432276</v>
      </c>
      <c r="G43" s="58">
        <f t="shared" si="3"/>
        <v>452808</v>
      </c>
      <c r="H43" s="58">
        <f t="shared" si="3"/>
        <v>300516</v>
      </c>
      <c r="I43" s="58">
        <f t="shared" si="3"/>
        <v>244200</v>
      </c>
      <c r="J43" s="58">
        <f t="shared" si="3"/>
        <v>227940</v>
      </c>
      <c r="K43" s="58">
        <f t="shared" si="3"/>
        <v>251076.36</v>
      </c>
      <c r="L43" s="62">
        <f t="shared" si="3"/>
        <v>244720.32</v>
      </c>
      <c r="M43" s="88">
        <f t="shared" ref="M43:M73" si="4">AJ5/B43</f>
        <v>0.1834396881129492</v>
      </c>
      <c r="N43" s="80">
        <f t="shared" ref="N43:N73" si="5">AK5/C43</f>
        <v>0.1920330883388246</v>
      </c>
      <c r="O43" s="80">
        <f t="shared" ref="O43:O73" si="6">AL5/D43</f>
        <v>0.18333787750039068</v>
      </c>
      <c r="P43" s="80">
        <f t="shared" ref="P43:P73" si="7">AM5/E43</f>
        <v>0.17770696347675707</v>
      </c>
      <c r="Q43" s="80">
        <f t="shared" ref="Q43:Q73" si="8">AN5/F43</f>
        <v>0.18115300641256973</v>
      </c>
      <c r="R43" s="80">
        <f t="shared" ref="R43:R73" si="9">AO5/G43</f>
        <v>0.1709266554477836</v>
      </c>
      <c r="S43" s="80">
        <f t="shared" ref="S43:S73" si="10">AP5/H43</f>
        <v>0.25613487468221324</v>
      </c>
      <c r="T43" s="80">
        <f t="shared" ref="T43:T73" si="11">AQ5/I43</f>
        <v>0.33394760442260446</v>
      </c>
      <c r="U43" s="80">
        <f t="shared" ref="U43:U73" si="12">AR5/J43</f>
        <v>0.34878950162323419</v>
      </c>
      <c r="V43" s="80">
        <f t="shared" ref="V43:V73" si="13">AS5/K43</f>
        <v>0.33030092916752501</v>
      </c>
      <c r="W43" s="89">
        <f t="shared" ref="W43:W73" si="14">AT5/L43</f>
        <v>0.32535099659889294</v>
      </c>
    </row>
    <row r="44" spans="1:46">
      <c r="A44" s="59" t="s">
        <v>49</v>
      </c>
      <c r="B44" s="61">
        <f t="shared" ref="B44:B73" si="15">MAX(C6,N6*(1+$B$38),Y6*(1+$B$38))</f>
        <v>206505.72</v>
      </c>
      <c r="C44" s="58">
        <f t="shared" ref="C44:C73" si="16">MAX(D6,O6*(1+$B$38),Z6*(1+$B$38))</f>
        <v>231123.48</v>
      </c>
      <c r="D44" s="58">
        <f t="shared" ref="D44:D73" si="17">MAX(E6,P6*(1+$B$38),AA6*(1+$B$38))</f>
        <v>235209.72</v>
      </c>
      <c r="E44" s="58">
        <f t="shared" ref="E44:E73" si="18">MAX(F6,Q6*(1+$B$38),AB6*(1+$B$38))</f>
        <v>240125.88</v>
      </c>
      <c r="F44" s="58">
        <f t="shared" ref="F44:F73" si="19">MAX(G6,R6*(1+$B$38),AC6*(1+$B$38))</f>
        <v>245171.4</v>
      </c>
      <c r="G44" s="58">
        <f t="shared" ref="G44:G73" si="20">MAX(H6,S6*(1+$B$38),AD6*(1+$B$38))</f>
        <v>243815.64</v>
      </c>
      <c r="H44" s="58">
        <f t="shared" ref="H44:H73" si="21">MAX(I6,T6*(1+$B$38),AE6*(1+$B$38))</f>
        <v>256019.03999999998</v>
      </c>
      <c r="I44" s="58">
        <f t="shared" ref="I44:I73" si="22">MAX(J6,U6*(1+$B$38),AF6*(1+$B$38))</f>
        <v>271109.75999999995</v>
      </c>
      <c r="J44" s="58">
        <f t="shared" ref="J44:J73" si="23">MAX(K6,V6*(1+$B$38),AG6*(1+$B$38))</f>
        <v>285558.96000000002</v>
      </c>
      <c r="K44" s="58">
        <f t="shared" ref="K44:K73" si="24">MAX(L6,W6*(1+$B$38),AH6*(1+$B$38))</f>
        <v>289877.39999999997</v>
      </c>
      <c r="L44" s="62">
        <f t="shared" ref="L44:L73" si="25">MAX(M6,X6*(1+$B$38),AI6*(1+$B$38))</f>
        <v>278192.51999999996</v>
      </c>
      <c r="M44" s="88">
        <f t="shared" si="4"/>
        <v>0.35598670099791907</v>
      </c>
      <c r="N44" s="80">
        <f t="shared" si="5"/>
        <v>0.30797259975490154</v>
      </c>
      <c r="O44" s="80">
        <f t="shared" si="6"/>
        <v>0.31788083417641072</v>
      </c>
      <c r="P44" s="80">
        <f t="shared" si="7"/>
        <v>0.30443150484237685</v>
      </c>
      <c r="Q44" s="80">
        <f t="shared" si="8"/>
        <v>0.31502331022297059</v>
      </c>
      <c r="R44" s="80">
        <f t="shared" si="9"/>
        <v>0.32761690759460715</v>
      </c>
      <c r="S44" s="80">
        <f t="shared" si="10"/>
        <v>0.34394587996267784</v>
      </c>
      <c r="T44" s="80">
        <f t="shared" si="11"/>
        <v>0.35002908047279457</v>
      </c>
      <c r="U44" s="80">
        <f t="shared" si="12"/>
        <v>0.34953867670620453</v>
      </c>
      <c r="V44" s="80">
        <f t="shared" si="13"/>
        <v>0.35110516031950062</v>
      </c>
      <c r="W44" s="89">
        <f t="shared" si="14"/>
        <v>0.35795354957782477</v>
      </c>
    </row>
    <row r="45" spans="1:46">
      <c r="A45" s="59" t="s">
        <v>50</v>
      </c>
      <c r="B45" s="61">
        <f t="shared" si="15"/>
        <v>351109.31999999995</v>
      </c>
      <c r="C45" s="58">
        <f t="shared" si="16"/>
        <v>397466.28</v>
      </c>
      <c r="D45" s="58">
        <f t="shared" si="17"/>
        <v>483502.92000000004</v>
      </c>
      <c r="E45" s="58">
        <f t="shared" si="18"/>
        <v>473133.00780000002</v>
      </c>
      <c r="F45" s="58">
        <f t="shared" si="19"/>
        <v>506910.6</v>
      </c>
      <c r="G45" s="58">
        <f t="shared" si="20"/>
        <v>517801.8</v>
      </c>
      <c r="H45" s="58">
        <f t="shared" si="21"/>
        <v>541045.19999999995</v>
      </c>
      <c r="I45" s="58">
        <f t="shared" si="22"/>
        <v>1056939.72</v>
      </c>
      <c r="J45" s="58">
        <f t="shared" si="23"/>
        <v>789349.44</v>
      </c>
      <c r="K45" s="58">
        <f t="shared" si="24"/>
        <v>883210.07999999984</v>
      </c>
      <c r="L45" s="62">
        <f t="shared" si="25"/>
        <v>966471.6</v>
      </c>
      <c r="M45" s="88">
        <f t="shared" si="4"/>
        <v>0.57618249780438768</v>
      </c>
      <c r="N45" s="80">
        <f t="shared" si="5"/>
        <v>0.46795008119934095</v>
      </c>
      <c r="O45" s="80">
        <f t="shared" si="6"/>
        <v>0.36277127964397815</v>
      </c>
      <c r="P45" s="80">
        <f t="shared" si="7"/>
        <v>0.26917444333927104</v>
      </c>
      <c r="Q45" s="80">
        <f t="shared" si="8"/>
        <v>0.40171410106634187</v>
      </c>
      <c r="R45" s="80">
        <f t="shared" si="9"/>
        <v>0.40597875287416924</v>
      </c>
      <c r="S45" s="80">
        <f t="shared" si="10"/>
        <v>0.41621403350404002</v>
      </c>
      <c r="T45" s="80">
        <f t="shared" si="11"/>
        <v>0.25255984891929317</v>
      </c>
      <c r="U45" s="80">
        <f t="shared" si="12"/>
        <v>0.34562781218923777</v>
      </c>
      <c r="V45" s="80">
        <f t="shared" si="13"/>
        <v>0.35374039322558465</v>
      </c>
      <c r="W45" s="89">
        <f t="shared" si="14"/>
        <v>0.34062045899745014</v>
      </c>
    </row>
    <row r="46" spans="1:46">
      <c r="A46" s="59" t="s">
        <v>51</v>
      </c>
      <c r="B46" s="61">
        <f t="shared" si="15"/>
        <v>173669.63999999998</v>
      </c>
      <c r="C46" s="58">
        <f t="shared" si="16"/>
        <v>192174.6</v>
      </c>
      <c r="D46" s="58">
        <f t="shared" si="17"/>
        <v>282849.59999999998</v>
      </c>
      <c r="E46" s="58">
        <f t="shared" si="18"/>
        <v>320281.92</v>
      </c>
      <c r="F46" s="58">
        <f t="shared" si="19"/>
        <v>358956.48000000004</v>
      </c>
      <c r="G46" s="58">
        <f t="shared" si="20"/>
        <v>376410.48000000004</v>
      </c>
      <c r="H46" s="58">
        <f t="shared" si="21"/>
        <v>408370.8</v>
      </c>
      <c r="I46" s="58">
        <f t="shared" si="22"/>
        <v>422365.56</v>
      </c>
      <c r="J46" s="58">
        <f t="shared" si="23"/>
        <v>461155.56</v>
      </c>
      <c r="K46" s="58">
        <f t="shared" si="24"/>
        <v>474086.64</v>
      </c>
      <c r="L46" s="62">
        <f t="shared" si="25"/>
        <v>493369.68</v>
      </c>
      <c r="M46" s="88">
        <f t="shared" si="4"/>
        <v>0.25163024464149292</v>
      </c>
      <c r="N46" s="80">
        <f t="shared" si="5"/>
        <v>0.26165383978944146</v>
      </c>
      <c r="O46" s="80">
        <f t="shared" si="6"/>
        <v>0.1794540808967027</v>
      </c>
      <c r="P46" s="80">
        <f t="shared" si="7"/>
        <v>0.16292563751335074</v>
      </c>
      <c r="Q46" s="80">
        <f t="shared" si="8"/>
        <v>0.36316649583815841</v>
      </c>
      <c r="R46" s="80">
        <f t="shared" si="9"/>
        <v>0.40705793313724947</v>
      </c>
      <c r="S46" s="80">
        <f t="shared" si="10"/>
        <v>0.44175968507052904</v>
      </c>
      <c r="T46" s="80">
        <f t="shared" si="11"/>
        <v>0.5147195026980893</v>
      </c>
      <c r="U46" s="80">
        <f t="shared" si="12"/>
        <v>0.53980689943324112</v>
      </c>
      <c r="V46" s="80">
        <f t="shared" si="13"/>
        <v>0.58684316647269363</v>
      </c>
      <c r="W46" s="89">
        <f t="shared" si="14"/>
        <v>0.55627658351441456</v>
      </c>
    </row>
    <row r="47" spans="1:46">
      <c r="A47" s="59" t="s">
        <v>52</v>
      </c>
      <c r="B47" s="61">
        <f t="shared" si="15"/>
        <v>270570.90059999999</v>
      </c>
      <c r="C47" s="58">
        <f t="shared" si="16"/>
        <v>336306.11999999994</v>
      </c>
      <c r="D47" s="58">
        <f t="shared" si="17"/>
        <v>346551.24</v>
      </c>
      <c r="E47" s="58">
        <f t="shared" si="18"/>
        <v>365106.65664</v>
      </c>
      <c r="F47" s="58">
        <f t="shared" si="19"/>
        <v>417554.87999999995</v>
      </c>
      <c r="G47" s="58">
        <f t="shared" si="20"/>
        <v>462758.39999999997</v>
      </c>
      <c r="H47" s="58">
        <f t="shared" si="21"/>
        <v>507243.23999999993</v>
      </c>
      <c r="I47" s="58">
        <f t="shared" si="22"/>
        <v>626375.87999999989</v>
      </c>
      <c r="J47" s="58">
        <f t="shared" si="23"/>
        <v>706246.79999999993</v>
      </c>
      <c r="K47" s="58">
        <f t="shared" si="24"/>
        <v>806306.28</v>
      </c>
      <c r="L47" s="62">
        <f t="shared" si="25"/>
        <v>929850.36</v>
      </c>
      <c r="M47" s="88">
        <f t="shared" si="4"/>
        <v>0.64539954079599937</v>
      </c>
      <c r="N47" s="80">
        <f t="shared" si="5"/>
        <v>0.59898100873097415</v>
      </c>
      <c r="O47" s="80">
        <f t="shared" si="6"/>
        <v>0.6463830947481245</v>
      </c>
      <c r="P47" s="80">
        <f t="shared" si="7"/>
        <v>0.60266652222931105</v>
      </c>
      <c r="Q47" s="80">
        <f t="shared" si="8"/>
        <v>0.57770158499883906</v>
      </c>
      <c r="R47" s="80">
        <f t="shared" si="9"/>
        <v>0.55124792332240757</v>
      </c>
      <c r="S47" s="80">
        <f t="shared" si="10"/>
        <v>0.59722401820475723</v>
      </c>
      <c r="T47" s="80">
        <f t="shared" si="11"/>
        <v>0.5260348961712894</v>
      </c>
      <c r="U47" s="80">
        <f t="shared" si="12"/>
        <v>0.53628124332740346</v>
      </c>
      <c r="V47" s="80">
        <f t="shared" si="13"/>
        <v>0.4630243931623601</v>
      </c>
      <c r="W47" s="89">
        <f t="shared" si="14"/>
        <v>0.40839904605726024</v>
      </c>
    </row>
    <row r="48" spans="1:46">
      <c r="A48" s="59" t="s">
        <v>53</v>
      </c>
      <c r="B48" s="61">
        <f t="shared" si="15"/>
        <v>582300</v>
      </c>
      <c r="C48" s="58">
        <f t="shared" si="16"/>
        <v>588816</v>
      </c>
      <c r="D48" s="58">
        <f t="shared" si="17"/>
        <v>600180</v>
      </c>
      <c r="E48" s="58">
        <f t="shared" si="18"/>
        <v>619056</v>
      </c>
      <c r="F48" s="58">
        <f t="shared" si="19"/>
        <v>674556</v>
      </c>
      <c r="G48" s="58">
        <f t="shared" si="20"/>
        <v>703020</v>
      </c>
      <c r="H48" s="58">
        <f t="shared" si="21"/>
        <v>728904.36</v>
      </c>
      <c r="I48" s="58">
        <f t="shared" si="22"/>
        <v>804441.72</v>
      </c>
      <c r="J48" s="58">
        <f t="shared" si="23"/>
        <v>888904.07999999984</v>
      </c>
      <c r="K48" s="58">
        <f t="shared" si="24"/>
        <v>979765.07999999984</v>
      </c>
      <c r="L48" s="62">
        <f t="shared" si="25"/>
        <v>1017732.36</v>
      </c>
      <c r="M48" s="88">
        <f t="shared" si="4"/>
        <v>0.45850718358234588</v>
      </c>
      <c r="N48" s="80">
        <f t="shared" si="5"/>
        <v>0.5073956736909323</v>
      </c>
      <c r="O48" s="80">
        <f t="shared" si="6"/>
        <v>0.51697318304508655</v>
      </c>
      <c r="P48" s="80">
        <f t="shared" si="7"/>
        <v>0.50063335465612158</v>
      </c>
      <c r="Q48" s="80">
        <f t="shared" si="8"/>
        <v>0.47825046104400526</v>
      </c>
      <c r="R48" s="80">
        <f t="shared" si="9"/>
        <v>0.46982385280646355</v>
      </c>
      <c r="S48" s="80">
        <f t="shared" si="10"/>
        <v>0.47285949695787249</v>
      </c>
      <c r="T48" s="80">
        <f t="shared" si="11"/>
        <v>0.448840333641572</v>
      </c>
      <c r="U48" s="80">
        <f t="shared" si="12"/>
        <v>0.47176732274645433</v>
      </c>
      <c r="V48" s="80">
        <f t="shared" si="13"/>
        <v>0.48281832212268688</v>
      </c>
      <c r="W48" s="89">
        <f t="shared" si="14"/>
        <v>0.46470960204114958</v>
      </c>
    </row>
    <row r="49" spans="1:23">
      <c r="A49" s="59" t="s">
        <v>54</v>
      </c>
      <c r="B49" s="61">
        <f t="shared" si="15"/>
        <v>309345.48000000004</v>
      </c>
      <c r="C49" s="58">
        <f t="shared" si="16"/>
        <v>312482.39999999997</v>
      </c>
      <c r="D49" s="58">
        <f t="shared" si="17"/>
        <v>309854.39999999997</v>
      </c>
      <c r="E49" s="58">
        <f t="shared" si="18"/>
        <v>281481.59999999998</v>
      </c>
      <c r="F49" s="58">
        <f t="shared" si="19"/>
        <v>305244</v>
      </c>
      <c r="G49" s="58">
        <f t="shared" si="20"/>
        <v>304858.43999999994</v>
      </c>
      <c r="H49" s="58">
        <f t="shared" si="21"/>
        <v>330797.51999999996</v>
      </c>
      <c r="I49" s="58">
        <f t="shared" si="22"/>
        <v>377138.75999999995</v>
      </c>
      <c r="J49" s="58">
        <f t="shared" si="23"/>
        <v>371645.88</v>
      </c>
      <c r="K49" s="58">
        <f t="shared" si="24"/>
        <v>405550.2</v>
      </c>
      <c r="L49" s="62">
        <f t="shared" si="25"/>
        <v>442325.16</v>
      </c>
      <c r="M49" s="88">
        <f t="shared" si="4"/>
        <v>0.52386438295461757</v>
      </c>
      <c r="N49" s="80">
        <f t="shared" si="5"/>
        <v>0.56873128854617105</v>
      </c>
      <c r="O49" s="80">
        <f t="shared" si="6"/>
        <v>0.59688775760486223</v>
      </c>
      <c r="P49" s="80">
        <f t="shared" si="7"/>
        <v>0.66658086354489954</v>
      </c>
      <c r="Q49" s="80">
        <f t="shared" si="8"/>
        <v>0.62699109237200401</v>
      </c>
      <c r="R49" s="80">
        <f t="shared" si="9"/>
        <v>0.64165243055104548</v>
      </c>
      <c r="S49" s="80">
        <f t="shared" si="10"/>
        <v>0.60161526603947946</v>
      </c>
      <c r="T49" s="80">
        <f t="shared" si="11"/>
        <v>0.5462970313632044</v>
      </c>
      <c r="U49" s="80">
        <f t="shared" si="12"/>
        <v>0.55410551840370192</v>
      </c>
      <c r="V49" s="80">
        <f t="shared" si="13"/>
        <v>9.5904275229059185E-2</v>
      </c>
      <c r="W49" s="89">
        <f t="shared" si="14"/>
        <v>0.48984326372029124</v>
      </c>
    </row>
    <row r="50" spans="1:23">
      <c r="A50" s="59" t="s">
        <v>55</v>
      </c>
      <c r="B50" s="61">
        <f t="shared" si="15"/>
        <v>349416</v>
      </c>
      <c r="C50" s="58">
        <f t="shared" si="16"/>
        <v>363228</v>
      </c>
      <c r="D50" s="58">
        <f t="shared" si="17"/>
        <v>424932</v>
      </c>
      <c r="E50" s="58">
        <f t="shared" si="18"/>
        <v>455748</v>
      </c>
      <c r="F50" s="58">
        <f t="shared" si="19"/>
        <v>470184</v>
      </c>
      <c r="G50" s="58">
        <f t="shared" si="20"/>
        <v>485604</v>
      </c>
      <c r="H50" s="58">
        <f t="shared" si="21"/>
        <v>509952</v>
      </c>
      <c r="I50" s="58">
        <f t="shared" si="22"/>
        <v>589155.48</v>
      </c>
      <c r="J50" s="58">
        <f t="shared" si="23"/>
        <v>590686.19999999995</v>
      </c>
      <c r="K50" s="58">
        <f t="shared" si="24"/>
        <v>664967.03999999992</v>
      </c>
      <c r="L50" s="62">
        <f t="shared" si="25"/>
        <v>738646.92</v>
      </c>
      <c r="M50" s="88">
        <f t="shared" si="4"/>
        <v>0.50489411475147106</v>
      </c>
      <c r="N50" s="80">
        <f t="shared" si="5"/>
        <v>0.52880798561784881</v>
      </c>
      <c r="O50" s="80">
        <f t="shared" si="6"/>
        <v>0.48442518332344936</v>
      </c>
      <c r="P50" s="80">
        <f t="shared" si="7"/>
        <v>0.50239330068371113</v>
      </c>
      <c r="Q50" s="80">
        <f t="shared" si="8"/>
        <v>0.49897185782587244</v>
      </c>
      <c r="R50" s="80">
        <f t="shared" si="9"/>
        <v>0.55950884465531592</v>
      </c>
      <c r="S50" s="80">
        <f t="shared" si="10"/>
        <v>0.55038274778802709</v>
      </c>
      <c r="T50" s="80">
        <f t="shared" si="11"/>
        <v>0.51351315106158402</v>
      </c>
      <c r="U50" s="80">
        <f t="shared" si="12"/>
        <v>0.50964551736607366</v>
      </c>
      <c r="V50" s="80">
        <f t="shared" si="13"/>
        <v>0.48631452169418815</v>
      </c>
      <c r="W50" s="89">
        <f t="shared" si="14"/>
        <v>0.45022864239385169</v>
      </c>
    </row>
    <row r="51" spans="1:23">
      <c r="A51" s="59" t="s">
        <v>56</v>
      </c>
      <c r="B51" s="61">
        <f t="shared" si="15"/>
        <v>92571.571823999999</v>
      </c>
      <c r="C51" s="58">
        <f t="shared" si="16"/>
        <v>92410.559999999998</v>
      </c>
      <c r="D51" s="58">
        <f t="shared" si="17"/>
        <v>135029.9988</v>
      </c>
      <c r="E51" s="58">
        <f t="shared" si="18"/>
        <v>132154.29851999998</v>
      </c>
      <c r="F51" s="58">
        <f t="shared" si="19"/>
        <v>135643.32</v>
      </c>
      <c r="G51" s="58">
        <f t="shared" si="20"/>
        <v>132594.71999999997</v>
      </c>
      <c r="H51" s="58">
        <f t="shared" si="21"/>
        <v>128972.75999999998</v>
      </c>
      <c r="I51" s="58">
        <f t="shared" si="22"/>
        <v>123486.71999999999</v>
      </c>
      <c r="J51" s="58">
        <f t="shared" si="23"/>
        <v>129018.24000000001</v>
      </c>
      <c r="K51" s="58">
        <f t="shared" si="24"/>
        <v>129169.68</v>
      </c>
      <c r="L51" s="62">
        <f t="shared" si="25"/>
        <v>131915.51999999999</v>
      </c>
      <c r="M51" s="88">
        <f t="shared" si="4"/>
        <v>0.6561334738431307</v>
      </c>
      <c r="N51" s="80">
        <f t="shared" si="5"/>
        <v>0.65593697300395104</v>
      </c>
      <c r="O51" s="80">
        <f t="shared" si="6"/>
        <v>0.43344487536202214</v>
      </c>
      <c r="P51" s="80">
        <f t="shared" si="7"/>
        <v>0.4222199173608841</v>
      </c>
      <c r="Q51" s="80">
        <f t="shared" si="8"/>
        <v>0.47509789645372874</v>
      </c>
      <c r="R51" s="80">
        <f t="shared" si="9"/>
        <v>0.50116166013246988</v>
      </c>
      <c r="S51" s="80">
        <f t="shared" si="10"/>
        <v>0.50429721748995682</v>
      </c>
      <c r="T51" s="80">
        <f t="shared" si="11"/>
        <v>0.4713928752824596</v>
      </c>
      <c r="U51" s="80">
        <f t="shared" si="12"/>
        <v>0.48116639941763267</v>
      </c>
      <c r="V51" s="80">
        <f t="shared" si="13"/>
        <v>0.49112032328329686</v>
      </c>
      <c r="W51" s="89">
        <f t="shared" si="14"/>
        <v>0.46340263829456918</v>
      </c>
    </row>
    <row r="52" spans="1:23">
      <c r="A52" s="59" t="s">
        <v>57</v>
      </c>
      <c r="B52" s="61">
        <f t="shared" si="15"/>
        <v>632586.36</v>
      </c>
      <c r="C52" s="58">
        <f t="shared" si="16"/>
        <v>647249.88</v>
      </c>
      <c r="D52" s="58">
        <f t="shared" si="17"/>
        <v>738123.36</v>
      </c>
      <c r="E52" s="58">
        <f t="shared" si="18"/>
        <v>752452.68</v>
      </c>
      <c r="F52" s="58">
        <f t="shared" si="19"/>
        <v>765913.79999999993</v>
      </c>
      <c r="G52" s="58">
        <f t="shared" si="20"/>
        <v>773920.79999999993</v>
      </c>
      <c r="H52" s="58">
        <f t="shared" si="21"/>
        <v>825069.47999999986</v>
      </c>
      <c r="I52" s="58">
        <f t="shared" si="22"/>
        <v>896179.79999999993</v>
      </c>
      <c r="J52" s="58">
        <f t="shared" si="23"/>
        <v>901258.79999999993</v>
      </c>
      <c r="K52" s="58">
        <f t="shared" si="24"/>
        <v>894680.28</v>
      </c>
      <c r="L52" s="62">
        <f t="shared" si="25"/>
        <v>920076.36</v>
      </c>
      <c r="M52" s="88">
        <f t="shared" si="4"/>
        <v>0.8457696953819871</v>
      </c>
      <c r="N52" s="80">
        <f t="shared" si="5"/>
        <v>0.82511926614802933</v>
      </c>
      <c r="O52" s="80">
        <f t="shared" si="6"/>
        <v>0.80245506252505006</v>
      </c>
      <c r="P52" s="80">
        <f t="shared" si="7"/>
        <v>0.76862869170723136</v>
      </c>
      <c r="Q52" s="80">
        <f t="shared" si="8"/>
        <v>0.73223655586307501</v>
      </c>
      <c r="R52" s="80">
        <f t="shared" si="9"/>
        <v>0.82232008365713916</v>
      </c>
      <c r="S52" s="80">
        <f t="shared" si="10"/>
        <v>0.8538334080664336</v>
      </c>
      <c r="T52" s="80">
        <f t="shared" si="11"/>
        <v>1.0674954456683805</v>
      </c>
      <c r="U52" s="80">
        <f t="shared" si="12"/>
        <v>0.80427116273372312</v>
      </c>
      <c r="V52" s="80">
        <f t="shared" si="13"/>
        <v>0.80268456570876923</v>
      </c>
      <c r="W52" s="89">
        <f t="shared" si="14"/>
        <v>0.81469325002546533</v>
      </c>
    </row>
    <row r="53" spans="1:23">
      <c r="A53" s="59" t="s">
        <v>58</v>
      </c>
      <c r="B53" s="61">
        <f t="shared" si="15"/>
        <v>561913.92947999993</v>
      </c>
      <c r="C53" s="58">
        <f t="shared" si="16"/>
        <v>579700.68000000005</v>
      </c>
      <c r="D53" s="58">
        <f t="shared" si="17"/>
        <v>515024.87651999999</v>
      </c>
      <c r="E53" s="58">
        <f t="shared" si="18"/>
        <v>529069.27403999993</v>
      </c>
      <c r="F53" s="58">
        <f t="shared" si="19"/>
        <v>588545.5199999999</v>
      </c>
      <c r="G53" s="58">
        <f t="shared" si="20"/>
        <v>639920.29332000006</v>
      </c>
      <c r="H53" s="58">
        <f t="shared" si="21"/>
        <v>688512.96000000008</v>
      </c>
      <c r="I53" s="58">
        <f t="shared" si="22"/>
        <v>762149.16</v>
      </c>
      <c r="J53" s="58">
        <f t="shared" si="23"/>
        <v>796572.84000000008</v>
      </c>
      <c r="K53" s="58">
        <f t="shared" si="24"/>
        <v>782050.07999999984</v>
      </c>
      <c r="L53" s="62">
        <f t="shared" si="25"/>
        <v>860728.92</v>
      </c>
      <c r="M53" s="88">
        <f t="shared" si="4"/>
        <v>0.63698184227472443</v>
      </c>
      <c r="N53" s="80">
        <f t="shared" si="5"/>
        <v>0.62477657435212941</v>
      </c>
      <c r="O53" s="80">
        <f t="shared" si="6"/>
        <v>0.72412755772102488</v>
      </c>
      <c r="P53" s="80">
        <f t="shared" si="7"/>
        <v>0.73797166487971322</v>
      </c>
      <c r="Q53" s="80">
        <f t="shared" si="8"/>
        <v>0.70273668721494986</v>
      </c>
      <c r="R53" s="80">
        <f t="shared" si="9"/>
        <v>0.71017639656685105</v>
      </c>
      <c r="S53" s="80">
        <f t="shared" si="10"/>
        <v>0.73817574472381742</v>
      </c>
      <c r="T53" s="80">
        <f t="shared" si="11"/>
        <v>0.73789332261417162</v>
      </c>
      <c r="U53" s="80">
        <f t="shared" si="12"/>
        <v>0.73336281211897703</v>
      </c>
      <c r="V53" s="80">
        <f t="shared" si="13"/>
        <v>0.7085517605215258</v>
      </c>
      <c r="W53" s="89">
        <f t="shared" si="14"/>
        <v>0.69522469397217412</v>
      </c>
    </row>
    <row r="54" spans="1:23">
      <c r="A54" s="59" t="s">
        <v>59</v>
      </c>
      <c r="B54" s="61">
        <f t="shared" si="15"/>
        <v>103765.15868399999</v>
      </c>
      <c r="C54" s="58">
        <f t="shared" si="16"/>
        <v>106901.87999999999</v>
      </c>
      <c r="D54" s="58">
        <f t="shared" si="17"/>
        <v>162916.11455999999</v>
      </c>
      <c r="E54" s="58">
        <f t="shared" si="18"/>
        <v>161499.48000000001</v>
      </c>
      <c r="F54" s="58">
        <f t="shared" si="19"/>
        <v>176062.19999999998</v>
      </c>
      <c r="G54" s="58">
        <f t="shared" si="20"/>
        <v>184269</v>
      </c>
      <c r="H54" s="58">
        <f t="shared" si="21"/>
        <v>192942</v>
      </c>
      <c r="I54" s="58">
        <f t="shared" si="22"/>
        <v>221046.72</v>
      </c>
      <c r="J54" s="58">
        <f t="shared" si="23"/>
        <v>219838.19999999998</v>
      </c>
      <c r="K54" s="58">
        <f t="shared" si="24"/>
        <v>268258.43999999994</v>
      </c>
      <c r="L54" s="62">
        <f t="shared" si="25"/>
        <v>296046.96000000002</v>
      </c>
      <c r="M54" s="88">
        <f t="shared" si="4"/>
        <v>0.4583224427462198</v>
      </c>
      <c r="N54" s="80">
        <f t="shared" si="5"/>
        <v>0.42184678136623982</v>
      </c>
      <c r="O54" s="80">
        <f t="shared" si="6"/>
        <v>0.31915199512600012</v>
      </c>
      <c r="P54" s="80">
        <f t="shared" si="7"/>
        <v>0.28471655140932955</v>
      </c>
      <c r="Q54" s="80">
        <f t="shared" si="8"/>
        <v>0.24607005933130452</v>
      </c>
      <c r="R54" s="80">
        <f t="shared" si="9"/>
        <v>0.26358722302720478</v>
      </c>
      <c r="S54" s="80">
        <f t="shared" si="10"/>
        <v>0.22788069989945164</v>
      </c>
      <c r="T54" s="80">
        <f t="shared" si="11"/>
        <v>7.1529150036698116E-2</v>
      </c>
      <c r="U54" s="80">
        <f t="shared" si="12"/>
        <v>8.671971022324601E-2</v>
      </c>
      <c r="V54" s="80">
        <f t="shared" si="13"/>
        <v>7.9379049546400113E-2</v>
      </c>
      <c r="W54" s="89">
        <f t="shared" si="14"/>
        <v>8.1304668691750792E-2</v>
      </c>
    </row>
    <row r="55" spans="1:23">
      <c r="A55" s="59" t="s">
        <v>60</v>
      </c>
      <c r="B55" s="61">
        <f t="shared" si="15"/>
        <v>69095.039999999994</v>
      </c>
      <c r="C55" s="58">
        <f t="shared" si="16"/>
        <v>80743.92</v>
      </c>
      <c r="D55" s="58">
        <f t="shared" si="17"/>
        <v>84080.75999999998</v>
      </c>
      <c r="E55" s="58">
        <f t="shared" si="18"/>
        <v>118524.95999999999</v>
      </c>
      <c r="F55" s="58">
        <f t="shared" si="19"/>
        <v>118003.32</v>
      </c>
      <c r="G55" s="58">
        <f t="shared" si="20"/>
        <v>114672.36</v>
      </c>
      <c r="H55" s="58">
        <f t="shared" si="21"/>
        <v>117661.68</v>
      </c>
      <c r="I55" s="58">
        <f t="shared" si="22"/>
        <v>153587.75999999998</v>
      </c>
      <c r="J55" s="58">
        <f t="shared" si="23"/>
        <v>204376.32000000001</v>
      </c>
      <c r="K55" s="58">
        <f t="shared" si="24"/>
        <v>232574.03999999998</v>
      </c>
      <c r="L55" s="62">
        <f t="shared" si="25"/>
        <v>309684.48000000004</v>
      </c>
      <c r="M55" s="88">
        <f t="shared" si="4"/>
        <v>6.1933504923074076E-2</v>
      </c>
      <c r="N55" s="80">
        <f t="shared" si="5"/>
        <v>0.46946596102839694</v>
      </c>
      <c r="O55" s="80">
        <f t="shared" si="6"/>
        <v>0.35780491280050281</v>
      </c>
      <c r="P55" s="80">
        <f t="shared" si="7"/>
        <v>0.23387467922368421</v>
      </c>
      <c r="Q55" s="80">
        <f t="shared" si="8"/>
        <v>0.26689760084716257</v>
      </c>
      <c r="R55" s="80">
        <f t="shared" si="9"/>
        <v>2.4576419287088883E-2</v>
      </c>
      <c r="S55" s="80">
        <f t="shared" si="10"/>
        <v>0.27942894407083085</v>
      </c>
      <c r="T55" s="80">
        <f t="shared" si="11"/>
        <v>0.25764308301651123</v>
      </c>
      <c r="U55" s="80">
        <f t="shared" si="12"/>
        <v>0.22042514514401668</v>
      </c>
      <c r="V55" s="80">
        <f t="shared" si="13"/>
        <v>0.20394328618963664</v>
      </c>
      <c r="W55" s="89">
        <f t="shared" si="14"/>
        <v>0.17249815037550476</v>
      </c>
    </row>
    <row r="56" spans="1:23">
      <c r="A56" s="59" t="s">
        <v>61</v>
      </c>
      <c r="B56" s="61">
        <f t="shared" si="15"/>
        <v>16799.399999999998</v>
      </c>
      <c r="C56" s="58">
        <f t="shared" si="16"/>
        <v>18994.68</v>
      </c>
      <c r="D56" s="58">
        <f t="shared" si="17"/>
        <v>49951.08</v>
      </c>
      <c r="E56" s="58">
        <f t="shared" si="18"/>
        <v>54109.2</v>
      </c>
      <c r="F56" s="58">
        <f t="shared" si="19"/>
        <v>56755.560000000005</v>
      </c>
      <c r="G56" s="58">
        <f t="shared" si="20"/>
        <v>63957.84</v>
      </c>
      <c r="H56" s="58">
        <f t="shared" si="21"/>
        <v>77792.039999999994</v>
      </c>
      <c r="I56" s="58">
        <f t="shared" si="22"/>
        <v>75759.48</v>
      </c>
      <c r="J56" s="58">
        <f t="shared" si="23"/>
        <v>85443.24</v>
      </c>
      <c r="K56" s="58">
        <f t="shared" si="24"/>
        <v>120674.04</v>
      </c>
      <c r="L56" s="62">
        <f t="shared" si="25"/>
        <v>135210.24000000002</v>
      </c>
      <c r="M56" s="88">
        <f t="shared" si="4"/>
        <v>0</v>
      </c>
      <c r="N56" s="80">
        <f t="shared" si="5"/>
        <v>0</v>
      </c>
      <c r="O56" s="80">
        <f t="shared" si="6"/>
        <v>0</v>
      </c>
      <c r="P56" s="80">
        <f t="shared" si="7"/>
        <v>0</v>
      </c>
      <c r="Q56" s="80">
        <f t="shared" si="8"/>
        <v>0</v>
      </c>
      <c r="R56" s="80">
        <f t="shared" si="9"/>
        <v>0</v>
      </c>
      <c r="S56" s="80">
        <f t="shared" si="10"/>
        <v>0</v>
      </c>
      <c r="T56" s="80">
        <f t="shared" si="11"/>
        <v>0</v>
      </c>
      <c r="U56" s="80">
        <f t="shared" si="12"/>
        <v>0</v>
      </c>
      <c r="V56" s="80">
        <f t="shared" si="13"/>
        <v>0</v>
      </c>
      <c r="W56" s="89">
        <f t="shared" si="14"/>
        <v>0</v>
      </c>
    </row>
    <row r="57" spans="1:23">
      <c r="A57" s="59" t="s">
        <v>62</v>
      </c>
      <c r="B57" s="61">
        <f t="shared" si="15"/>
        <v>901532.07636000006</v>
      </c>
      <c r="C57" s="58">
        <f t="shared" si="16"/>
        <v>956388.11999999988</v>
      </c>
      <c r="D57" s="58">
        <f t="shared" si="17"/>
        <v>1051613.7112800002</v>
      </c>
      <c r="E57" s="58">
        <f t="shared" si="18"/>
        <v>1039648.3248000001</v>
      </c>
      <c r="F57" s="58">
        <f t="shared" si="19"/>
        <v>1138114.68</v>
      </c>
      <c r="G57" s="58">
        <f t="shared" si="20"/>
        <v>1253946.5123999999</v>
      </c>
      <c r="H57" s="58">
        <f t="shared" si="21"/>
        <v>1270384.68</v>
      </c>
      <c r="I57" s="58">
        <f t="shared" si="22"/>
        <v>1714772.5199999998</v>
      </c>
      <c r="J57" s="58">
        <f t="shared" si="23"/>
        <v>1955455.3199999998</v>
      </c>
      <c r="K57" s="58">
        <f t="shared" si="24"/>
        <v>2050970.88</v>
      </c>
      <c r="L57" s="62">
        <f t="shared" si="25"/>
        <v>2264994.7200000002</v>
      </c>
      <c r="M57" s="88">
        <f t="shared" si="4"/>
        <v>0.50552930278435193</v>
      </c>
      <c r="N57" s="80">
        <f t="shared" si="5"/>
        <v>0.49515311733483269</v>
      </c>
      <c r="O57" s="80">
        <f t="shared" si="6"/>
        <v>0.46486610411818552</v>
      </c>
      <c r="P57" s="80">
        <f t="shared" si="7"/>
        <v>0.39303491022178771</v>
      </c>
      <c r="Q57" s="80">
        <f t="shared" si="8"/>
        <v>0.60315458368395714</v>
      </c>
      <c r="R57" s="80">
        <f t="shared" si="9"/>
        <v>0.55953261248529795</v>
      </c>
      <c r="S57" s="80">
        <f t="shared" si="10"/>
        <v>0.53287491155828481</v>
      </c>
      <c r="T57" s="80">
        <f t="shared" si="11"/>
        <v>0.45043515276300333</v>
      </c>
      <c r="U57" s="80">
        <f t="shared" si="12"/>
        <v>0.42327009701249535</v>
      </c>
      <c r="V57" s="80">
        <f t="shared" si="13"/>
        <v>0.53529458692265786</v>
      </c>
      <c r="W57" s="89">
        <f t="shared" si="14"/>
        <v>0.52250452928208146</v>
      </c>
    </row>
    <row r="58" spans="1:23">
      <c r="A58" s="59" t="s">
        <v>63</v>
      </c>
      <c r="B58" s="61">
        <f t="shared" si="15"/>
        <v>205290.97871999996</v>
      </c>
      <c r="C58" s="58">
        <f t="shared" si="16"/>
        <v>229413.96000000002</v>
      </c>
      <c r="D58" s="58">
        <f t="shared" si="17"/>
        <v>256860.58799999999</v>
      </c>
      <c r="E58" s="58">
        <f t="shared" si="18"/>
        <v>286587.11999999994</v>
      </c>
      <c r="F58" s="58">
        <f t="shared" si="19"/>
        <v>251693.15999999997</v>
      </c>
      <c r="G58" s="58">
        <f t="shared" si="20"/>
        <v>312870.83183999994</v>
      </c>
      <c r="H58" s="58">
        <f t="shared" si="21"/>
        <v>322706.27999999997</v>
      </c>
      <c r="I58" s="58">
        <f t="shared" si="22"/>
        <v>383572.44</v>
      </c>
      <c r="J58" s="58">
        <f t="shared" si="23"/>
        <v>443925.12000000005</v>
      </c>
      <c r="K58" s="58">
        <f t="shared" si="24"/>
        <v>486106.68</v>
      </c>
      <c r="L58" s="62">
        <f t="shared" si="25"/>
        <v>543224.03999999992</v>
      </c>
      <c r="M58" s="88">
        <f t="shared" si="4"/>
        <v>0.39588995827648721</v>
      </c>
      <c r="N58" s="80">
        <f t="shared" si="5"/>
        <v>6.1461338272527088E-2</v>
      </c>
      <c r="O58" s="80">
        <f t="shared" si="6"/>
        <v>0.33538052556354037</v>
      </c>
      <c r="P58" s="80">
        <f t="shared" si="7"/>
        <v>0.32778988811499982</v>
      </c>
      <c r="Q58" s="80">
        <f t="shared" si="8"/>
        <v>0.38313214788991484</v>
      </c>
      <c r="R58" s="80">
        <f t="shared" si="9"/>
        <v>0.32741135821950268</v>
      </c>
      <c r="S58" s="80">
        <f t="shared" si="10"/>
        <v>0.33651781737870118</v>
      </c>
      <c r="T58" s="80">
        <f t="shared" si="11"/>
        <v>0.36078847583522944</v>
      </c>
      <c r="U58" s="80">
        <f t="shared" si="12"/>
        <v>0.33291221276236854</v>
      </c>
      <c r="V58" s="80">
        <f t="shared" si="13"/>
        <v>0.34176375852312912</v>
      </c>
      <c r="W58" s="89">
        <f t="shared" si="14"/>
        <v>0.29155557990401165</v>
      </c>
    </row>
    <row r="59" spans="1:23">
      <c r="A59" s="59" t="s">
        <v>64</v>
      </c>
      <c r="B59" s="61">
        <f t="shared" si="15"/>
        <v>104172.71999999999</v>
      </c>
      <c r="C59" s="58">
        <f t="shared" si="16"/>
        <v>105984.59999999999</v>
      </c>
      <c r="D59" s="58">
        <f t="shared" si="17"/>
        <v>107371.80109199999</v>
      </c>
      <c r="E59" s="58">
        <f t="shared" si="18"/>
        <v>112194.147984</v>
      </c>
      <c r="F59" s="58">
        <f t="shared" si="19"/>
        <v>119705.4</v>
      </c>
      <c r="G59" s="58">
        <f t="shared" si="20"/>
        <v>113005.83762000001</v>
      </c>
      <c r="H59" s="58">
        <f t="shared" si="21"/>
        <v>136158.24000000002</v>
      </c>
      <c r="I59" s="58">
        <f t="shared" si="22"/>
        <v>149933.51999999999</v>
      </c>
      <c r="J59" s="58">
        <f t="shared" si="23"/>
        <v>186909.36000000002</v>
      </c>
      <c r="K59" s="58">
        <f t="shared" si="24"/>
        <v>186584.28</v>
      </c>
      <c r="L59" s="62">
        <f t="shared" si="25"/>
        <v>186584.28</v>
      </c>
      <c r="M59" s="88">
        <f t="shared" si="4"/>
        <v>7.2077920207900881E-2</v>
      </c>
      <c r="N59" s="80">
        <f t="shared" si="5"/>
        <v>7.7534273847332552E-2</v>
      </c>
      <c r="O59" s="80">
        <f t="shared" si="6"/>
        <v>0.1235673879460381</v>
      </c>
      <c r="P59" s="80">
        <f t="shared" si="7"/>
        <v>0.12592564098810941</v>
      </c>
      <c r="Q59" s="80">
        <f t="shared" si="8"/>
        <v>0.12741301562001381</v>
      </c>
      <c r="R59" s="80">
        <f t="shared" si="9"/>
        <v>0.21647134798698731</v>
      </c>
      <c r="S59" s="80">
        <f t="shared" si="10"/>
        <v>0.25007661673652654</v>
      </c>
      <c r="T59" s="80">
        <f t="shared" si="11"/>
        <v>0.25202579783359985</v>
      </c>
      <c r="U59" s="80">
        <f t="shared" si="12"/>
        <v>0.24537977659331772</v>
      </c>
      <c r="V59" s="80">
        <f t="shared" si="13"/>
        <v>0.25918872157933132</v>
      </c>
      <c r="W59" s="89">
        <f t="shared" si="14"/>
        <v>0.30592073458707242</v>
      </c>
    </row>
    <row r="60" spans="1:23">
      <c r="A60" s="59" t="s">
        <v>65</v>
      </c>
      <c r="B60" s="61">
        <f t="shared" si="15"/>
        <v>161438.15568</v>
      </c>
      <c r="C60" s="58">
        <f t="shared" si="16"/>
        <v>188333.04</v>
      </c>
      <c r="D60" s="58">
        <f t="shared" si="17"/>
        <v>181714.8</v>
      </c>
      <c r="E60" s="58">
        <f t="shared" si="18"/>
        <v>181614</v>
      </c>
      <c r="F60" s="58">
        <f t="shared" si="19"/>
        <v>155772.96</v>
      </c>
      <c r="G60" s="58">
        <f t="shared" si="20"/>
        <v>98027.4</v>
      </c>
      <c r="H60" s="58">
        <f t="shared" si="21"/>
        <v>95231.4</v>
      </c>
      <c r="I60" s="58">
        <f t="shared" si="22"/>
        <v>99503.4</v>
      </c>
      <c r="J60" s="58">
        <f t="shared" si="23"/>
        <v>102566.16</v>
      </c>
      <c r="K60" s="58">
        <f t="shared" si="24"/>
        <v>105765.12000000001</v>
      </c>
      <c r="L60" s="62">
        <f t="shared" si="25"/>
        <v>109618.68</v>
      </c>
      <c r="M60" s="88">
        <f t="shared" si="4"/>
        <v>0.29453594659648802</v>
      </c>
      <c r="N60" s="80">
        <f t="shared" si="5"/>
        <v>0.18915354947809473</v>
      </c>
      <c r="O60" s="80">
        <f t="shared" si="6"/>
        <v>0.2024088791887067</v>
      </c>
      <c r="P60" s="80">
        <f t="shared" si="7"/>
        <v>0.19818858678295725</v>
      </c>
      <c r="Q60" s="80">
        <f t="shared" si="8"/>
        <v>0.29412787687927355</v>
      </c>
      <c r="R60" s="80">
        <f t="shared" si="9"/>
        <v>0.49308420910888184</v>
      </c>
      <c r="S60" s="80">
        <f t="shared" si="10"/>
        <v>0.48877311474996699</v>
      </c>
      <c r="T60" s="80">
        <f t="shared" si="11"/>
        <v>0.47684508268059189</v>
      </c>
      <c r="U60" s="80">
        <f t="shared" si="12"/>
        <v>0.53231899293100182</v>
      </c>
      <c r="V60" s="80">
        <f t="shared" si="13"/>
        <v>0.4761165212122862</v>
      </c>
      <c r="W60" s="89">
        <f t="shared" si="14"/>
        <v>0.48796427762129596</v>
      </c>
    </row>
    <row r="61" spans="1:23">
      <c r="A61" s="59" t="s">
        <v>66</v>
      </c>
      <c r="B61" s="61">
        <f t="shared" si="15"/>
        <v>180824.75999999998</v>
      </c>
      <c r="C61" s="58">
        <f t="shared" si="16"/>
        <v>203390.15999999997</v>
      </c>
      <c r="D61" s="58">
        <f t="shared" si="17"/>
        <v>238633.56</v>
      </c>
      <c r="E61" s="58">
        <f t="shared" si="18"/>
        <v>243693</v>
      </c>
      <c r="F61" s="58">
        <f t="shared" si="19"/>
        <v>272657.27999999997</v>
      </c>
      <c r="G61" s="58">
        <f t="shared" si="20"/>
        <v>309566.64</v>
      </c>
      <c r="H61" s="58">
        <f t="shared" si="21"/>
        <v>301355.39999999997</v>
      </c>
      <c r="I61" s="58">
        <f t="shared" si="22"/>
        <v>361793.16</v>
      </c>
      <c r="J61" s="58">
        <f t="shared" si="23"/>
        <v>399778.44</v>
      </c>
      <c r="K61" s="58">
        <f t="shared" si="24"/>
        <v>393654.6</v>
      </c>
      <c r="L61" s="62">
        <f t="shared" si="25"/>
        <v>457023.36</v>
      </c>
      <c r="M61" s="88">
        <f t="shared" si="4"/>
        <v>0.25478727581333444</v>
      </c>
      <c r="N61" s="80">
        <f t="shared" si="5"/>
        <v>0.22685711049148102</v>
      </c>
      <c r="O61" s="80">
        <f t="shared" si="6"/>
        <v>0</v>
      </c>
      <c r="P61" s="80">
        <f t="shared" si="7"/>
        <v>0.18933865150004309</v>
      </c>
      <c r="Q61" s="80">
        <f t="shared" si="8"/>
        <v>0.16922527797533962</v>
      </c>
      <c r="R61" s="80">
        <f t="shared" si="9"/>
        <v>0.14904869594475684</v>
      </c>
      <c r="S61" s="80">
        <f t="shared" si="10"/>
        <v>0.19574238590050155</v>
      </c>
      <c r="T61" s="80">
        <f t="shared" si="11"/>
        <v>0.13550854305813853</v>
      </c>
      <c r="U61" s="80">
        <f t="shared" si="12"/>
        <v>9.9180821256894189E-2</v>
      </c>
      <c r="V61" s="80">
        <f t="shared" si="13"/>
        <v>0.14375497199829496</v>
      </c>
      <c r="W61" s="89">
        <f t="shared" si="14"/>
        <v>0.14898581989332013</v>
      </c>
    </row>
    <row r="62" spans="1:23">
      <c r="A62" s="59" t="s">
        <v>67</v>
      </c>
      <c r="B62" s="61">
        <f t="shared" si="15"/>
        <v>102094.8</v>
      </c>
      <c r="C62" s="58">
        <f t="shared" si="16"/>
        <v>112634.16</v>
      </c>
      <c r="D62" s="58">
        <f t="shared" si="17"/>
        <v>123385.79999999999</v>
      </c>
      <c r="E62" s="58">
        <f t="shared" si="18"/>
        <v>141394.32</v>
      </c>
      <c r="F62" s="58">
        <f t="shared" si="19"/>
        <v>151920.12</v>
      </c>
      <c r="G62" s="58">
        <f t="shared" si="20"/>
        <v>159742.55999999997</v>
      </c>
      <c r="H62" s="58">
        <f t="shared" si="21"/>
        <v>184951.8</v>
      </c>
      <c r="I62" s="58">
        <f t="shared" si="22"/>
        <v>161498.87999999998</v>
      </c>
      <c r="J62" s="58">
        <f t="shared" si="23"/>
        <v>185778.84</v>
      </c>
      <c r="K62" s="58">
        <f t="shared" si="24"/>
        <v>205524.36</v>
      </c>
      <c r="L62" s="62">
        <f t="shared" si="25"/>
        <v>223515.48</v>
      </c>
      <c r="M62" s="88">
        <f t="shared" si="4"/>
        <v>0</v>
      </c>
      <c r="N62" s="80">
        <f t="shared" si="5"/>
        <v>0</v>
      </c>
      <c r="O62" s="80">
        <f t="shared" si="6"/>
        <v>0</v>
      </c>
      <c r="P62" s="80">
        <f t="shared" si="7"/>
        <v>0</v>
      </c>
      <c r="Q62" s="80">
        <f t="shared" si="8"/>
        <v>0</v>
      </c>
      <c r="R62" s="80">
        <f t="shared" si="9"/>
        <v>0</v>
      </c>
      <c r="S62" s="80">
        <f t="shared" si="10"/>
        <v>0</v>
      </c>
      <c r="T62" s="80">
        <f t="shared" si="11"/>
        <v>0</v>
      </c>
      <c r="U62" s="80">
        <f t="shared" si="12"/>
        <v>0</v>
      </c>
      <c r="V62" s="80">
        <f t="shared" si="13"/>
        <v>7.4018330479170454E-3</v>
      </c>
      <c r="W62" s="89">
        <f t="shared" si="14"/>
        <v>1.4227202518590658E-2</v>
      </c>
    </row>
    <row r="63" spans="1:23">
      <c r="A63" s="59" t="s">
        <v>68</v>
      </c>
      <c r="B63" s="61">
        <f t="shared" si="15"/>
        <v>3167.76</v>
      </c>
      <c r="C63" s="58">
        <f t="shared" si="16"/>
        <v>5996.8799999999992</v>
      </c>
      <c r="D63" s="58">
        <f t="shared" si="17"/>
        <v>7298.4</v>
      </c>
      <c r="E63" s="58">
        <f t="shared" si="18"/>
        <v>11691.359999999999</v>
      </c>
      <c r="F63" s="58">
        <f t="shared" si="19"/>
        <v>13171.319999999998</v>
      </c>
      <c r="G63" s="58">
        <f t="shared" si="20"/>
        <v>16275.599999999999</v>
      </c>
      <c r="H63" s="58">
        <f t="shared" si="21"/>
        <v>16464.719999999998</v>
      </c>
      <c r="I63" s="58">
        <f t="shared" si="22"/>
        <v>21706.2</v>
      </c>
      <c r="J63" s="58">
        <f t="shared" si="23"/>
        <v>31494.120000000003</v>
      </c>
      <c r="K63" s="58">
        <f t="shared" si="24"/>
        <v>44732.4</v>
      </c>
      <c r="L63" s="62">
        <f t="shared" si="25"/>
        <v>52250.279999999992</v>
      </c>
      <c r="M63" s="88">
        <f t="shared" si="4"/>
        <v>0</v>
      </c>
      <c r="N63" s="80">
        <f t="shared" si="5"/>
        <v>0</v>
      </c>
      <c r="O63" s="80">
        <f t="shared" si="6"/>
        <v>0</v>
      </c>
      <c r="P63" s="80">
        <f t="shared" si="7"/>
        <v>0</v>
      </c>
      <c r="Q63" s="80">
        <f t="shared" si="8"/>
        <v>0</v>
      </c>
      <c r="R63" s="80">
        <f t="shared" si="9"/>
        <v>0</v>
      </c>
      <c r="S63" s="80">
        <f t="shared" si="10"/>
        <v>0</v>
      </c>
      <c r="T63" s="80">
        <f t="shared" si="11"/>
        <v>0</v>
      </c>
      <c r="U63" s="80">
        <f t="shared" si="12"/>
        <v>0</v>
      </c>
      <c r="V63" s="80">
        <f t="shared" si="13"/>
        <v>0</v>
      </c>
      <c r="W63" s="89">
        <f t="shared" si="14"/>
        <v>0</v>
      </c>
    </row>
    <row r="64" spans="1:23">
      <c r="A64" s="59" t="s">
        <v>69</v>
      </c>
      <c r="B64" s="61">
        <f t="shared" si="15"/>
        <v>38213.522447999996</v>
      </c>
      <c r="C64" s="58">
        <f t="shared" si="16"/>
        <v>67337.039999999994</v>
      </c>
      <c r="D64" s="58">
        <f t="shared" si="17"/>
        <v>74077.319999999992</v>
      </c>
      <c r="E64" s="58">
        <f t="shared" si="18"/>
        <v>75673.439999999988</v>
      </c>
      <c r="F64" s="58">
        <f t="shared" si="19"/>
        <v>68583.599999999991</v>
      </c>
      <c r="G64" s="58">
        <f t="shared" si="20"/>
        <v>70544.279999999984</v>
      </c>
      <c r="H64" s="58">
        <f t="shared" si="21"/>
        <v>59757.599999999999</v>
      </c>
      <c r="I64" s="58">
        <f t="shared" si="22"/>
        <v>87333.96</v>
      </c>
      <c r="J64" s="58">
        <f t="shared" si="23"/>
        <v>96655.56</v>
      </c>
      <c r="K64" s="58">
        <f t="shared" si="24"/>
        <v>96901.439999999988</v>
      </c>
      <c r="L64" s="62">
        <f t="shared" si="25"/>
        <v>135123.6</v>
      </c>
      <c r="M64" s="88">
        <f t="shared" si="4"/>
        <v>0</v>
      </c>
      <c r="N64" s="80">
        <f t="shared" si="5"/>
        <v>0.69636372492761789</v>
      </c>
      <c r="O64" s="80">
        <f t="shared" si="6"/>
        <v>0.62966426161205624</v>
      </c>
      <c r="P64" s="80">
        <f t="shared" si="7"/>
        <v>0.84131275121099303</v>
      </c>
      <c r="Q64" s="80">
        <f t="shared" si="8"/>
        <v>0.67066422584991181</v>
      </c>
      <c r="R64" s="80">
        <f t="shared" si="9"/>
        <v>0.6810025986515138</v>
      </c>
      <c r="S64" s="80">
        <f t="shared" si="10"/>
        <v>0.87168380256235201</v>
      </c>
      <c r="T64" s="80">
        <f t="shared" si="11"/>
        <v>0.59770311571810086</v>
      </c>
      <c r="U64" s="80">
        <f t="shared" si="12"/>
        <v>0.55810040312217946</v>
      </c>
      <c r="V64" s="80">
        <f t="shared" si="13"/>
        <v>0.56699857091907002</v>
      </c>
      <c r="W64" s="89">
        <f t="shared" si="14"/>
        <v>0.40666471289989314</v>
      </c>
    </row>
    <row r="65" spans="1:23">
      <c r="A65" s="59" t="s">
        <v>70</v>
      </c>
      <c r="B65" s="61">
        <f t="shared" si="15"/>
        <v>45349.68</v>
      </c>
      <c r="C65" s="58">
        <f t="shared" si="16"/>
        <v>44073</v>
      </c>
      <c r="D65" s="58">
        <f t="shared" si="17"/>
        <v>42367.68</v>
      </c>
      <c r="E65" s="58">
        <f t="shared" si="18"/>
        <v>74566.679999999993</v>
      </c>
      <c r="F65" s="58">
        <f t="shared" si="19"/>
        <v>50430.84</v>
      </c>
      <c r="G65" s="58">
        <f t="shared" si="20"/>
        <v>49690.560000000005</v>
      </c>
      <c r="H65" s="58">
        <f t="shared" si="21"/>
        <v>55927.439999999995</v>
      </c>
      <c r="I65" s="58">
        <f t="shared" si="22"/>
        <v>114504.96000000001</v>
      </c>
      <c r="J65" s="58">
        <f t="shared" si="23"/>
        <v>147192.6</v>
      </c>
      <c r="K65" s="58">
        <f t="shared" si="24"/>
        <v>170098.08</v>
      </c>
      <c r="L65" s="62">
        <f t="shared" si="25"/>
        <v>170372.15999999997</v>
      </c>
      <c r="M65" s="88">
        <f t="shared" si="4"/>
        <v>0.14946652324779358</v>
      </c>
      <c r="N65" s="80">
        <f t="shared" si="5"/>
        <v>0.15366886756063802</v>
      </c>
      <c r="O65" s="80">
        <f t="shared" si="6"/>
        <v>4.1105838223853657E-2</v>
      </c>
      <c r="P65" s="80">
        <f t="shared" si="7"/>
        <v>4.9005936699877215E-3</v>
      </c>
      <c r="Q65" s="80">
        <f t="shared" si="8"/>
        <v>0</v>
      </c>
      <c r="R65" s="80">
        <f t="shared" si="9"/>
        <v>0</v>
      </c>
      <c r="S65" s="80">
        <f t="shared" si="10"/>
        <v>0</v>
      </c>
      <c r="T65" s="80">
        <f t="shared" si="11"/>
        <v>0</v>
      </c>
      <c r="U65" s="80">
        <f t="shared" si="12"/>
        <v>0</v>
      </c>
      <c r="V65" s="80">
        <f t="shared" si="13"/>
        <v>0</v>
      </c>
      <c r="W65" s="89">
        <f t="shared" si="14"/>
        <v>0</v>
      </c>
    </row>
    <row r="66" spans="1:23">
      <c r="A66" s="59" t="s">
        <v>71</v>
      </c>
      <c r="B66" s="61">
        <f t="shared" si="15"/>
        <v>23217.359999999997</v>
      </c>
      <c r="C66" s="58">
        <f t="shared" si="16"/>
        <v>28301.879999999997</v>
      </c>
      <c r="D66" s="58">
        <f t="shared" si="17"/>
        <v>37320.36</v>
      </c>
      <c r="E66" s="58">
        <f t="shared" si="18"/>
        <v>36575.4</v>
      </c>
      <c r="F66" s="58">
        <f t="shared" si="19"/>
        <v>40111.32</v>
      </c>
      <c r="G66" s="58">
        <f t="shared" si="20"/>
        <v>48289.2</v>
      </c>
      <c r="H66" s="58">
        <f t="shared" si="21"/>
        <v>50406.48</v>
      </c>
      <c r="I66" s="58">
        <f t="shared" si="22"/>
        <v>55502.16</v>
      </c>
      <c r="J66" s="58">
        <f t="shared" si="23"/>
        <v>65206.2</v>
      </c>
      <c r="K66" s="58">
        <f t="shared" si="24"/>
        <v>70900.08</v>
      </c>
      <c r="L66" s="62">
        <f t="shared" si="25"/>
        <v>72444.359999999986</v>
      </c>
      <c r="M66" s="88">
        <f t="shared" si="4"/>
        <v>0</v>
      </c>
      <c r="N66" s="80">
        <f t="shared" si="5"/>
        <v>0</v>
      </c>
      <c r="O66" s="80">
        <f t="shared" si="6"/>
        <v>0</v>
      </c>
      <c r="P66" s="80">
        <f t="shared" si="7"/>
        <v>0</v>
      </c>
      <c r="Q66" s="80">
        <f t="shared" si="8"/>
        <v>0</v>
      </c>
      <c r="R66" s="80">
        <f t="shared" si="9"/>
        <v>5.0075793345095805E-3</v>
      </c>
      <c r="S66" s="80">
        <f t="shared" si="10"/>
        <v>1.3533498074057146E-2</v>
      </c>
      <c r="T66" s="80">
        <f t="shared" si="11"/>
        <v>4.3819195505183936E-3</v>
      </c>
      <c r="U66" s="80">
        <f t="shared" si="12"/>
        <v>3.2853164269655345E-3</v>
      </c>
      <c r="V66" s="80">
        <f t="shared" si="13"/>
        <v>2.5163032256099005E-2</v>
      </c>
      <c r="W66" s="89">
        <f t="shared" si="14"/>
        <v>4.7898828839125648E-2</v>
      </c>
    </row>
    <row r="67" spans="1:23">
      <c r="A67" s="59" t="s">
        <v>72</v>
      </c>
      <c r="B67" s="61">
        <f t="shared" si="15"/>
        <v>29182.080000000002</v>
      </c>
      <c r="C67" s="58">
        <f t="shared" si="16"/>
        <v>29136.360000000004</v>
      </c>
      <c r="D67" s="58">
        <f t="shared" si="17"/>
        <v>22544.086800000001</v>
      </c>
      <c r="E67" s="58">
        <f t="shared" si="18"/>
        <v>25256.132891999998</v>
      </c>
      <c r="F67" s="58">
        <f t="shared" si="19"/>
        <v>31252.92</v>
      </c>
      <c r="G67" s="58">
        <f t="shared" si="20"/>
        <v>45995.614800000003</v>
      </c>
      <c r="H67" s="58">
        <f t="shared" si="21"/>
        <v>52245.359999999993</v>
      </c>
      <c r="I67" s="58">
        <f t="shared" si="22"/>
        <v>66434.87999999999</v>
      </c>
      <c r="J67" s="58">
        <f t="shared" si="23"/>
        <v>74791.319999999992</v>
      </c>
      <c r="K67" s="58">
        <f t="shared" si="24"/>
        <v>84032.87999999999</v>
      </c>
      <c r="L67" s="62">
        <f t="shared" si="25"/>
        <v>96741.599999999991</v>
      </c>
      <c r="M67" s="88">
        <f t="shared" si="4"/>
        <v>0</v>
      </c>
      <c r="N67" s="80">
        <f t="shared" si="5"/>
        <v>0</v>
      </c>
      <c r="O67" s="80">
        <f t="shared" si="6"/>
        <v>0</v>
      </c>
      <c r="P67" s="80">
        <f t="shared" si="7"/>
        <v>0</v>
      </c>
      <c r="Q67" s="80">
        <f t="shared" si="8"/>
        <v>0</v>
      </c>
      <c r="R67" s="80">
        <f t="shared" si="9"/>
        <v>0</v>
      </c>
      <c r="S67" s="80">
        <f t="shared" si="10"/>
        <v>0</v>
      </c>
      <c r="T67" s="80">
        <f t="shared" si="11"/>
        <v>0</v>
      </c>
      <c r="U67" s="80">
        <f t="shared" si="12"/>
        <v>0</v>
      </c>
      <c r="V67" s="80">
        <f t="shared" si="13"/>
        <v>0</v>
      </c>
      <c r="W67" s="89">
        <f t="shared" si="14"/>
        <v>0</v>
      </c>
    </row>
    <row r="68" spans="1:23">
      <c r="A68" s="59" t="s">
        <v>73</v>
      </c>
      <c r="B68" s="61">
        <f>(1+$B$38)*Y30</f>
        <v>0</v>
      </c>
      <c r="C68" s="58">
        <f t="shared" ref="C68:L68" si="26">(1+$B$38)*Z30</f>
        <v>0</v>
      </c>
      <c r="D68" s="58">
        <f t="shared" si="26"/>
        <v>0</v>
      </c>
      <c r="E68" s="58">
        <f t="shared" si="26"/>
        <v>0</v>
      </c>
      <c r="F68" s="58">
        <f t="shared" si="26"/>
        <v>0</v>
      </c>
      <c r="G68" s="58">
        <f t="shared" si="26"/>
        <v>0</v>
      </c>
      <c r="H68" s="58">
        <f t="shared" si="26"/>
        <v>0</v>
      </c>
      <c r="I68" s="58">
        <f t="shared" si="26"/>
        <v>0</v>
      </c>
      <c r="J68" s="58">
        <f t="shared" si="26"/>
        <v>0</v>
      </c>
      <c r="K68" s="58">
        <f t="shared" si="26"/>
        <v>0</v>
      </c>
      <c r="L68" s="62">
        <f t="shared" si="26"/>
        <v>1320</v>
      </c>
      <c r="M68" s="88" t="e">
        <f t="shared" si="4"/>
        <v>#DIV/0!</v>
      </c>
      <c r="N68" s="80" t="e">
        <f t="shared" si="5"/>
        <v>#DIV/0!</v>
      </c>
      <c r="O68" s="80" t="e">
        <f t="shared" si="6"/>
        <v>#DIV/0!</v>
      </c>
      <c r="P68" s="80" t="e">
        <f t="shared" si="7"/>
        <v>#DIV/0!</v>
      </c>
      <c r="Q68" s="80" t="e">
        <f t="shared" si="8"/>
        <v>#DIV/0!</v>
      </c>
      <c r="R68" s="80" t="e">
        <f t="shared" si="9"/>
        <v>#DIV/0!</v>
      </c>
      <c r="S68" s="80" t="e">
        <f t="shared" si="10"/>
        <v>#DIV/0!</v>
      </c>
      <c r="T68" s="80" t="e">
        <f t="shared" si="11"/>
        <v>#DIV/0!</v>
      </c>
      <c r="U68" s="80" t="e">
        <f t="shared" si="12"/>
        <v>#DIV/0!</v>
      </c>
      <c r="V68" s="80" t="e">
        <f t="shared" si="13"/>
        <v>#DIV/0!</v>
      </c>
      <c r="W68" s="89">
        <f t="shared" si="14"/>
        <v>0</v>
      </c>
    </row>
    <row r="69" spans="1:23">
      <c r="A69" s="59" t="s">
        <v>74</v>
      </c>
      <c r="B69" s="61">
        <f t="shared" si="15"/>
        <v>71563.311864000003</v>
      </c>
      <c r="C69" s="58">
        <f t="shared" si="16"/>
        <v>101008.8</v>
      </c>
      <c r="D69" s="58">
        <f t="shared" si="17"/>
        <v>111864.313632</v>
      </c>
      <c r="E69" s="58">
        <f t="shared" si="18"/>
        <v>123294.26412000001</v>
      </c>
      <c r="F69" s="58">
        <f t="shared" si="19"/>
        <v>140734.32</v>
      </c>
      <c r="G69" s="58">
        <f t="shared" si="20"/>
        <v>164766.74411999999</v>
      </c>
      <c r="H69" s="58">
        <f t="shared" si="21"/>
        <v>198691.19999999998</v>
      </c>
      <c r="I69" s="58">
        <f t="shared" si="22"/>
        <v>225896.64</v>
      </c>
      <c r="J69" s="58">
        <f t="shared" si="23"/>
        <v>265767.24</v>
      </c>
      <c r="K69" s="58">
        <f t="shared" si="24"/>
        <v>322984.56</v>
      </c>
      <c r="L69" s="62">
        <f t="shared" si="25"/>
        <v>372100.56</v>
      </c>
      <c r="M69" s="88">
        <f t="shared" si="4"/>
        <v>0.2917790898174466</v>
      </c>
      <c r="N69" s="80">
        <f t="shared" si="5"/>
        <v>0.22279286557210856</v>
      </c>
      <c r="O69" s="80">
        <f t="shared" si="6"/>
        <v>0.19630288951880992</v>
      </c>
      <c r="P69" s="80">
        <f t="shared" si="7"/>
        <v>0.18356883153924938</v>
      </c>
      <c r="Q69" s="80">
        <f t="shared" si="8"/>
        <v>0.1858665533751824</v>
      </c>
      <c r="R69" s="80">
        <f t="shared" si="9"/>
        <v>0.18099923719000049</v>
      </c>
      <c r="S69" s="80">
        <f t="shared" si="10"/>
        <v>0.17181449908199259</v>
      </c>
      <c r="T69" s="80">
        <f t="shared" si="11"/>
        <v>0.18275394003204296</v>
      </c>
      <c r="U69" s="80">
        <f t="shared" si="12"/>
        <v>0.18500478840055681</v>
      </c>
      <c r="V69" s="80">
        <f t="shared" si="13"/>
        <v>0.16414214351299022</v>
      </c>
      <c r="W69" s="89">
        <f t="shared" si="14"/>
        <v>0.14990571365976982</v>
      </c>
    </row>
    <row r="70" spans="1:23">
      <c r="A70" s="59" t="s">
        <v>75</v>
      </c>
      <c r="B70" s="61">
        <f t="shared" si="15"/>
        <v>110515.07999999999</v>
      </c>
      <c r="C70" s="58">
        <f t="shared" si="16"/>
        <v>117742.2</v>
      </c>
      <c r="D70" s="58">
        <f t="shared" si="17"/>
        <v>149400</v>
      </c>
      <c r="E70" s="58">
        <f t="shared" si="18"/>
        <v>137547.84</v>
      </c>
      <c r="F70" s="58">
        <f t="shared" si="19"/>
        <v>144097.44</v>
      </c>
      <c r="G70" s="58">
        <f t="shared" si="20"/>
        <v>142356.48000000001</v>
      </c>
      <c r="H70" s="58">
        <f t="shared" si="21"/>
        <v>153402.12</v>
      </c>
      <c r="I70" s="58">
        <f t="shared" si="22"/>
        <v>187217.15999999997</v>
      </c>
      <c r="J70" s="58">
        <f t="shared" si="23"/>
        <v>202245.6</v>
      </c>
      <c r="K70" s="58">
        <f t="shared" si="24"/>
        <v>219180</v>
      </c>
      <c r="L70" s="62">
        <f t="shared" si="25"/>
        <v>236163.48</v>
      </c>
      <c r="M70" s="88">
        <f t="shared" si="4"/>
        <v>0.44572194129525133</v>
      </c>
      <c r="N70" s="80">
        <f t="shared" si="5"/>
        <v>0.38604259135637015</v>
      </c>
      <c r="O70" s="80">
        <f t="shared" si="6"/>
        <v>0.40205654618473896</v>
      </c>
      <c r="P70" s="80">
        <f t="shared" si="7"/>
        <v>0.4064432491269947</v>
      </c>
      <c r="Q70" s="80">
        <f t="shared" si="8"/>
        <v>0.46537864239642285</v>
      </c>
      <c r="R70" s="80">
        <f t="shared" si="9"/>
        <v>7.708867204359085E-2</v>
      </c>
      <c r="S70" s="80">
        <f t="shared" si="10"/>
        <v>0.47134988747222006</v>
      </c>
      <c r="T70" s="80">
        <f t="shared" si="11"/>
        <v>0.48566590263413889</v>
      </c>
      <c r="U70" s="80">
        <f t="shared" si="12"/>
        <v>0.44164457471509888</v>
      </c>
      <c r="V70" s="80">
        <f t="shared" si="13"/>
        <v>0.41443382151656172</v>
      </c>
      <c r="W70" s="89">
        <f t="shared" si="14"/>
        <v>0.47462884608577072</v>
      </c>
    </row>
    <row r="71" spans="1:23">
      <c r="A71" s="59" t="s">
        <v>76</v>
      </c>
      <c r="B71" s="61">
        <f t="shared" si="15"/>
        <v>6127.5304248000002</v>
      </c>
      <c r="C71" s="58">
        <f t="shared" si="16"/>
        <v>6237.48</v>
      </c>
      <c r="D71" s="58">
        <f t="shared" si="17"/>
        <v>5673.5688</v>
      </c>
      <c r="E71" s="58">
        <f t="shared" si="18"/>
        <v>7797.3456000000006</v>
      </c>
      <c r="F71" s="58">
        <f t="shared" si="19"/>
        <v>36384.719999999994</v>
      </c>
      <c r="G71" s="58">
        <f t="shared" si="20"/>
        <v>45617.132292000002</v>
      </c>
      <c r="H71" s="58">
        <f t="shared" si="21"/>
        <v>53673.120000000003</v>
      </c>
      <c r="I71" s="58">
        <f t="shared" si="22"/>
        <v>63279.359999999993</v>
      </c>
      <c r="J71" s="58">
        <f t="shared" si="23"/>
        <v>60602.039999999994</v>
      </c>
      <c r="K71" s="58">
        <f t="shared" si="24"/>
        <v>49866.12</v>
      </c>
      <c r="L71" s="62">
        <f t="shared" si="25"/>
        <v>65052</v>
      </c>
      <c r="M71" s="88">
        <f t="shared" si="4"/>
        <v>0</v>
      </c>
      <c r="N71" s="80">
        <f t="shared" si="5"/>
        <v>0</v>
      </c>
      <c r="O71" s="80">
        <f t="shared" si="6"/>
        <v>0</v>
      </c>
      <c r="P71" s="80">
        <f t="shared" si="7"/>
        <v>0</v>
      </c>
      <c r="Q71" s="80">
        <f t="shared" si="8"/>
        <v>0</v>
      </c>
      <c r="R71" s="80">
        <f t="shared" si="9"/>
        <v>0</v>
      </c>
      <c r="S71" s="80">
        <f t="shared" si="10"/>
        <v>0</v>
      </c>
      <c r="T71" s="80">
        <f t="shared" si="11"/>
        <v>0</v>
      </c>
      <c r="U71" s="80">
        <f t="shared" si="12"/>
        <v>0</v>
      </c>
      <c r="V71" s="80">
        <f t="shared" si="13"/>
        <v>0</v>
      </c>
      <c r="W71" s="89">
        <f t="shared" si="14"/>
        <v>0</v>
      </c>
    </row>
    <row r="72" spans="1:23">
      <c r="A72" s="59" t="s">
        <v>77</v>
      </c>
      <c r="B72" s="61">
        <f t="shared" si="15"/>
        <v>54159.450324000005</v>
      </c>
      <c r="C72" s="58">
        <f t="shared" si="16"/>
        <v>65915.87999999999</v>
      </c>
      <c r="D72" s="58">
        <f t="shared" si="17"/>
        <v>65591.894400000005</v>
      </c>
      <c r="E72" s="58">
        <f t="shared" si="18"/>
        <v>61128</v>
      </c>
      <c r="F72" s="58">
        <f t="shared" si="19"/>
        <v>74578.559999999998</v>
      </c>
      <c r="G72" s="58">
        <f t="shared" si="20"/>
        <v>104023.44963599999</v>
      </c>
      <c r="H72" s="58">
        <f t="shared" si="21"/>
        <v>110887.8</v>
      </c>
      <c r="I72" s="58">
        <f t="shared" si="22"/>
        <v>123196.68</v>
      </c>
      <c r="J72" s="58">
        <f t="shared" si="23"/>
        <v>145096.92000000001</v>
      </c>
      <c r="K72" s="58">
        <f t="shared" si="24"/>
        <v>211308.72</v>
      </c>
      <c r="L72" s="62">
        <f t="shared" si="25"/>
        <v>224231.88000000003</v>
      </c>
      <c r="M72" s="88">
        <f t="shared" si="4"/>
        <v>0</v>
      </c>
      <c r="N72" s="80">
        <f t="shared" si="5"/>
        <v>0</v>
      </c>
      <c r="O72" s="80">
        <f t="shared" si="6"/>
        <v>0</v>
      </c>
      <c r="P72" s="80">
        <f t="shared" si="7"/>
        <v>0</v>
      </c>
      <c r="Q72" s="80">
        <f t="shared" si="8"/>
        <v>0</v>
      </c>
      <c r="R72" s="80">
        <f t="shared" si="9"/>
        <v>0</v>
      </c>
      <c r="S72" s="80">
        <f t="shared" si="10"/>
        <v>0</v>
      </c>
      <c r="T72" s="80">
        <f t="shared" si="11"/>
        <v>0</v>
      </c>
      <c r="U72" s="80">
        <f t="shared" si="12"/>
        <v>0.50784541808330586</v>
      </c>
      <c r="V72" s="80">
        <f t="shared" si="13"/>
        <v>0.37731465601608866</v>
      </c>
      <c r="W72" s="89">
        <f t="shared" si="14"/>
        <v>0.37251616496280543</v>
      </c>
    </row>
    <row r="73" spans="1:23">
      <c r="A73" s="60" t="s">
        <v>78</v>
      </c>
      <c r="B73" s="63">
        <f t="shared" si="15"/>
        <v>262782.84000000003</v>
      </c>
      <c r="C73" s="64">
        <f t="shared" si="16"/>
        <v>272358.96000000002</v>
      </c>
      <c r="D73" s="64">
        <f t="shared" si="17"/>
        <v>339978.72000000003</v>
      </c>
      <c r="E73" s="64">
        <f t="shared" si="18"/>
        <v>339539.16</v>
      </c>
      <c r="F73" s="64">
        <f t="shared" si="19"/>
        <v>390679.31999999995</v>
      </c>
      <c r="G73" s="64">
        <f t="shared" si="20"/>
        <v>439239.6</v>
      </c>
      <c r="H73" s="64">
        <f t="shared" si="21"/>
        <v>492807.12</v>
      </c>
      <c r="I73" s="64">
        <f t="shared" si="22"/>
        <v>609102.6</v>
      </c>
      <c r="J73" s="64">
        <f t="shared" si="23"/>
        <v>686012.88</v>
      </c>
      <c r="K73" s="64">
        <f t="shared" si="24"/>
        <v>746879.16</v>
      </c>
      <c r="L73" s="65">
        <f t="shared" si="25"/>
        <v>909571.32</v>
      </c>
      <c r="M73" s="90">
        <f t="shared" si="4"/>
        <v>0.30093776671262096</v>
      </c>
      <c r="N73" s="91">
        <f t="shared" si="5"/>
        <v>0.29035681807567482</v>
      </c>
      <c r="O73" s="91">
        <f t="shared" si="6"/>
        <v>0.23196774786374863</v>
      </c>
      <c r="P73" s="91">
        <f t="shared" si="7"/>
        <v>0.20353684093463625</v>
      </c>
      <c r="Q73" s="91">
        <f t="shared" si="8"/>
        <v>0.14785101755577953</v>
      </c>
      <c r="R73" s="91">
        <f t="shared" si="9"/>
        <v>0.14651012112751219</v>
      </c>
      <c r="S73" s="91">
        <f t="shared" si="10"/>
        <v>0.15011567405925466</v>
      </c>
      <c r="T73" s="91">
        <f t="shared" si="11"/>
        <v>0.13789972165608883</v>
      </c>
      <c r="U73" s="91">
        <f t="shared" si="12"/>
        <v>0.1481482067800243</v>
      </c>
      <c r="V73" s="91">
        <f t="shared" si="13"/>
        <v>0.14008504535057584</v>
      </c>
      <c r="W73" s="92">
        <f t="shared" si="14"/>
        <v>0.18276741619337777</v>
      </c>
    </row>
  </sheetData>
  <mergeCells count="9">
    <mergeCell ref="AJ1:AT1"/>
    <mergeCell ref="AJ2:AT2"/>
    <mergeCell ref="B40:L40"/>
    <mergeCell ref="M40:W40"/>
    <mergeCell ref="C2:M2"/>
    <mergeCell ref="C1:X1"/>
    <mergeCell ref="N2:X2"/>
    <mergeCell ref="Y2:AI2"/>
    <mergeCell ref="Y1:AI1"/>
  </mergeCells>
  <phoneticPr fontId="3" type="noConversion"/>
  <conditionalFormatting sqref="M42:W7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2E65-1A17-4FDF-B2CB-AE3CD65D4F7B}">
  <dimension ref="A1:AP182"/>
  <sheetViews>
    <sheetView topLeftCell="R49" zoomScaleNormal="100" workbookViewId="0">
      <selection activeCell="Y85" sqref="Y85"/>
    </sheetView>
  </sheetViews>
  <sheetFormatPr defaultRowHeight="14.25"/>
  <sheetData>
    <row r="1" spans="1:42">
      <c r="A1" s="93" t="s">
        <v>93</v>
      </c>
      <c r="B1" s="93"/>
      <c r="C1" s="93"/>
      <c r="D1" s="93"/>
      <c r="E1" s="93"/>
      <c r="F1" s="93"/>
      <c r="G1" s="93"/>
      <c r="H1" s="93"/>
      <c r="I1" s="93"/>
      <c r="J1" s="93"/>
      <c r="K1" s="93"/>
      <c r="L1" s="93"/>
      <c r="M1" s="93"/>
      <c r="N1" s="93"/>
      <c r="O1" s="93"/>
      <c r="P1" s="93"/>
      <c r="Q1" s="93"/>
      <c r="R1" s="93"/>
      <c r="S1" s="149" t="s">
        <v>158</v>
      </c>
      <c r="T1" s="149"/>
      <c r="U1" s="149"/>
      <c r="V1" s="149"/>
      <c r="W1" s="149"/>
      <c r="X1" s="149"/>
      <c r="Y1" s="93"/>
      <c r="Z1" s="93"/>
      <c r="AA1" s="93"/>
      <c r="AB1" s="93"/>
      <c r="AC1" s="93"/>
      <c r="AD1" s="93"/>
      <c r="AE1" s="93"/>
      <c r="AF1" s="93"/>
      <c r="AG1" s="93"/>
      <c r="AH1" s="93"/>
      <c r="AI1" s="93"/>
      <c r="AJ1" s="93"/>
      <c r="AK1" s="93"/>
      <c r="AL1" s="93"/>
      <c r="AM1" s="93"/>
      <c r="AN1" s="93"/>
      <c r="AO1" s="93"/>
      <c r="AP1" s="93"/>
    </row>
    <row r="2" spans="1:42">
      <c r="A2" s="93"/>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row>
    <row r="3" spans="1:42">
      <c r="A3" s="93"/>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row>
    <row r="4" spans="1:42">
      <c r="A4" s="93"/>
      <c r="B4" s="93"/>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row>
    <row r="5" spans="1:42">
      <c r="A5" s="93"/>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row>
    <row r="6" spans="1:42">
      <c r="A6" s="93"/>
      <c r="B6" s="93"/>
      <c r="C6" s="93"/>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row>
    <row r="7" spans="1:42">
      <c r="A7" s="93"/>
      <c r="B7" s="93"/>
      <c r="C7" s="93"/>
      <c r="D7" s="93"/>
      <c r="E7" s="93"/>
      <c r="F7" s="93"/>
      <c r="G7" s="93"/>
      <c r="H7" s="93"/>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row>
    <row r="8" spans="1:42">
      <c r="A8" s="93"/>
      <c r="B8" s="93"/>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row>
    <row r="9" spans="1:42">
      <c r="A9" s="93"/>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row>
    <row r="10" spans="1:42">
      <c r="A10" s="93"/>
      <c r="B10" s="93"/>
      <c r="C10" s="93"/>
      <c r="D10" s="93"/>
      <c r="E10" s="93"/>
      <c r="F10" s="93"/>
      <c r="G10" s="93"/>
      <c r="H10" s="93"/>
      <c r="I10" s="93"/>
      <c r="J10" s="93"/>
      <c r="K10" s="93"/>
      <c r="L10" s="93"/>
      <c r="M10" s="93"/>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row>
    <row r="11" spans="1:42">
      <c r="A11" s="93"/>
      <c r="B11" s="93"/>
      <c r="C11" s="93"/>
      <c r="D11" s="93"/>
      <c r="E11" s="93"/>
      <c r="F11" s="93"/>
      <c r="G11" s="93"/>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row>
    <row r="12" spans="1:42">
      <c r="A12" s="93"/>
      <c r="B12" s="93"/>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row>
    <row r="13" spans="1:42">
      <c r="A13" s="93"/>
      <c r="B13" s="93"/>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row>
    <row r="14" spans="1:42">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row>
    <row r="15" spans="1:42">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row>
    <row r="16" spans="1:42">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row>
    <row r="17" spans="1:42">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row>
    <row r="18" spans="1:42">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row>
    <row r="19" spans="1:42">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row>
    <row r="20" spans="1:42">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row>
    <row r="21" spans="1:42">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row>
    <row r="22" spans="1:4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row>
    <row r="23" spans="1:42">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row>
    <row r="24" spans="1:42">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row>
    <row r="25" spans="1:42">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row>
    <row r="26" spans="1:42">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row>
    <row r="27" spans="1:42">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row>
    <row r="28" spans="1:42">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row>
    <row r="29" spans="1:42">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row>
    <row r="30" spans="1:42">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row>
    <row r="31" spans="1:42">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row>
    <row r="32" spans="1:4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row>
    <row r="33" spans="1:42">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row>
    <row r="34" spans="1:42">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row>
    <row r="35" spans="1:42">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row>
    <row r="36" spans="1:42">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row>
    <row r="37" spans="1:42">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row>
    <row r="38" spans="1:42">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row>
    <row r="39" spans="1:42">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row>
    <row r="40" spans="1:42">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row>
    <row r="41" spans="1:42">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row>
    <row r="42" spans="1:4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row>
    <row r="43" spans="1:42">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row>
    <row r="44" spans="1:42">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row>
    <row r="45" spans="1:42">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row>
    <row r="46" spans="1:42">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row>
    <row r="47" spans="1:42">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row>
    <row r="48" spans="1:42">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row>
    <row r="49" spans="1:42">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row>
    <row r="50" spans="1:42">
      <c r="A50" s="93"/>
      <c r="B50" s="93"/>
      <c r="C50" s="93"/>
      <c r="D50" s="93"/>
      <c r="E50" s="93"/>
      <c r="F50" s="93"/>
      <c r="G50" s="93"/>
      <c r="H50" s="93"/>
      <c r="I50" s="93"/>
      <c r="J50" s="93"/>
      <c r="K50" s="93"/>
      <c r="L50" s="93"/>
      <c r="M50" s="93"/>
      <c r="N50" s="93"/>
      <c r="O50" s="93"/>
      <c r="P50" s="93"/>
      <c r="Q50" s="93"/>
      <c r="R50" s="93"/>
      <c r="S50" s="124"/>
      <c r="T50" s="146" t="s">
        <v>251</v>
      </c>
      <c r="U50" s="147"/>
      <c r="V50" s="147"/>
      <c r="W50" s="147"/>
      <c r="X50" s="147"/>
      <c r="Y50" s="147"/>
      <c r="Z50" s="147"/>
      <c r="AA50" s="148"/>
      <c r="AB50" s="93"/>
      <c r="AC50" s="93"/>
      <c r="AD50" s="93"/>
      <c r="AE50" s="93"/>
      <c r="AF50" s="93"/>
      <c r="AG50" s="93"/>
      <c r="AH50" s="93"/>
      <c r="AI50" s="93"/>
      <c r="AJ50" s="93"/>
      <c r="AK50" s="93"/>
      <c r="AL50" s="93"/>
      <c r="AM50" s="93"/>
      <c r="AN50" s="93"/>
      <c r="AO50" s="93"/>
      <c r="AP50" s="93"/>
    </row>
    <row r="51" spans="1:42">
      <c r="A51" s="93"/>
      <c r="B51" s="93"/>
      <c r="C51" s="93"/>
      <c r="D51" s="93"/>
      <c r="E51" s="93"/>
      <c r="F51" s="93"/>
      <c r="G51" s="93"/>
      <c r="H51" s="93"/>
      <c r="I51" s="93"/>
      <c r="J51" s="93"/>
      <c r="K51" s="93"/>
      <c r="L51" s="93"/>
      <c r="M51" s="93"/>
      <c r="N51" s="93"/>
      <c r="O51" s="93"/>
      <c r="P51" s="93"/>
      <c r="Q51" s="93"/>
      <c r="R51" s="93"/>
      <c r="S51" s="124"/>
      <c r="T51" s="124" t="s">
        <v>165</v>
      </c>
      <c r="U51" s="124" t="s">
        <v>166</v>
      </c>
      <c r="V51" s="124" t="s">
        <v>167</v>
      </c>
      <c r="W51" s="124" t="s">
        <v>168</v>
      </c>
      <c r="X51" s="124" t="s">
        <v>169</v>
      </c>
      <c r="Y51" s="124" t="s">
        <v>170</v>
      </c>
      <c r="Z51" s="124" t="s">
        <v>208</v>
      </c>
      <c r="AA51" s="124" t="s">
        <v>209</v>
      </c>
      <c r="AB51" s="93"/>
      <c r="AC51" s="93"/>
      <c r="AD51" s="93"/>
      <c r="AE51" s="93"/>
      <c r="AF51" s="93"/>
      <c r="AG51" s="93"/>
      <c r="AH51" s="93"/>
      <c r="AI51" s="93"/>
      <c r="AJ51" s="93"/>
      <c r="AK51" s="93"/>
      <c r="AL51" s="93"/>
      <c r="AM51" s="93"/>
      <c r="AN51" s="93"/>
      <c r="AO51" s="93"/>
      <c r="AP51" s="93"/>
    </row>
    <row r="52" spans="1:42">
      <c r="A52" s="93"/>
      <c r="B52" s="93"/>
      <c r="C52" s="93"/>
      <c r="D52" s="93"/>
      <c r="E52" s="93"/>
      <c r="F52" s="93"/>
      <c r="G52" s="93"/>
      <c r="H52" s="93"/>
      <c r="I52" s="93"/>
      <c r="J52" s="93"/>
      <c r="K52" s="93"/>
      <c r="L52" s="93"/>
      <c r="M52" s="93"/>
      <c r="N52" s="93"/>
      <c r="O52" s="93"/>
      <c r="P52" s="93"/>
      <c r="Q52" s="93"/>
      <c r="R52" s="93"/>
      <c r="S52" s="124" t="s">
        <v>171</v>
      </c>
      <c r="T52" s="124">
        <v>2491</v>
      </c>
      <c r="U52" s="124">
        <v>436</v>
      </c>
      <c r="V52" s="124">
        <v>10069</v>
      </c>
      <c r="W52" s="124">
        <v>13960</v>
      </c>
      <c r="X52" s="124"/>
      <c r="Y52" s="124"/>
      <c r="Z52" s="124"/>
      <c r="AA52" s="124">
        <v>27085</v>
      </c>
      <c r="AB52" s="93"/>
      <c r="AC52" s="93"/>
      <c r="AD52" s="93"/>
      <c r="AE52" s="93"/>
      <c r="AF52" s="93"/>
      <c r="AG52" s="93"/>
      <c r="AH52" s="93"/>
      <c r="AI52" s="93"/>
      <c r="AJ52" s="93"/>
      <c r="AK52" s="93"/>
      <c r="AL52" s="93"/>
      <c r="AM52" s="93"/>
      <c r="AN52" s="93"/>
      <c r="AO52" s="93"/>
      <c r="AP52" s="93"/>
    </row>
    <row r="53" spans="1:42">
      <c r="A53" s="93"/>
      <c r="B53" s="93"/>
      <c r="C53" s="93"/>
      <c r="D53" s="93"/>
      <c r="E53" s="93"/>
      <c r="F53" s="93"/>
      <c r="G53" s="93"/>
      <c r="H53" s="93"/>
      <c r="I53" s="93"/>
      <c r="J53" s="93"/>
      <c r="K53" s="93"/>
      <c r="L53" s="93"/>
      <c r="M53" s="93"/>
      <c r="N53" s="93"/>
      <c r="O53" s="93"/>
      <c r="P53" s="93"/>
      <c r="Q53" s="93"/>
      <c r="R53" s="93"/>
      <c r="S53" s="124" t="s">
        <v>172</v>
      </c>
      <c r="T53" s="124">
        <v>7761</v>
      </c>
      <c r="U53" s="124">
        <v>1102</v>
      </c>
      <c r="V53" s="124">
        <v>1800</v>
      </c>
      <c r="W53" s="124">
        <v>1551</v>
      </c>
      <c r="X53" s="124"/>
      <c r="Y53" s="124">
        <v>65</v>
      </c>
      <c r="Z53" s="124">
        <v>64</v>
      </c>
      <c r="AA53" s="124">
        <v>12430</v>
      </c>
      <c r="AB53" s="93"/>
      <c r="AC53" s="93"/>
      <c r="AD53" s="93"/>
      <c r="AE53" s="93"/>
      <c r="AF53" s="93"/>
      <c r="AG53" s="93"/>
      <c r="AH53" s="93"/>
      <c r="AI53" s="93"/>
      <c r="AJ53" s="93"/>
      <c r="AK53" s="93"/>
      <c r="AL53" s="93"/>
      <c r="AM53" s="93"/>
      <c r="AN53" s="93"/>
      <c r="AO53" s="93"/>
      <c r="AP53" s="93"/>
    </row>
    <row r="54" spans="1:42">
      <c r="A54" s="93"/>
      <c r="B54" s="93"/>
      <c r="C54" s="93"/>
      <c r="D54" s="93"/>
      <c r="E54" s="93"/>
      <c r="F54" s="93"/>
      <c r="G54" s="93"/>
      <c r="H54" s="93"/>
      <c r="I54" s="93"/>
      <c r="J54" s="93"/>
      <c r="K54" s="93"/>
      <c r="L54" s="93"/>
      <c r="M54" s="93"/>
      <c r="N54" s="93"/>
      <c r="O54" s="93"/>
      <c r="P54" s="93"/>
      <c r="Q54" s="93"/>
      <c r="R54" s="93"/>
      <c r="S54" s="124" t="s">
        <v>173</v>
      </c>
      <c r="T54" s="124">
        <v>31866</v>
      </c>
      <c r="U54" s="124">
        <v>3286</v>
      </c>
      <c r="V54" s="124"/>
      <c r="W54" s="124">
        <v>1068</v>
      </c>
      <c r="X54" s="124">
        <v>165</v>
      </c>
      <c r="Y54" s="124">
        <v>21</v>
      </c>
      <c r="Z54" s="124">
        <v>30</v>
      </c>
      <c r="AA54" s="124">
        <v>36901</v>
      </c>
      <c r="AB54" s="93"/>
      <c r="AC54" s="93"/>
      <c r="AD54" s="93"/>
      <c r="AE54" s="93"/>
      <c r="AF54" s="93"/>
      <c r="AG54" s="93"/>
      <c r="AH54" s="93"/>
      <c r="AI54" s="93"/>
      <c r="AJ54" s="93"/>
      <c r="AK54" s="93"/>
      <c r="AL54" s="93"/>
      <c r="AM54" s="93"/>
      <c r="AN54" s="93"/>
      <c r="AO54" s="93"/>
      <c r="AP54" s="93"/>
    </row>
    <row r="55" spans="1:42">
      <c r="A55" s="93"/>
      <c r="B55" s="93"/>
      <c r="C55" s="93"/>
      <c r="D55" s="93"/>
      <c r="E55" s="93"/>
      <c r="F55" s="93"/>
      <c r="G55" s="93"/>
      <c r="H55" s="93"/>
      <c r="I55" s="93"/>
      <c r="J55" s="93"/>
      <c r="K55" s="93"/>
      <c r="L55" s="93"/>
      <c r="M55" s="93"/>
      <c r="N55" s="93"/>
      <c r="O55" s="93"/>
      <c r="P55" s="93"/>
      <c r="Q55" s="93"/>
      <c r="R55" s="93"/>
      <c r="S55" s="124" t="s">
        <v>174</v>
      </c>
      <c r="T55" s="124">
        <v>6051</v>
      </c>
      <c r="U55" s="124">
        <v>1886</v>
      </c>
      <c r="V55" s="124"/>
      <c r="W55" s="124">
        <v>1074</v>
      </c>
      <c r="X55" s="124">
        <v>529</v>
      </c>
      <c r="Y55" s="124">
        <v>151</v>
      </c>
      <c r="Z55" s="124">
        <v>1</v>
      </c>
      <c r="AA55" s="124">
        <v>9380</v>
      </c>
      <c r="AB55" s="93"/>
      <c r="AC55" s="93"/>
      <c r="AD55" s="93"/>
      <c r="AE55" s="93"/>
      <c r="AF55" s="93"/>
      <c r="AG55" s="93"/>
      <c r="AH55" s="93"/>
      <c r="AI55" s="93"/>
      <c r="AJ55" s="93"/>
      <c r="AK55" s="93"/>
      <c r="AL55" s="93"/>
      <c r="AM55" s="93"/>
      <c r="AN55" s="93"/>
      <c r="AO55" s="93"/>
      <c r="AP55" s="93"/>
    </row>
    <row r="56" spans="1:42">
      <c r="A56" s="93"/>
      <c r="B56" s="93"/>
      <c r="C56" s="93"/>
      <c r="D56" s="93"/>
      <c r="E56" s="93"/>
      <c r="F56" s="93"/>
      <c r="G56" s="93"/>
      <c r="H56" s="93"/>
      <c r="I56" s="93"/>
      <c r="J56" s="93"/>
      <c r="K56" s="93"/>
      <c r="L56" s="93"/>
      <c r="M56" s="93"/>
      <c r="N56" s="93"/>
      <c r="O56" s="93"/>
      <c r="P56" s="93"/>
      <c r="Q56" s="93"/>
      <c r="R56" s="93"/>
      <c r="S56" s="124" t="s">
        <v>175</v>
      </c>
      <c r="T56" s="124">
        <v>24374</v>
      </c>
      <c r="U56" s="124">
        <v>1400</v>
      </c>
      <c r="V56" s="124"/>
      <c r="W56" s="124">
        <v>1961</v>
      </c>
      <c r="X56" s="124">
        <v>369</v>
      </c>
      <c r="Y56" s="124"/>
      <c r="Z56" s="124"/>
      <c r="AA56" s="124">
        <v>27825</v>
      </c>
      <c r="AB56" s="93"/>
      <c r="AC56" s="93"/>
      <c r="AD56" s="93"/>
      <c r="AE56" s="93"/>
      <c r="AF56" s="93"/>
      <c r="AG56" s="93"/>
      <c r="AH56" s="93"/>
      <c r="AI56" s="93"/>
      <c r="AJ56" s="93"/>
      <c r="AK56" s="93"/>
      <c r="AL56" s="93"/>
      <c r="AM56" s="93"/>
      <c r="AN56" s="93"/>
      <c r="AO56" s="93"/>
      <c r="AP56" s="93"/>
    </row>
    <row r="57" spans="1:42">
      <c r="A57" s="93"/>
      <c r="B57" s="93"/>
      <c r="C57" s="93"/>
      <c r="D57" s="93"/>
      <c r="E57" s="93"/>
      <c r="F57" s="93"/>
      <c r="G57" s="93"/>
      <c r="H57" s="93"/>
      <c r="I57" s="93"/>
      <c r="J57" s="93"/>
      <c r="K57" s="93"/>
      <c r="L57" s="93"/>
      <c r="M57" s="93"/>
      <c r="N57" s="93"/>
      <c r="O57" s="93"/>
      <c r="P57" s="93"/>
      <c r="Q57" s="93"/>
      <c r="R57" s="93"/>
      <c r="S57" s="124" t="s">
        <v>176</v>
      </c>
      <c r="T57" s="124">
        <v>8697</v>
      </c>
      <c r="U57" s="124">
        <v>5218</v>
      </c>
      <c r="V57" s="124"/>
      <c r="W57" s="124">
        <v>365</v>
      </c>
      <c r="X57" s="124">
        <v>90</v>
      </c>
      <c r="Y57" s="124"/>
      <c r="Z57" s="124"/>
      <c r="AA57" s="124">
        <v>15076</v>
      </c>
      <c r="AB57" s="93"/>
      <c r="AC57" s="93"/>
      <c r="AD57" s="93"/>
      <c r="AE57" s="93"/>
      <c r="AF57" s="93"/>
      <c r="AG57" s="93"/>
      <c r="AH57" s="93"/>
      <c r="AI57" s="93"/>
      <c r="AJ57" s="93"/>
      <c r="AK57" s="93"/>
      <c r="AL57" s="93"/>
      <c r="AM57" s="93"/>
      <c r="AN57" s="93"/>
      <c r="AO57" s="93"/>
      <c r="AP57" s="93"/>
    </row>
    <row r="58" spans="1:42">
      <c r="A58" s="93"/>
      <c r="B58" s="93"/>
      <c r="C58" s="93"/>
      <c r="D58" s="93"/>
      <c r="E58" s="93"/>
      <c r="F58" s="93"/>
      <c r="G58" s="93"/>
      <c r="H58" s="93"/>
      <c r="I58" s="93"/>
      <c r="J58" s="93"/>
      <c r="K58" s="93"/>
      <c r="L58" s="93"/>
      <c r="M58" s="93"/>
      <c r="N58" s="93"/>
      <c r="O58" s="93"/>
      <c r="P58" s="93"/>
      <c r="Q58" s="93"/>
      <c r="R58" s="93"/>
      <c r="S58" s="124" t="s">
        <v>177</v>
      </c>
      <c r="T58" s="124">
        <v>15384</v>
      </c>
      <c r="U58" s="124">
        <v>5390</v>
      </c>
      <c r="V58" s="124"/>
      <c r="W58" s="124">
        <v>56</v>
      </c>
      <c r="X58" s="124">
        <v>167</v>
      </c>
      <c r="Y58" s="124">
        <v>281</v>
      </c>
      <c r="Z58" s="124">
        <v>348</v>
      </c>
      <c r="AA58" s="124">
        <v>20854</v>
      </c>
      <c r="AB58" s="93"/>
      <c r="AC58" s="93"/>
      <c r="AD58" s="93"/>
      <c r="AE58" s="93"/>
      <c r="AF58" s="93"/>
      <c r="AG58" s="93"/>
      <c r="AH58" s="93"/>
      <c r="AI58" s="93"/>
      <c r="AJ58" s="93"/>
      <c r="AK58" s="93"/>
      <c r="AL58" s="93"/>
      <c r="AM58" s="93"/>
      <c r="AN58" s="93"/>
      <c r="AO58" s="93"/>
      <c r="AP58" s="93"/>
    </row>
    <row r="59" spans="1:42">
      <c r="A59" s="93"/>
      <c r="B59" s="93"/>
      <c r="C59" s="93"/>
      <c r="D59" s="93"/>
      <c r="E59" s="93"/>
      <c r="F59" s="93"/>
      <c r="G59" s="93"/>
      <c r="H59" s="93"/>
      <c r="I59" s="93"/>
      <c r="J59" s="93"/>
      <c r="K59" s="93"/>
      <c r="L59" s="93"/>
      <c r="M59" s="93"/>
      <c r="N59" s="93"/>
      <c r="O59" s="93"/>
      <c r="P59" s="93"/>
      <c r="Q59" s="93"/>
      <c r="R59" s="93"/>
      <c r="S59" s="124" t="s">
        <v>178</v>
      </c>
      <c r="T59" s="124">
        <v>10434</v>
      </c>
      <c r="U59" s="124">
        <v>6642</v>
      </c>
      <c r="V59" s="124"/>
      <c r="W59" s="124">
        <v>1136</v>
      </c>
      <c r="X59" s="124"/>
      <c r="Y59" s="124">
        <v>4</v>
      </c>
      <c r="Z59" s="124">
        <v>20</v>
      </c>
      <c r="AA59" s="124">
        <v>18608</v>
      </c>
      <c r="AB59" s="93"/>
      <c r="AC59" s="93"/>
      <c r="AD59" s="93"/>
      <c r="AE59" s="93"/>
      <c r="AF59" s="93"/>
      <c r="AG59" s="93"/>
      <c r="AH59" s="93"/>
      <c r="AI59" s="93"/>
      <c r="AJ59" s="93"/>
      <c r="AK59" s="93"/>
      <c r="AL59" s="93"/>
      <c r="AM59" s="93"/>
      <c r="AN59" s="93"/>
      <c r="AO59" s="93"/>
      <c r="AP59" s="93"/>
    </row>
    <row r="60" spans="1:42">
      <c r="A60" s="93"/>
      <c r="B60" s="93"/>
      <c r="C60" s="93"/>
      <c r="D60" s="93"/>
      <c r="E60" s="93"/>
      <c r="F60" s="93"/>
      <c r="G60" s="93"/>
      <c r="H60" s="93"/>
      <c r="I60" s="93"/>
      <c r="J60" s="93"/>
      <c r="K60" s="93"/>
      <c r="L60" s="93"/>
      <c r="M60" s="93"/>
      <c r="N60" s="93"/>
      <c r="O60" s="93"/>
      <c r="P60" s="93"/>
      <c r="Q60" s="93"/>
      <c r="R60" s="93"/>
      <c r="S60" s="124" t="s">
        <v>179</v>
      </c>
      <c r="T60" s="124">
        <v>15198</v>
      </c>
      <c r="U60" s="124">
        <v>6770</v>
      </c>
      <c r="V60" s="124"/>
      <c r="W60" s="124">
        <v>1607</v>
      </c>
      <c r="X60" s="124">
        <v>22</v>
      </c>
      <c r="Y60" s="124">
        <v>371</v>
      </c>
      <c r="Z60" s="124">
        <v>3</v>
      </c>
      <c r="AA60" s="124">
        <v>24366</v>
      </c>
      <c r="AB60" s="93"/>
      <c r="AC60" s="93"/>
      <c r="AD60" s="93"/>
      <c r="AE60" s="93"/>
      <c r="AF60" s="93"/>
      <c r="AG60" s="93"/>
      <c r="AH60" s="93"/>
      <c r="AI60" s="93"/>
      <c r="AJ60" s="93"/>
      <c r="AK60" s="93"/>
      <c r="AL60" s="93"/>
      <c r="AM60" s="93"/>
      <c r="AN60" s="93"/>
      <c r="AO60" s="93"/>
      <c r="AP60" s="93"/>
    </row>
    <row r="61" spans="1:42">
      <c r="A61" s="93"/>
      <c r="B61" s="93"/>
      <c r="C61" s="93"/>
      <c r="D61" s="93"/>
      <c r="E61" s="93"/>
      <c r="F61" s="93"/>
      <c r="G61" s="93"/>
      <c r="H61" s="93"/>
      <c r="I61" s="93"/>
      <c r="J61" s="93"/>
      <c r="K61" s="93"/>
      <c r="L61" s="93"/>
      <c r="M61" s="93"/>
      <c r="N61" s="93"/>
      <c r="O61" s="93"/>
      <c r="P61" s="93"/>
      <c r="Q61" s="93"/>
      <c r="R61" s="93"/>
      <c r="S61" s="124" t="s">
        <v>180</v>
      </c>
      <c r="T61" s="124">
        <v>10494</v>
      </c>
      <c r="U61" s="124">
        <v>140</v>
      </c>
      <c r="V61" s="124"/>
      <c r="W61" s="124">
        <v>2406</v>
      </c>
      <c r="X61" s="124">
        <v>105</v>
      </c>
      <c r="Y61" s="124">
        <v>328</v>
      </c>
      <c r="Z61" s="124">
        <v>358</v>
      </c>
      <c r="AA61" s="124">
        <v>13240</v>
      </c>
      <c r="AB61" s="93"/>
      <c r="AC61" s="93"/>
      <c r="AD61" s="93"/>
      <c r="AE61" s="93"/>
      <c r="AF61" s="93"/>
      <c r="AG61" s="93"/>
      <c r="AH61" s="93"/>
      <c r="AI61" s="93"/>
      <c r="AJ61" s="93"/>
      <c r="AK61" s="93"/>
      <c r="AL61" s="93"/>
      <c r="AM61" s="93"/>
      <c r="AN61" s="93"/>
      <c r="AO61" s="93"/>
      <c r="AP61" s="93"/>
    </row>
    <row r="62" spans="1:42">
      <c r="A62" s="93"/>
      <c r="B62" s="93"/>
      <c r="C62" s="93"/>
      <c r="D62" s="93"/>
      <c r="E62" s="93"/>
      <c r="F62" s="93"/>
      <c r="G62" s="93"/>
      <c r="H62" s="93"/>
      <c r="I62" s="93"/>
      <c r="J62" s="93"/>
      <c r="K62" s="93"/>
      <c r="L62" s="93"/>
      <c r="M62" s="93"/>
      <c r="N62" s="93"/>
      <c r="O62" s="93"/>
      <c r="P62" s="93"/>
      <c r="Q62" s="93"/>
      <c r="R62" s="93"/>
      <c r="S62" s="124" t="s">
        <v>181</v>
      </c>
      <c r="T62" s="124">
        <v>7005</v>
      </c>
      <c r="U62" s="124">
        <v>2051</v>
      </c>
      <c r="V62" s="124"/>
      <c r="W62" s="124">
        <v>3500</v>
      </c>
      <c r="X62" s="124">
        <v>200</v>
      </c>
      <c r="Y62" s="124"/>
      <c r="Z62" s="124"/>
      <c r="AA62" s="124">
        <v>12764</v>
      </c>
      <c r="AB62" s="93"/>
      <c r="AC62" s="93"/>
      <c r="AD62" s="93"/>
      <c r="AE62" s="93"/>
      <c r="AF62" s="93"/>
      <c r="AG62" s="93"/>
      <c r="AH62" s="93"/>
      <c r="AI62" s="93"/>
      <c r="AJ62" s="93"/>
      <c r="AK62" s="93"/>
      <c r="AL62" s="93"/>
      <c r="AM62" s="93"/>
      <c r="AN62" s="93"/>
      <c r="AO62" s="93"/>
      <c r="AP62" s="93"/>
    </row>
    <row r="63" spans="1:42">
      <c r="A63" s="93"/>
      <c r="B63" s="93"/>
      <c r="C63" s="93"/>
      <c r="D63" s="93"/>
      <c r="E63" s="93"/>
      <c r="F63" s="93"/>
      <c r="G63" s="93"/>
      <c r="H63" s="93"/>
      <c r="I63" s="93"/>
      <c r="J63" s="93"/>
      <c r="K63" s="93"/>
      <c r="L63" s="93"/>
      <c r="M63" s="93"/>
      <c r="N63" s="93"/>
      <c r="O63" s="93"/>
      <c r="P63" s="93"/>
      <c r="Q63" s="93"/>
      <c r="R63" s="93"/>
      <c r="S63" s="124" t="s">
        <v>182</v>
      </c>
      <c r="T63" s="124">
        <v>2920</v>
      </c>
      <c r="U63" s="124">
        <v>1494</v>
      </c>
      <c r="V63" s="124"/>
      <c r="W63" s="124">
        <v>813</v>
      </c>
      <c r="X63" s="124"/>
      <c r="Y63" s="124"/>
      <c r="Z63" s="124">
        <v>208</v>
      </c>
      <c r="AA63" s="124">
        <v>5228</v>
      </c>
      <c r="AB63" s="93"/>
      <c r="AC63" s="93"/>
      <c r="AD63" s="93"/>
      <c r="AE63" s="93"/>
      <c r="AF63" s="93"/>
      <c r="AG63" s="93"/>
      <c r="AH63" s="93"/>
      <c r="AI63" s="93"/>
      <c r="AJ63" s="93"/>
      <c r="AK63" s="93"/>
      <c r="AL63" s="93"/>
      <c r="AM63" s="93"/>
      <c r="AN63" s="93"/>
      <c r="AO63" s="93"/>
      <c r="AP63" s="93"/>
    </row>
    <row r="64" spans="1:42">
      <c r="A64" s="93"/>
      <c r="B64" s="93"/>
      <c r="C64" s="93"/>
      <c r="D64" s="93"/>
      <c r="E64" s="93"/>
      <c r="F64" s="93"/>
      <c r="G64" s="93"/>
      <c r="H64" s="93"/>
      <c r="I64" s="93"/>
      <c r="J64" s="93"/>
      <c r="K64" s="93"/>
      <c r="L64" s="93"/>
      <c r="M64" s="93"/>
      <c r="N64" s="93"/>
      <c r="O64" s="93"/>
      <c r="P64" s="93"/>
      <c r="Q64" s="93"/>
      <c r="R64" s="93"/>
      <c r="S64" s="124" t="s">
        <v>183</v>
      </c>
      <c r="T64" s="124">
        <v>1391</v>
      </c>
      <c r="U64" s="124"/>
      <c r="V64" s="124"/>
      <c r="W64" s="124"/>
      <c r="X64" s="124">
        <v>1</v>
      </c>
      <c r="Y64" s="124"/>
      <c r="Z64" s="124"/>
      <c r="AA64" s="124">
        <v>1391</v>
      </c>
      <c r="AB64" s="93"/>
      <c r="AC64" s="93"/>
      <c r="AD64" s="93"/>
      <c r="AE64" s="93"/>
      <c r="AF64" s="93"/>
      <c r="AG64" s="93"/>
      <c r="AH64" s="93"/>
      <c r="AI64" s="93"/>
      <c r="AJ64" s="93"/>
      <c r="AK64" s="93"/>
      <c r="AL64" s="93"/>
      <c r="AM64" s="93"/>
      <c r="AN64" s="93"/>
      <c r="AO64" s="93"/>
      <c r="AP64" s="93"/>
    </row>
    <row r="65" spans="1:42">
      <c r="A65" s="93"/>
      <c r="B65" s="93"/>
      <c r="C65" s="93"/>
      <c r="D65" s="93"/>
      <c r="E65" s="93"/>
      <c r="F65" s="93"/>
      <c r="G65" s="93"/>
      <c r="H65" s="93"/>
      <c r="I65" s="93"/>
      <c r="J65" s="93"/>
      <c r="K65" s="93"/>
      <c r="L65" s="93"/>
      <c r="M65" s="93"/>
      <c r="N65" s="93"/>
      <c r="O65" s="93"/>
      <c r="P65" s="93"/>
      <c r="Q65" s="93"/>
      <c r="R65" s="93"/>
      <c r="S65" s="124" t="s">
        <v>184</v>
      </c>
      <c r="T65" s="124">
        <v>9012</v>
      </c>
      <c r="U65" s="124"/>
      <c r="V65" s="124"/>
      <c r="W65" s="124">
        <v>7290</v>
      </c>
      <c r="X65" s="124"/>
      <c r="Y65" s="124"/>
      <c r="Z65" s="124"/>
      <c r="AA65" s="124">
        <v>16396</v>
      </c>
      <c r="AB65" s="93"/>
      <c r="AC65" s="93"/>
      <c r="AD65" s="93"/>
      <c r="AE65" s="93"/>
      <c r="AF65" s="93"/>
      <c r="AG65" s="93"/>
      <c r="AH65" s="93"/>
      <c r="AI65" s="93"/>
      <c r="AJ65" s="93"/>
      <c r="AK65" s="93"/>
      <c r="AL65" s="93"/>
      <c r="AM65" s="93"/>
      <c r="AN65" s="93"/>
      <c r="AO65" s="93"/>
      <c r="AP65" s="93"/>
    </row>
    <row r="66" spans="1:42">
      <c r="A66" s="93"/>
      <c r="B66" s="93"/>
      <c r="C66" s="93"/>
      <c r="D66" s="93"/>
      <c r="E66" s="93"/>
      <c r="F66" s="93"/>
      <c r="G66" s="93"/>
      <c r="H66" s="93"/>
      <c r="I66" s="93"/>
      <c r="J66" s="93"/>
      <c r="K66" s="93"/>
      <c r="L66" s="93"/>
      <c r="M66" s="93"/>
      <c r="N66" s="93"/>
      <c r="O66" s="93"/>
      <c r="P66" s="93"/>
      <c r="Q66" s="93"/>
      <c r="R66" s="93"/>
      <c r="S66" s="124" t="s">
        <v>185</v>
      </c>
      <c r="T66" s="124">
        <v>249</v>
      </c>
      <c r="U66" s="124"/>
      <c r="V66" s="124"/>
      <c r="W66" s="124">
        <v>189</v>
      </c>
      <c r="X66" s="124"/>
      <c r="Y66" s="124"/>
      <c r="Z66" s="124">
        <v>94</v>
      </c>
      <c r="AA66" s="124">
        <v>438</v>
      </c>
      <c r="AB66" s="93"/>
      <c r="AC66" s="93"/>
      <c r="AD66" s="93"/>
      <c r="AE66" s="93"/>
      <c r="AF66" s="93"/>
      <c r="AG66" s="93"/>
      <c r="AH66" s="93"/>
      <c r="AI66" s="93"/>
      <c r="AJ66" s="93"/>
      <c r="AK66" s="93"/>
      <c r="AL66" s="93"/>
      <c r="AM66" s="93"/>
      <c r="AN66" s="93"/>
      <c r="AO66" s="93"/>
      <c r="AP66" s="93"/>
    </row>
    <row r="67" spans="1:42">
      <c r="A67" s="93"/>
      <c r="B67" s="93"/>
      <c r="C67" s="93"/>
      <c r="D67" s="93"/>
      <c r="E67" s="93"/>
      <c r="F67" s="93"/>
      <c r="G67" s="93"/>
      <c r="H67" s="93"/>
      <c r="I67" s="93"/>
      <c r="J67" s="93"/>
      <c r="K67" s="93"/>
      <c r="L67" s="93"/>
      <c r="M67" s="93"/>
      <c r="N67" s="93"/>
      <c r="O67" s="93"/>
      <c r="P67" s="93"/>
      <c r="Q67" s="93"/>
      <c r="R67" s="93"/>
      <c r="S67" s="124" t="s">
        <v>186</v>
      </c>
      <c r="T67" s="124">
        <f>SUM(T52:T66)</f>
        <v>153327</v>
      </c>
      <c r="U67" s="124">
        <f t="shared" ref="U67:Y67" si="0">SUM(U52:U66)</f>
        <v>35815</v>
      </c>
      <c r="V67" s="124">
        <f t="shared" si="0"/>
        <v>11869</v>
      </c>
      <c r="W67" s="124">
        <f t="shared" si="0"/>
        <v>36976</v>
      </c>
      <c r="X67" s="124">
        <f t="shared" si="0"/>
        <v>1648</v>
      </c>
      <c r="Y67" s="124">
        <f t="shared" si="0"/>
        <v>1221</v>
      </c>
      <c r="Z67" s="124">
        <f>SUM(Z52:Z66)</f>
        <v>1126</v>
      </c>
      <c r="AA67" s="124">
        <f>SUM(T67:Z67)</f>
        <v>241982</v>
      </c>
      <c r="AB67" s="93"/>
      <c r="AC67" s="93"/>
      <c r="AD67" s="93"/>
      <c r="AE67" s="93"/>
      <c r="AF67" s="93"/>
      <c r="AG67" s="93"/>
      <c r="AH67" s="93"/>
      <c r="AI67" s="93"/>
      <c r="AJ67" s="93"/>
      <c r="AK67" s="93"/>
      <c r="AL67" s="93"/>
      <c r="AM67" s="93"/>
      <c r="AN67" s="93"/>
      <c r="AO67" s="93"/>
      <c r="AP67" s="93"/>
    </row>
    <row r="68" spans="1:42">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row>
    <row r="69" spans="1:42">
      <c r="A69" s="93"/>
      <c r="B69" s="93"/>
      <c r="C69" s="93"/>
      <c r="D69" s="93"/>
      <c r="E69" s="93"/>
      <c r="F69" s="93"/>
      <c r="G69" s="93"/>
      <c r="H69" s="93"/>
      <c r="I69" s="93"/>
      <c r="J69" s="93"/>
      <c r="K69" s="93"/>
      <c r="L69" s="93"/>
      <c r="M69" s="93"/>
      <c r="N69" s="93"/>
      <c r="O69" s="93"/>
      <c r="P69" s="93"/>
      <c r="Q69" s="93"/>
      <c r="R69" s="93"/>
      <c r="S69" s="93" t="s">
        <v>210</v>
      </c>
      <c r="T69" s="93"/>
      <c r="U69" s="93"/>
      <c r="V69" s="93"/>
      <c r="W69" s="93"/>
      <c r="X69" s="93"/>
      <c r="Y69" s="93"/>
      <c r="Z69" s="93"/>
      <c r="AA69" s="93"/>
      <c r="AB69" s="93"/>
      <c r="AC69" s="93"/>
      <c r="AD69" s="93"/>
      <c r="AE69" s="93"/>
      <c r="AF69" s="93"/>
      <c r="AG69" s="93"/>
      <c r="AH69" s="93"/>
      <c r="AI69" s="93"/>
      <c r="AJ69" s="93"/>
      <c r="AK69" s="93"/>
      <c r="AL69" s="93"/>
      <c r="AM69" s="93"/>
      <c r="AN69" s="93"/>
      <c r="AO69" s="93"/>
      <c r="AP69" s="93"/>
    </row>
    <row r="70" spans="1:42">
      <c r="A70" s="93"/>
      <c r="B70" s="93"/>
      <c r="C70" s="93"/>
      <c r="D70" s="93"/>
      <c r="E70" s="93"/>
      <c r="F70" s="93"/>
      <c r="G70" s="93"/>
      <c r="H70" s="93"/>
      <c r="I70" s="93"/>
      <c r="J70" s="93"/>
      <c r="K70" s="93"/>
      <c r="L70" s="93"/>
      <c r="M70" s="93"/>
      <c r="N70" s="93"/>
      <c r="O70" s="93"/>
      <c r="P70" s="93"/>
      <c r="Q70" s="93"/>
      <c r="R70" s="93"/>
      <c r="S70" s="123" t="s">
        <v>250</v>
      </c>
      <c r="T70" s="95"/>
      <c r="U70" s="95"/>
      <c r="V70" s="95"/>
      <c r="W70" s="96"/>
      <c r="X70" s="93"/>
      <c r="Y70" s="93"/>
      <c r="Z70" s="93"/>
      <c r="AA70" s="93"/>
      <c r="AB70" s="93"/>
      <c r="AC70" s="93"/>
      <c r="AD70" s="93"/>
      <c r="AE70" s="93"/>
      <c r="AF70" s="93"/>
      <c r="AG70" s="93"/>
      <c r="AH70" s="93"/>
      <c r="AI70" s="93"/>
      <c r="AJ70" s="93"/>
      <c r="AK70" s="93"/>
      <c r="AL70" s="93"/>
      <c r="AM70" s="93"/>
      <c r="AN70" s="93"/>
      <c r="AO70" s="93"/>
      <c r="AP70" s="93"/>
    </row>
    <row r="71" spans="1:42">
      <c r="A71" s="93"/>
      <c r="B71" s="93"/>
      <c r="C71" s="93"/>
      <c r="D71" s="93"/>
      <c r="E71" s="93"/>
      <c r="F71" s="93"/>
      <c r="G71" s="93"/>
      <c r="H71" s="93"/>
      <c r="I71" s="93"/>
      <c r="J71" s="93"/>
      <c r="K71" s="93"/>
      <c r="L71" s="93"/>
      <c r="M71" s="93"/>
      <c r="N71" s="93"/>
      <c r="O71" s="93"/>
      <c r="P71" s="93"/>
      <c r="Q71" s="93"/>
      <c r="R71" s="93"/>
      <c r="S71" s="136">
        <v>0.65</v>
      </c>
      <c r="T71" s="93" t="s">
        <v>165</v>
      </c>
      <c r="U71" s="93"/>
      <c r="V71" s="93"/>
      <c r="W71" s="97"/>
      <c r="X71" s="93"/>
      <c r="Y71" s="93"/>
      <c r="Z71" s="93"/>
      <c r="AA71" s="93"/>
      <c r="AB71" s="93"/>
      <c r="AC71" s="93"/>
      <c r="AD71" s="93"/>
      <c r="AE71" s="93"/>
      <c r="AF71" s="93"/>
      <c r="AG71" s="93"/>
      <c r="AH71" s="93"/>
      <c r="AI71" s="93"/>
      <c r="AJ71" s="93"/>
      <c r="AK71" s="93"/>
      <c r="AL71" s="93"/>
      <c r="AM71" s="93"/>
      <c r="AN71" s="93"/>
      <c r="AO71" s="93"/>
      <c r="AP71" s="93"/>
    </row>
    <row r="72" spans="1:42">
      <c r="A72" s="93"/>
      <c r="B72" s="93"/>
      <c r="C72" s="93"/>
      <c r="D72" s="93"/>
      <c r="E72" s="93"/>
      <c r="F72" s="93"/>
      <c r="G72" s="93"/>
      <c r="H72" s="93"/>
      <c r="I72" s="93"/>
      <c r="J72" s="93"/>
      <c r="K72" s="93"/>
      <c r="L72" s="93"/>
      <c r="M72" s="93"/>
      <c r="N72" s="93"/>
      <c r="O72" s="93"/>
      <c r="P72" s="93"/>
      <c r="Q72" s="93"/>
      <c r="R72" s="93"/>
      <c r="S72" s="136">
        <v>0</v>
      </c>
      <c r="T72" s="93" t="s">
        <v>167</v>
      </c>
      <c r="U72" s="93"/>
      <c r="V72" s="93"/>
      <c r="W72" s="97"/>
      <c r="X72" s="93"/>
      <c r="Y72" s="93"/>
      <c r="Z72" s="93"/>
      <c r="AA72" s="93"/>
      <c r="AB72" s="93"/>
      <c r="AC72" s="93"/>
      <c r="AD72" s="93"/>
      <c r="AE72" s="93"/>
      <c r="AF72" s="93"/>
      <c r="AG72" s="93"/>
      <c r="AH72" s="93"/>
      <c r="AI72" s="93"/>
      <c r="AJ72" s="93"/>
      <c r="AK72" s="93"/>
      <c r="AL72" s="93"/>
      <c r="AM72" s="93"/>
      <c r="AN72" s="93"/>
      <c r="AO72" s="93"/>
      <c r="AP72" s="93"/>
    </row>
    <row r="73" spans="1:42">
      <c r="A73" s="93"/>
      <c r="B73" s="93"/>
      <c r="C73" s="93"/>
      <c r="D73" s="93"/>
      <c r="E73" s="93"/>
      <c r="F73" s="93"/>
      <c r="G73" s="93"/>
      <c r="H73" s="93"/>
      <c r="I73" s="93"/>
      <c r="J73" s="93"/>
      <c r="K73" s="93"/>
      <c r="L73" s="93"/>
      <c r="M73" s="93"/>
      <c r="N73" s="93"/>
      <c r="O73" s="93"/>
      <c r="P73" s="93"/>
      <c r="Q73" s="93"/>
      <c r="R73" s="93"/>
      <c r="S73" s="136">
        <v>0.17</v>
      </c>
      <c r="T73" s="93" t="s">
        <v>166</v>
      </c>
      <c r="U73" s="93"/>
      <c r="V73" s="93"/>
      <c r="W73" s="97"/>
      <c r="X73" s="93"/>
      <c r="Y73" s="93"/>
      <c r="Z73" s="93"/>
      <c r="AA73" s="93"/>
      <c r="AB73" s="93"/>
      <c r="AC73" s="93"/>
      <c r="AD73" s="93"/>
      <c r="AE73" s="93"/>
      <c r="AF73" s="93"/>
      <c r="AG73" s="93"/>
      <c r="AH73" s="93"/>
      <c r="AI73" s="93"/>
      <c r="AJ73" s="93"/>
      <c r="AK73" s="93"/>
      <c r="AL73" s="93"/>
      <c r="AM73" s="93"/>
      <c r="AN73" s="93"/>
      <c r="AO73" s="93"/>
      <c r="AP73" s="93"/>
    </row>
    <row r="74" spans="1:42">
      <c r="A74" s="93"/>
      <c r="B74" s="93"/>
      <c r="C74" s="93"/>
      <c r="D74" s="93"/>
      <c r="E74" s="93"/>
      <c r="F74" s="93"/>
      <c r="G74" s="93"/>
      <c r="H74" s="93"/>
      <c r="I74" s="93"/>
      <c r="J74" s="93"/>
      <c r="K74" s="93"/>
      <c r="L74" s="93"/>
      <c r="M74" s="93"/>
      <c r="N74" s="93"/>
      <c r="O74" s="93"/>
      <c r="P74" s="93"/>
      <c r="Q74" s="93"/>
      <c r="R74" s="93"/>
      <c r="S74" s="136">
        <v>0.04</v>
      </c>
      <c r="T74" s="93" t="s">
        <v>252</v>
      </c>
      <c r="U74" s="93"/>
      <c r="V74" s="93"/>
      <c r="W74" s="97"/>
      <c r="X74" s="93"/>
      <c r="Y74" s="93"/>
      <c r="Z74" s="93"/>
      <c r="AA74" s="93"/>
      <c r="AB74" s="93"/>
      <c r="AC74" s="93"/>
      <c r="AD74" s="93"/>
      <c r="AE74" s="93"/>
      <c r="AF74" s="93"/>
      <c r="AG74" s="93"/>
      <c r="AH74" s="93"/>
      <c r="AI74" s="93"/>
      <c r="AJ74" s="93"/>
      <c r="AK74" s="93"/>
      <c r="AL74" s="93"/>
      <c r="AM74" s="93"/>
      <c r="AN74" s="93"/>
      <c r="AO74" s="93"/>
      <c r="AP74" s="93"/>
    </row>
    <row r="75" spans="1:42">
      <c r="A75" s="93"/>
      <c r="B75" s="93"/>
      <c r="C75" s="93"/>
      <c r="D75" s="93"/>
      <c r="E75" s="93"/>
      <c r="F75" s="93"/>
      <c r="G75" s="93"/>
      <c r="H75" s="93"/>
      <c r="I75" s="93"/>
      <c r="J75" s="93"/>
      <c r="K75" s="93"/>
      <c r="L75" s="93"/>
      <c r="M75" s="93"/>
      <c r="N75" s="93"/>
      <c r="O75" s="93"/>
      <c r="P75" s="93"/>
      <c r="Q75" s="93"/>
      <c r="R75" s="93"/>
      <c r="S75" s="136">
        <v>0.06</v>
      </c>
      <c r="T75" s="93" t="s">
        <v>253</v>
      </c>
      <c r="U75" s="93"/>
      <c r="V75" s="93"/>
      <c r="W75" s="97"/>
      <c r="X75" s="93"/>
      <c r="Y75" s="93"/>
      <c r="Z75" s="93"/>
      <c r="AA75" s="93"/>
      <c r="AB75" s="93"/>
      <c r="AC75" s="93"/>
      <c r="AD75" s="93"/>
      <c r="AE75" s="93"/>
      <c r="AF75" s="93"/>
      <c r="AG75" s="93"/>
      <c r="AH75" s="93"/>
      <c r="AI75" s="93"/>
      <c r="AJ75" s="93"/>
      <c r="AK75" s="93"/>
      <c r="AL75" s="93"/>
      <c r="AM75" s="93"/>
      <c r="AN75" s="93"/>
      <c r="AO75" s="93"/>
      <c r="AP75" s="93"/>
    </row>
    <row r="76" spans="1:42">
      <c r="A76" s="93"/>
      <c r="B76" s="93"/>
      <c r="C76" s="93"/>
      <c r="D76" s="93"/>
      <c r="E76" s="93"/>
      <c r="F76" s="93"/>
      <c r="G76" s="93"/>
      <c r="H76" s="93"/>
      <c r="I76" s="93"/>
      <c r="J76" s="93"/>
      <c r="K76" s="93"/>
      <c r="L76" s="93"/>
      <c r="M76" s="93"/>
      <c r="N76" s="93"/>
      <c r="O76" s="93"/>
      <c r="P76" s="93"/>
      <c r="Q76" s="93"/>
      <c r="R76" s="93"/>
      <c r="S76" s="137">
        <v>0.08</v>
      </c>
      <c r="T76" s="98" t="s">
        <v>254</v>
      </c>
      <c r="U76" s="98"/>
      <c r="V76" s="98"/>
      <c r="W76" s="99"/>
      <c r="X76" s="93"/>
      <c r="Y76" s="93"/>
      <c r="Z76" s="93"/>
      <c r="AA76" s="93"/>
      <c r="AB76" s="93"/>
      <c r="AC76" s="93"/>
      <c r="AD76" s="93"/>
      <c r="AE76" s="93"/>
      <c r="AF76" s="93"/>
      <c r="AG76" s="93"/>
      <c r="AH76" s="93"/>
      <c r="AI76" s="93"/>
      <c r="AJ76" s="93"/>
      <c r="AK76" s="93"/>
      <c r="AL76" s="93"/>
      <c r="AM76" s="93"/>
      <c r="AN76" s="93"/>
      <c r="AO76" s="93"/>
      <c r="AP76" s="93"/>
    </row>
    <row r="77" spans="1:42">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row>
    <row r="78" spans="1:42">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row>
    <row r="79" spans="1:42">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row>
    <row r="80" spans="1:42">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row>
    <row r="81" spans="1:42">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row>
    <row r="82" spans="1:4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row>
    <row r="83" spans="1:42">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row>
    <row r="84" spans="1:42">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row>
    <row r="85" spans="1:42">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row>
    <row r="86" spans="1:42">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row>
    <row r="87" spans="1:42">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row>
    <row r="88" spans="1:42">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row>
    <row r="89" spans="1:42">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row>
    <row r="90" spans="1:42">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row>
    <row r="91" spans="1:42">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row>
    <row r="92" spans="1:4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row>
    <row r="93" spans="1:42">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row>
    <row r="94" spans="1:42">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row>
    <row r="95" spans="1:42">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row>
    <row r="96" spans="1:42">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row>
    <row r="97" spans="1:42">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row>
    <row r="98" spans="1:42">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row>
    <row r="99" spans="1:42">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row>
    <row r="100" spans="1:42">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row>
    <row r="101" spans="1:42">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row>
    <row r="102" spans="1:4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row>
    <row r="103" spans="1:42">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row>
    <row r="104" spans="1:42" ht="14.2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150" t="s">
        <v>159</v>
      </c>
      <c r="X104" s="151"/>
      <c r="Y104" s="152"/>
      <c r="Z104" s="93"/>
      <c r="AA104" s="93"/>
      <c r="AB104" s="93"/>
      <c r="AC104" s="93"/>
      <c r="AD104" s="93"/>
      <c r="AE104" s="93"/>
      <c r="AF104" s="93"/>
      <c r="AG104" s="93"/>
      <c r="AH104" s="93"/>
      <c r="AI104" s="93"/>
      <c r="AJ104" s="93"/>
      <c r="AK104" s="93"/>
      <c r="AL104" s="93"/>
      <c r="AM104" s="93"/>
      <c r="AN104" s="93"/>
      <c r="AO104" s="93"/>
      <c r="AP104" s="93"/>
    </row>
    <row r="105" spans="1:42">
      <c r="A105" s="93"/>
      <c r="B105" s="93"/>
      <c r="C105" s="93"/>
      <c r="D105" s="93"/>
      <c r="E105" s="93"/>
      <c r="F105" s="93"/>
      <c r="G105" s="93"/>
      <c r="H105" s="93"/>
      <c r="I105" s="93"/>
      <c r="J105" s="93"/>
      <c r="K105" s="93"/>
      <c r="L105" s="93"/>
      <c r="M105" s="93"/>
      <c r="N105" s="93"/>
      <c r="O105" s="93"/>
      <c r="P105" s="93"/>
      <c r="Q105" s="93"/>
      <c r="R105" s="93"/>
      <c r="S105" s="93"/>
      <c r="T105" s="93"/>
      <c r="U105" s="93"/>
      <c r="V105" s="100"/>
      <c r="W105" s="153"/>
      <c r="X105" s="154"/>
      <c r="Y105" s="155"/>
      <c r="Z105" s="93"/>
      <c r="AA105" s="93"/>
      <c r="AB105" s="93"/>
      <c r="AC105" s="93"/>
      <c r="AD105" s="93"/>
      <c r="AE105" s="93"/>
      <c r="AF105" s="93"/>
      <c r="AG105" s="93"/>
      <c r="AH105" s="93"/>
      <c r="AI105" s="93"/>
      <c r="AJ105" s="93"/>
      <c r="AK105" s="93"/>
      <c r="AL105" s="93"/>
      <c r="AM105" s="93"/>
      <c r="AN105" s="93"/>
      <c r="AO105" s="93"/>
      <c r="AP105" s="93"/>
    </row>
    <row r="106" spans="1:42">
      <c r="A106" s="93"/>
      <c r="B106" s="93"/>
      <c r="C106" s="93"/>
      <c r="D106" s="93"/>
      <c r="E106" s="93"/>
      <c r="F106" s="93"/>
      <c r="G106" s="93"/>
      <c r="H106" s="93"/>
      <c r="I106" s="93"/>
      <c r="J106" s="93"/>
      <c r="K106" s="93"/>
      <c r="L106" s="93"/>
      <c r="M106" s="93"/>
      <c r="N106" s="93"/>
      <c r="O106" s="93"/>
      <c r="P106" s="93"/>
      <c r="Q106" s="93"/>
      <c r="R106" s="93"/>
      <c r="S106" s="93"/>
      <c r="T106" s="93"/>
      <c r="U106" s="93"/>
      <c r="V106" s="100"/>
      <c r="W106" s="153"/>
      <c r="X106" s="154"/>
      <c r="Y106" s="155"/>
      <c r="Z106" s="93"/>
      <c r="AA106" s="93"/>
      <c r="AB106" s="93"/>
      <c r="AC106" s="93"/>
      <c r="AD106" s="93"/>
      <c r="AE106" s="93"/>
      <c r="AF106" s="93"/>
      <c r="AG106" s="93"/>
      <c r="AH106" s="93"/>
      <c r="AI106" s="93"/>
      <c r="AJ106" s="93"/>
      <c r="AK106" s="93"/>
      <c r="AL106" s="93"/>
      <c r="AM106" s="93"/>
      <c r="AN106" s="93"/>
      <c r="AO106" s="93"/>
      <c r="AP106" s="93"/>
    </row>
    <row r="107" spans="1:42">
      <c r="A107" s="93"/>
      <c r="B107" s="93"/>
      <c r="C107" s="93"/>
      <c r="D107" s="93"/>
      <c r="E107" s="93"/>
      <c r="F107" s="93"/>
      <c r="G107" s="93"/>
      <c r="H107" s="93"/>
      <c r="I107" s="93"/>
      <c r="J107" s="93"/>
      <c r="K107" s="93"/>
      <c r="L107" s="93"/>
      <c r="M107" s="93"/>
      <c r="N107" s="93"/>
      <c r="O107" s="93"/>
      <c r="P107" s="93"/>
      <c r="Q107" s="93"/>
      <c r="R107" s="93"/>
      <c r="S107" s="93"/>
      <c r="T107" s="93"/>
      <c r="U107" s="93"/>
      <c r="V107" s="100"/>
      <c r="W107" s="153"/>
      <c r="X107" s="154"/>
      <c r="Y107" s="155"/>
      <c r="Z107" s="93"/>
      <c r="AA107" s="93"/>
      <c r="AB107" s="93"/>
      <c r="AC107" s="93"/>
      <c r="AD107" s="93"/>
      <c r="AE107" s="93"/>
      <c r="AF107" s="93"/>
      <c r="AG107" s="93"/>
      <c r="AH107" s="93"/>
      <c r="AI107" s="93"/>
      <c r="AJ107" s="93"/>
      <c r="AK107" s="93"/>
      <c r="AL107" s="93"/>
      <c r="AM107" s="93"/>
      <c r="AN107" s="93"/>
      <c r="AO107" s="93"/>
      <c r="AP107" s="93"/>
    </row>
    <row r="108" spans="1:42">
      <c r="A108" s="93"/>
      <c r="B108" s="93"/>
      <c r="C108" s="93"/>
      <c r="D108" s="93"/>
      <c r="E108" s="93"/>
      <c r="F108" s="93"/>
      <c r="G108" s="93"/>
      <c r="H108" s="93"/>
      <c r="I108" s="93"/>
      <c r="J108" s="93"/>
      <c r="K108" s="93"/>
      <c r="L108" s="93"/>
      <c r="M108" s="93"/>
      <c r="N108" s="93"/>
      <c r="O108" s="93"/>
      <c r="P108" s="93"/>
      <c r="Q108" s="93"/>
      <c r="R108" s="93"/>
      <c r="S108" s="93"/>
      <c r="T108" s="93"/>
      <c r="U108" s="93"/>
      <c r="V108" s="100"/>
      <c r="W108" s="153"/>
      <c r="X108" s="154"/>
      <c r="Y108" s="155"/>
      <c r="Z108" s="93"/>
      <c r="AA108" s="93"/>
      <c r="AB108" s="93"/>
      <c r="AC108" s="93"/>
      <c r="AD108" s="93"/>
      <c r="AE108" s="93"/>
      <c r="AF108" s="93"/>
      <c r="AG108" s="93"/>
      <c r="AH108" s="93"/>
      <c r="AI108" s="93"/>
      <c r="AJ108" s="93"/>
      <c r="AK108" s="93"/>
      <c r="AL108" s="93"/>
      <c r="AM108" s="93"/>
      <c r="AN108" s="93"/>
      <c r="AO108" s="93"/>
      <c r="AP108" s="93"/>
    </row>
    <row r="109" spans="1:42">
      <c r="A109" s="93"/>
      <c r="B109" s="93"/>
      <c r="C109" s="93"/>
      <c r="D109" s="93"/>
      <c r="E109" s="93"/>
      <c r="F109" s="93"/>
      <c r="G109" s="93"/>
      <c r="H109" s="93"/>
      <c r="I109" s="93"/>
      <c r="J109" s="93"/>
      <c r="K109" s="93"/>
      <c r="L109" s="93"/>
      <c r="M109" s="93"/>
      <c r="N109" s="93"/>
      <c r="O109" s="93"/>
      <c r="P109" s="93"/>
      <c r="Q109" s="93"/>
      <c r="R109" s="93"/>
      <c r="S109" s="93"/>
      <c r="T109" s="93"/>
      <c r="U109" s="93"/>
      <c r="V109" s="100"/>
      <c r="W109" s="156"/>
      <c r="X109" s="157"/>
      <c r="Y109" s="158"/>
      <c r="Z109" s="93"/>
      <c r="AA109" s="93"/>
      <c r="AB109" s="93"/>
      <c r="AC109" s="93"/>
      <c r="AD109" s="93"/>
      <c r="AE109" s="93"/>
      <c r="AF109" s="93"/>
      <c r="AG109" s="93"/>
      <c r="AH109" s="93"/>
      <c r="AI109" s="93"/>
      <c r="AJ109" s="93"/>
      <c r="AK109" s="93"/>
      <c r="AL109" s="93"/>
      <c r="AM109" s="93"/>
      <c r="AN109" s="93"/>
      <c r="AO109" s="93"/>
      <c r="AP109" s="93"/>
    </row>
    <row r="110" spans="1:42">
      <c r="A110" s="93"/>
      <c r="B110" s="93"/>
      <c r="C110" s="93"/>
      <c r="D110" s="93"/>
      <c r="E110" s="93"/>
      <c r="F110" s="93"/>
      <c r="G110" s="93"/>
      <c r="H110" s="93"/>
      <c r="I110" s="93"/>
      <c r="J110" s="93"/>
      <c r="K110" s="93"/>
      <c r="L110" s="93"/>
      <c r="M110" s="93"/>
      <c r="N110" s="93"/>
      <c r="O110" s="93"/>
      <c r="P110" s="93"/>
      <c r="Q110" s="93"/>
      <c r="R110" s="93"/>
      <c r="S110" s="93"/>
      <c r="T110" s="93"/>
      <c r="U110" s="93"/>
      <c r="V110" s="100"/>
      <c r="W110" s="100"/>
      <c r="X110" s="100"/>
      <c r="Y110" s="93"/>
      <c r="Z110" s="93"/>
      <c r="AA110" s="93"/>
      <c r="AB110" s="93"/>
      <c r="AC110" s="93"/>
      <c r="AD110" s="93"/>
      <c r="AE110" s="93"/>
      <c r="AF110" s="93"/>
      <c r="AG110" s="93"/>
      <c r="AH110" s="93"/>
      <c r="AI110" s="93"/>
      <c r="AJ110" s="93"/>
      <c r="AK110" s="93"/>
      <c r="AL110" s="93"/>
      <c r="AM110" s="93"/>
      <c r="AN110" s="93"/>
      <c r="AO110" s="93"/>
      <c r="AP110" s="93"/>
    </row>
    <row r="111" spans="1:42">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93"/>
      <c r="AO111" s="93"/>
      <c r="AP111" s="93"/>
    </row>
    <row r="112" spans="1:4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row>
    <row r="113" spans="1:42">
      <c r="A113" s="93"/>
      <c r="B113" s="93"/>
      <c r="C113" s="93"/>
      <c r="D113" s="93"/>
      <c r="E113" s="93"/>
      <c r="F113" s="93"/>
      <c r="G113" s="93"/>
      <c r="H113" s="93"/>
      <c r="I113" s="93"/>
      <c r="J113" s="93"/>
      <c r="K113" s="93"/>
      <c r="L113" s="93"/>
      <c r="M113" s="93"/>
      <c r="N113" s="93"/>
      <c r="O113" s="93"/>
      <c r="P113" s="93"/>
      <c r="Q113" s="93"/>
      <c r="R113" s="93"/>
      <c r="S113" s="94" t="s">
        <v>164</v>
      </c>
      <c r="T113" s="102"/>
      <c r="U113" s="102"/>
      <c r="V113" s="102"/>
      <c r="W113" s="103"/>
      <c r="X113" s="93"/>
      <c r="Y113" s="93"/>
      <c r="Z113" s="93"/>
      <c r="AA113" s="93"/>
      <c r="AB113" s="93"/>
      <c r="AC113" s="93"/>
      <c r="AD113" s="93"/>
      <c r="AE113" s="93"/>
      <c r="AF113" s="93"/>
      <c r="AG113" s="93"/>
      <c r="AH113" s="93"/>
      <c r="AI113" s="93"/>
      <c r="AJ113" s="93"/>
      <c r="AK113" s="93"/>
      <c r="AL113" s="93"/>
      <c r="AM113" s="93"/>
      <c r="AN113" s="93"/>
      <c r="AO113" s="93"/>
      <c r="AP113" s="93"/>
    </row>
    <row r="114" spans="1:42">
      <c r="A114" s="93"/>
      <c r="B114" s="93"/>
      <c r="C114" s="93"/>
      <c r="D114" s="93"/>
      <c r="E114" s="93"/>
      <c r="F114" s="93"/>
      <c r="G114" s="93"/>
      <c r="H114" s="93"/>
      <c r="I114" s="93"/>
      <c r="J114" s="93"/>
      <c r="K114" s="93"/>
      <c r="L114" s="93"/>
      <c r="M114" s="93"/>
      <c r="N114" s="93"/>
      <c r="O114" s="93"/>
      <c r="P114" s="93"/>
      <c r="Q114" s="93"/>
      <c r="R114" s="93"/>
      <c r="S114" s="104">
        <v>0.47</v>
      </c>
      <c r="T114" s="101" t="s">
        <v>160</v>
      </c>
      <c r="U114" s="101"/>
      <c r="V114" s="101"/>
      <c r="W114" s="105"/>
      <c r="X114" s="93"/>
      <c r="Y114" s="93"/>
      <c r="Z114" s="93"/>
      <c r="AA114" s="93"/>
      <c r="AB114" s="93"/>
      <c r="AC114" s="93"/>
      <c r="AD114" s="93"/>
      <c r="AE114" s="93"/>
      <c r="AF114" s="93"/>
      <c r="AG114" s="93"/>
      <c r="AH114" s="93"/>
      <c r="AI114" s="93"/>
      <c r="AJ114" s="93"/>
      <c r="AK114" s="93"/>
      <c r="AL114" s="93"/>
      <c r="AM114" s="93"/>
      <c r="AN114" s="93"/>
      <c r="AO114" s="93"/>
      <c r="AP114" s="93"/>
    </row>
    <row r="115" spans="1:42">
      <c r="A115" s="93"/>
      <c r="B115" s="93"/>
      <c r="C115" s="93"/>
      <c r="D115" s="93"/>
      <c r="E115" s="93"/>
      <c r="F115" s="93"/>
      <c r="G115" s="93"/>
      <c r="H115" s="93"/>
      <c r="I115" s="93"/>
      <c r="J115" s="93"/>
      <c r="K115" s="93"/>
      <c r="L115" s="93"/>
      <c r="M115" s="93"/>
      <c r="N115" s="93"/>
      <c r="O115" s="93"/>
      <c r="P115" s="93"/>
      <c r="Q115" s="93"/>
      <c r="R115" s="93"/>
      <c r="S115" s="104">
        <v>0.44</v>
      </c>
      <c r="T115" s="101" t="s">
        <v>161</v>
      </c>
      <c r="U115" s="101"/>
      <c r="V115" s="101"/>
      <c r="W115" s="105"/>
      <c r="X115" s="93"/>
      <c r="Y115" s="93"/>
      <c r="Z115" s="93"/>
      <c r="AA115" s="93"/>
      <c r="AB115" s="93"/>
      <c r="AC115" s="93"/>
      <c r="AD115" s="93"/>
      <c r="AE115" s="93"/>
      <c r="AF115" s="93"/>
      <c r="AG115" s="93"/>
      <c r="AH115" s="93"/>
      <c r="AI115" s="93"/>
      <c r="AJ115" s="93"/>
      <c r="AK115" s="93"/>
      <c r="AL115" s="93"/>
      <c r="AM115" s="93"/>
      <c r="AN115" s="93"/>
      <c r="AO115" s="93"/>
      <c r="AP115" s="93"/>
    </row>
    <row r="116" spans="1:42">
      <c r="A116" s="93"/>
      <c r="B116" s="93"/>
      <c r="C116" s="93"/>
      <c r="D116" s="93"/>
      <c r="E116" s="93"/>
      <c r="F116" s="93"/>
      <c r="G116" s="93"/>
      <c r="H116" s="93"/>
      <c r="I116" s="93"/>
      <c r="J116" s="93"/>
      <c r="K116" s="93"/>
      <c r="L116" s="93"/>
      <c r="M116" s="93"/>
      <c r="N116" s="93"/>
      <c r="O116" s="93"/>
      <c r="P116" s="93"/>
      <c r="Q116" s="93"/>
      <c r="R116" s="93"/>
      <c r="S116" s="104">
        <v>0.08</v>
      </c>
      <c r="T116" s="101" t="s">
        <v>162</v>
      </c>
      <c r="U116" s="101"/>
      <c r="V116" s="101"/>
      <c r="W116" s="105"/>
      <c r="X116" s="93"/>
      <c r="Y116" s="93"/>
      <c r="Z116" s="93"/>
      <c r="AA116" s="93"/>
      <c r="AB116" s="93"/>
      <c r="AC116" s="93"/>
      <c r="AD116" s="93"/>
      <c r="AE116" s="93"/>
      <c r="AF116" s="93"/>
      <c r="AG116" s="93"/>
      <c r="AH116" s="93"/>
      <c r="AI116" s="93"/>
      <c r="AJ116" s="93"/>
      <c r="AK116" s="93"/>
      <c r="AL116" s="93"/>
      <c r="AM116" s="93"/>
      <c r="AN116" s="93"/>
      <c r="AO116" s="93"/>
      <c r="AP116" s="93"/>
    </row>
    <row r="117" spans="1:42">
      <c r="A117" s="93"/>
      <c r="B117" s="93"/>
      <c r="C117" s="93"/>
      <c r="D117" s="93"/>
      <c r="E117" s="93"/>
      <c r="F117" s="93"/>
      <c r="G117" s="93"/>
      <c r="H117" s="93"/>
      <c r="I117" s="93"/>
      <c r="J117" s="93"/>
      <c r="K117" s="93"/>
      <c r="L117" s="93"/>
      <c r="M117" s="93"/>
      <c r="N117" s="93"/>
      <c r="O117" s="93"/>
      <c r="P117" s="93"/>
      <c r="Q117" s="93"/>
      <c r="R117" s="93"/>
      <c r="S117" s="106">
        <v>0.01</v>
      </c>
      <c r="T117" s="107" t="s">
        <v>163</v>
      </c>
      <c r="U117" s="107"/>
      <c r="V117" s="107"/>
      <c r="W117" s="108"/>
      <c r="X117" s="93"/>
      <c r="Y117" s="93"/>
      <c r="Z117" s="93"/>
      <c r="AA117" s="93"/>
      <c r="AB117" s="93"/>
      <c r="AC117" s="93"/>
      <c r="AD117" s="93"/>
      <c r="AE117" s="93"/>
      <c r="AF117" s="93"/>
      <c r="AG117" s="93"/>
      <c r="AH117" s="93"/>
      <c r="AI117" s="93"/>
      <c r="AJ117" s="93"/>
      <c r="AK117" s="93"/>
      <c r="AL117" s="93"/>
      <c r="AM117" s="93"/>
      <c r="AN117" s="93"/>
      <c r="AO117" s="93"/>
      <c r="AP117" s="93"/>
    </row>
    <row r="118" spans="1:42">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3"/>
      <c r="AD118" s="93"/>
      <c r="AE118" s="93"/>
      <c r="AF118" s="93"/>
      <c r="AG118" s="93"/>
      <c r="AH118" s="93"/>
      <c r="AI118" s="93"/>
      <c r="AJ118" s="93"/>
      <c r="AK118" s="93"/>
      <c r="AL118" s="93"/>
      <c r="AM118" s="93"/>
      <c r="AN118" s="93"/>
      <c r="AO118" s="93"/>
      <c r="AP118" s="93"/>
    </row>
    <row r="119" spans="1:42">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c r="AE119" s="93"/>
      <c r="AF119" s="93"/>
      <c r="AG119" s="93"/>
      <c r="AH119" s="93"/>
      <c r="AI119" s="93"/>
      <c r="AJ119" s="93"/>
      <c r="AK119" s="93"/>
      <c r="AL119" s="93"/>
      <c r="AM119" s="93"/>
      <c r="AN119" s="93"/>
      <c r="AO119" s="93"/>
      <c r="AP119" s="93"/>
    </row>
    <row r="120" spans="1:42">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c r="AE120" s="93"/>
      <c r="AF120" s="93"/>
      <c r="AG120" s="93"/>
      <c r="AH120" s="93"/>
      <c r="AI120" s="93"/>
      <c r="AJ120" s="93"/>
      <c r="AK120" s="93"/>
      <c r="AL120" s="93"/>
      <c r="AM120" s="93"/>
      <c r="AN120" s="93"/>
      <c r="AO120" s="93"/>
      <c r="AP120" s="93"/>
    </row>
    <row r="121" spans="1:42">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row>
    <row r="122" spans="1:4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row>
    <row r="123" spans="1:42">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row>
    <row r="124" spans="1:42">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row>
    <row r="125" spans="1:42">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93"/>
      <c r="AP125" s="93"/>
    </row>
    <row r="126" spans="1:42">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row>
    <row r="127" spans="1:42">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row>
    <row r="128" spans="1:42">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row>
    <row r="129" spans="1:42">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row>
    <row r="130" spans="1:42">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row>
    <row r="131" spans="1:42">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row>
    <row r="132" spans="1:4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row>
    <row r="149" spans="21:30" ht="15" thickBot="1"/>
    <row r="150" spans="21:30">
      <c r="U150" s="159" t="s">
        <v>187</v>
      </c>
      <c r="V150" s="110" t="s">
        <v>188</v>
      </c>
      <c r="W150" s="112" t="s">
        <v>190</v>
      </c>
      <c r="X150" s="112" t="s">
        <v>192</v>
      </c>
      <c r="Y150" s="110" t="s">
        <v>193</v>
      </c>
      <c r="Z150" s="110" t="s">
        <v>195</v>
      </c>
      <c r="AA150" s="110" t="s">
        <v>197</v>
      </c>
      <c r="AB150" s="161" t="s">
        <v>199</v>
      </c>
      <c r="AC150" s="161" t="s">
        <v>200</v>
      </c>
      <c r="AD150" s="144"/>
    </row>
    <row r="151" spans="21:30" ht="15" thickBot="1">
      <c r="U151" s="160"/>
      <c r="V151" s="111" t="s">
        <v>189</v>
      </c>
      <c r="W151" s="111" t="s">
        <v>191</v>
      </c>
      <c r="X151" s="113" t="s">
        <v>191</v>
      </c>
      <c r="Y151" s="111" t="s">
        <v>194</v>
      </c>
      <c r="Z151" s="111" t="s">
        <v>196</v>
      </c>
      <c r="AA151" s="111" t="s">
        <v>198</v>
      </c>
      <c r="AB151" s="162"/>
      <c r="AC151" s="162"/>
      <c r="AD151" s="145"/>
    </row>
    <row r="152" spans="21:30" ht="15" thickBot="1">
      <c r="U152" s="109" t="s">
        <v>37</v>
      </c>
      <c r="V152" s="115">
        <v>11</v>
      </c>
      <c r="W152" s="115">
        <v>2491</v>
      </c>
      <c r="X152" s="115">
        <v>10069</v>
      </c>
      <c r="Y152" s="115">
        <v>436</v>
      </c>
      <c r="Z152" s="115">
        <v>13960</v>
      </c>
      <c r="AA152" s="114"/>
      <c r="AB152" s="115">
        <v>65</v>
      </c>
      <c r="AC152" s="116">
        <v>64</v>
      </c>
      <c r="AD152" s="116">
        <v>27086</v>
      </c>
    </row>
    <row r="153" spans="21:30" ht="15" thickBot="1">
      <c r="U153" s="109" t="s">
        <v>38</v>
      </c>
      <c r="V153" s="116">
        <v>3</v>
      </c>
      <c r="W153" s="115">
        <v>7761</v>
      </c>
      <c r="X153" s="115">
        <v>1800</v>
      </c>
      <c r="Y153" s="115">
        <v>1102</v>
      </c>
      <c r="Z153" s="115">
        <v>1551</v>
      </c>
      <c r="AA153" s="115">
        <v>165</v>
      </c>
      <c r="AB153" s="115">
        <v>21</v>
      </c>
      <c r="AC153" s="116">
        <v>30</v>
      </c>
      <c r="AD153" s="116">
        <v>12429</v>
      </c>
    </row>
    <row r="154" spans="21:30" ht="15" thickBot="1">
      <c r="U154" s="109" t="s">
        <v>39</v>
      </c>
      <c r="V154" s="115">
        <v>15</v>
      </c>
      <c r="W154" s="115">
        <v>31866</v>
      </c>
      <c r="X154" s="117" t="s">
        <v>201</v>
      </c>
      <c r="Y154" s="115">
        <v>3286</v>
      </c>
      <c r="Z154" s="115">
        <v>1068</v>
      </c>
      <c r="AA154" s="115">
        <v>529</v>
      </c>
      <c r="AB154" s="116">
        <v>151</v>
      </c>
      <c r="AC154" s="115">
        <v>1</v>
      </c>
      <c r="AD154" s="116">
        <v>36901</v>
      </c>
    </row>
    <row r="155" spans="21:30" ht="15" thickBot="1">
      <c r="U155" s="109" t="s">
        <v>41</v>
      </c>
      <c r="V155" s="116">
        <v>5</v>
      </c>
      <c r="W155" s="116">
        <v>6051</v>
      </c>
      <c r="X155" s="117" t="s">
        <v>201</v>
      </c>
      <c r="Y155" s="115">
        <v>1886</v>
      </c>
      <c r="Z155" s="115">
        <v>1074</v>
      </c>
      <c r="AA155" s="115">
        <v>369</v>
      </c>
      <c r="AB155" s="115" t="s">
        <v>201</v>
      </c>
      <c r="AC155" s="115" t="s">
        <v>201</v>
      </c>
      <c r="AD155" s="116">
        <v>9380</v>
      </c>
    </row>
    <row r="156" spans="21:30" ht="15" thickBot="1">
      <c r="U156" s="109" t="s">
        <v>40</v>
      </c>
      <c r="V156" s="116">
        <v>5</v>
      </c>
      <c r="W156" s="115">
        <v>24374</v>
      </c>
      <c r="X156" s="117" t="s">
        <v>201</v>
      </c>
      <c r="Y156" s="115">
        <v>1400</v>
      </c>
      <c r="Z156" s="115">
        <v>1961</v>
      </c>
      <c r="AA156" s="115">
        <v>90</v>
      </c>
      <c r="AB156" s="115" t="s">
        <v>201</v>
      </c>
      <c r="AC156" s="115" t="s">
        <v>201</v>
      </c>
      <c r="AD156" s="116">
        <v>27826</v>
      </c>
    </row>
    <row r="157" spans="21:30" ht="15" thickBot="1">
      <c r="U157" s="109" t="s">
        <v>202</v>
      </c>
      <c r="V157" s="116">
        <v>9</v>
      </c>
      <c r="W157" s="116">
        <v>8697</v>
      </c>
      <c r="X157" s="117" t="s">
        <v>201</v>
      </c>
      <c r="Y157" s="115">
        <v>5218</v>
      </c>
      <c r="Z157" s="115">
        <v>365</v>
      </c>
      <c r="AA157" s="115">
        <v>167</v>
      </c>
      <c r="AB157" s="116">
        <v>281</v>
      </c>
      <c r="AC157" s="116">
        <v>348</v>
      </c>
      <c r="AD157" s="116">
        <v>15075</v>
      </c>
    </row>
    <row r="158" spans="21:30" ht="15" thickBot="1">
      <c r="U158" s="109" t="s">
        <v>42</v>
      </c>
      <c r="V158" s="114"/>
      <c r="W158" s="115">
        <v>15384</v>
      </c>
      <c r="X158" s="117" t="s">
        <v>201</v>
      </c>
      <c r="Y158" s="115">
        <v>5390</v>
      </c>
      <c r="Z158" s="115">
        <v>56</v>
      </c>
      <c r="AA158" s="114"/>
      <c r="AB158" s="115">
        <v>4</v>
      </c>
      <c r="AC158" s="116">
        <v>20</v>
      </c>
      <c r="AD158" s="116">
        <v>21127</v>
      </c>
    </row>
    <row r="159" spans="21:30" ht="15" thickBot="1">
      <c r="U159" s="118" t="s">
        <v>43</v>
      </c>
      <c r="V159" s="116">
        <v>9</v>
      </c>
      <c r="W159" s="115">
        <v>10434</v>
      </c>
      <c r="X159" s="117" t="s">
        <v>201</v>
      </c>
      <c r="Y159" s="115">
        <v>6642</v>
      </c>
      <c r="Z159" s="115">
        <v>1136</v>
      </c>
      <c r="AA159" s="115">
        <v>22</v>
      </c>
      <c r="AB159" s="116">
        <v>371</v>
      </c>
      <c r="AC159" s="115">
        <v>3</v>
      </c>
      <c r="AD159" s="116">
        <v>18607</v>
      </c>
    </row>
    <row r="160" spans="21:30" ht="15" thickBot="1">
      <c r="U160" s="109" t="s">
        <v>44</v>
      </c>
      <c r="V160" s="115">
        <v>10</v>
      </c>
      <c r="W160" s="115">
        <v>15198</v>
      </c>
      <c r="X160" s="117" t="s">
        <v>201</v>
      </c>
      <c r="Y160" s="115">
        <v>6770</v>
      </c>
      <c r="Z160" s="115">
        <v>1607</v>
      </c>
      <c r="AA160" s="115">
        <v>105</v>
      </c>
      <c r="AB160" s="116">
        <v>328</v>
      </c>
      <c r="AC160" s="116">
        <v>358</v>
      </c>
      <c r="AD160" s="116">
        <v>24365</v>
      </c>
    </row>
    <row r="161" spans="21:30" ht="15" thickBot="1">
      <c r="U161" s="109" t="s">
        <v>45</v>
      </c>
      <c r="V161" s="116">
        <v>4</v>
      </c>
      <c r="W161" s="115" t="s">
        <v>203</v>
      </c>
      <c r="X161" s="117" t="s">
        <v>201</v>
      </c>
      <c r="Y161" s="115">
        <v>140</v>
      </c>
      <c r="Z161" s="115">
        <v>2406</v>
      </c>
      <c r="AA161" s="115">
        <v>200</v>
      </c>
      <c r="AB161" s="115" t="s">
        <v>201</v>
      </c>
      <c r="AC161" s="115" t="s">
        <v>201</v>
      </c>
      <c r="AD161" s="116">
        <v>13240</v>
      </c>
    </row>
    <row r="162" spans="21:30" ht="15" thickBot="1">
      <c r="U162" s="109" t="s">
        <v>46</v>
      </c>
      <c r="V162" s="116">
        <v>2</v>
      </c>
      <c r="W162" s="116">
        <v>7005</v>
      </c>
      <c r="X162" s="117" t="s">
        <v>201</v>
      </c>
      <c r="Y162" s="115">
        <v>2051</v>
      </c>
      <c r="Z162" s="115">
        <v>3500</v>
      </c>
      <c r="AA162" s="115" t="s">
        <v>201</v>
      </c>
      <c r="AB162" s="115" t="s">
        <v>201</v>
      </c>
      <c r="AC162" s="116">
        <v>208</v>
      </c>
      <c r="AD162" s="116">
        <v>12764</v>
      </c>
    </row>
    <row r="163" spans="21:30" ht="15" thickBot="1">
      <c r="U163" s="109" t="s">
        <v>204</v>
      </c>
      <c r="V163" s="116">
        <v>3</v>
      </c>
      <c r="W163" s="116">
        <v>2920</v>
      </c>
      <c r="X163" s="117" t="s">
        <v>201</v>
      </c>
      <c r="Y163" s="115">
        <v>1494</v>
      </c>
      <c r="Z163" s="115">
        <v>813</v>
      </c>
      <c r="AA163" s="115">
        <v>1</v>
      </c>
      <c r="AB163" s="115" t="s">
        <v>201</v>
      </c>
      <c r="AC163" s="115" t="s">
        <v>201</v>
      </c>
      <c r="AD163" s="116">
        <v>5229</v>
      </c>
    </row>
    <row r="164" spans="21:30" ht="15" thickBot="1">
      <c r="U164" s="109" t="s">
        <v>205</v>
      </c>
      <c r="V164" s="115">
        <v>4</v>
      </c>
      <c r="W164" s="116">
        <v>1391</v>
      </c>
      <c r="X164" s="117" t="s">
        <v>201</v>
      </c>
      <c r="Y164" s="115" t="s">
        <v>201</v>
      </c>
      <c r="Z164" s="115" t="s">
        <v>201</v>
      </c>
      <c r="AA164" s="115" t="s">
        <v>201</v>
      </c>
      <c r="AB164" s="115" t="s">
        <v>201</v>
      </c>
      <c r="AC164" s="115" t="s">
        <v>201</v>
      </c>
      <c r="AD164" s="116">
        <v>1391</v>
      </c>
    </row>
    <row r="165" spans="21:30" ht="15" thickBot="1">
      <c r="U165" s="109" t="s">
        <v>206</v>
      </c>
      <c r="V165" s="116">
        <v>3</v>
      </c>
      <c r="W165" s="116">
        <v>9012</v>
      </c>
      <c r="X165" s="117" t="s">
        <v>201</v>
      </c>
      <c r="Y165" s="115" t="s">
        <v>201</v>
      </c>
      <c r="Z165" s="115">
        <v>7290</v>
      </c>
      <c r="AA165" s="115" t="s">
        <v>201</v>
      </c>
      <c r="AB165" s="115" t="s">
        <v>201</v>
      </c>
      <c r="AC165" s="116">
        <v>94</v>
      </c>
      <c r="AD165" s="116">
        <v>16396</v>
      </c>
    </row>
    <row r="166" spans="21:30" ht="15" thickBot="1">
      <c r="U166" s="119" t="s">
        <v>207</v>
      </c>
      <c r="V166" s="120">
        <v>3</v>
      </c>
      <c r="W166" s="121">
        <v>249</v>
      </c>
      <c r="X166" s="120" t="s">
        <v>201</v>
      </c>
      <c r="Y166" s="121" t="s">
        <v>201</v>
      </c>
      <c r="Z166" s="121">
        <v>189</v>
      </c>
      <c r="AA166" s="121" t="s">
        <v>201</v>
      </c>
      <c r="AB166" s="121" t="s">
        <v>201</v>
      </c>
      <c r="AC166" s="121" t="s">
        <v>201</v>
      </c>
      <c r="AD166" s="122">
        <v>438</v>
      </c>
    </row>
    <row r="168" spans="21:30">
      <c r="W168">
        <v>2491</v>
      </c>
      <c r="X168">
        <v>10069</v>
      </c>
      <c r="Y168">
        <v>436</v>
      </c>
      <c r="Z168">
        <v>13960</v>
      </c>
      <c r="AB168">
        <v>65</v>
      </c>
      <c r="AC168">
        <v>64</v>
      </c>
      <c r="AD168">
        <f>SUM(W168:AC168)</f>
        <v>27085</v>
      </c>
    </row>
    <row r="169" spans="21:30">
      <c r="W169">
        <v>7761</v>
      </c>
      <c r="X169">
        <v>1800</v>
      </c>
      <c r="Y169">
        <v>1102</v>
      </c>
      <c r="Z169">
        <v>1551</v>
      </c>
      <c r="AA169">
        <v>165</v>
      </c>
      <c r="AB169">
        <v>21</v>
      </c>
      <c r="AC169">
        <v>30</v>
      </c>
      <c r="AD169">
        <f t="shared" ref="AD169:AD182" si="1">SUM(W169:AC169)</f>
        <v>12430</v>
      </c>
    </row>
    <row r="170" spans="21:30">
      <c r="W170">
        <v>31866</v>
      </c>
      <c r="Y170">
        <v>3286</v>
      </c>
      <c r="Z170">
        <v>1068</v>
      </c>
      <c r="AA170">
        <v>529</v>
      </c>
      <c r="AB170">
        <v>151</v>
      </c>
      <c r="AC170">
        <v>1</v>
      </c>
      <c r="AD170">
        <f t="shared" si="1"/>
        <v>36901</v>
      </c>
    </row>
    <row r="171" spans="21:30">
      <c r="W171">
        <v>6051</v>
      </c>
      <c r="Y171">
        <v>1886</v>
      </c>
      <c r="Z171">
        <v>1074</v>
      </c>
      <c r="AA171">
        <v>369</v>
      </c>
      <c r="AD171">
        <f t="shared" si="1"/>
        <v>9380</v>
      </c>
    </row>
    <row r="172" spans="21:30">
      <c r="W172">
        <v>24374</v>
      </c>
      <c r="Y172">
        <v>1400</v>
      </c>
      <c r="Z172">
        <v>1961</v>
      </c>
      <c r="AA172">
        <v>90</v>
      </c>
      <c r="AD172">
        <f t="shared" si="1"/>
        <v>27825</v>
      </c>
    </row>
    <row r="173" spans="21:30">
      <c r="W173">
        <v>8697</v>
      </c>
      <c r="Y173">
        <v>5218</v>
      </c>
      <c r="Z173">
        <v>365</v>
      </c>
      <c r="AA173">
        <v>167</v>
      </c>
      <c r="AB173">
        <v>281</v>
      </c>
      <c r="AC173">
        <v>348</v>
      </c>
      <c r="AD173">
        <f t="shared" si="1"/>
        <v>15076</v>
      </c>
    </row>
    <row r="174" spans="21:30">
      <c r="W174">
        <v>15384</v>
      </c>
      <c r="Y174">
        <v>5390</v>
      </c>
      <c r="Z174">
        <v>56</v>
      </c>
      <c r="AB174">
        <v>4</v>
      </c>
      <c r="AC174">
        <v>20</v>
      </c>
      <c r="AD174">
        <f t="shared" si="1"/>
        <v>20854</v>
      </c>
    </row>
    <row r="175" spans="21:30">
      <c r="W175">
        <v>10434</v>
      </c>
      <c r="Y175">
        <v>6642</v>
      </c>
      <c r="Z175">
        <v>1136</v>
      </c>
      <c r="AA175">
        <v>22</v>
      </c>
      <c r="AB175">
        <v>371</v>
      </c>
      <c r="AC175">
        <v>3</v>
      </c>
      <c r="AD175">
        <f t="shared" si="1"/>
        <v>18608</v>
      </c>
    </row>
    <row r="176" spans="21:30">
      <c r="W176">
        <v>15198</v>
      </c>
      <c r="Y176">
        <v>6770</v>
      </c>
      <c r="Z176">
        <v>1607</v>
      </c>
      <c r="AA176">
        <v>105</v>
      </c>
      <c r="AB176">
        <v>328</v>
      </c>
      <c r="AC176">
        <v>358</v>
      </c>
      <c r="AD176">
        <f t="shared" si="1"/>
        <v>24366</v>
      </c>
    </row>
    <row r="177" spans="23:30">
      <c r="W177">
        <v>10494</v>
      </c>
      <c r="Y177">
        <v>140</v>
      </c>
      <c r="Z177">
        <v>2406</v>
      </c>
      <c r="AA177">
        <v>200</v>
      </c>
      <c r="AD177">
        <f t="shared" si="1"/>
        <v>13240</v>
      </c>
    </row>
    <row r="178" spans="23:30">
      <c r="W178">
        <v>7005</v>
      </c>
      <c r="Y178">
        <v>2051</v>
      </c>
      <c r="Z178">
        <v>3500</v>
      </c>
      <c r="AC178">
        <v>208</v>
      </c>
      <c r="AD178">
        <f t="shared" si="1"/>
        <v>12764</v>
      </c>
    </row>
    <row r="179" spans="23:30">
      <c r="W179">
        <v>2920</v>
      </c>
      <c r="Y179">
        <v>1494</v>
      </c>
      <c r="Z179">
        <v>813</v>
      </c>
      <c r="AA179">
        <v>1</v>
      </c>
      <c r="AD179">
        <f t="shared" si="1"/>
        <v>5228</v>
      </c>
    </row>
    <row r="180" spans="23:30">
      <c r="W180">
        <v>1391</v>
      </c>
      <c r="AD180">
        <f t="shared" si="1"/>
        <v>1391</v>
      </c>
    </row>
    <row r="181" spans="23:30">
      <c r="W181">
        <v>9012</v>
      </c>
      <c r="Z181">
        <v>7290</v>
      </c>
      <c r="AC181">
        <v>94</v>
      </c>
      <c r="AD181">
        <f t="shared" si="1"/>
        <v>16396</v>
      </c>
    </row>
    <row r="182" spans="23:30">
      <c r="W182">
        <v>249</v>
      </c>
      <c r="Z182">
        <v>189</v>
      </c>
      <c r="AD182">
        <f t="shared" si="1"/>
        <v>438</v>
      </c>
    </row>
  </sheetData>
  <mergeCells count="7">
    <mergeCell ref="AD150:AD151"/>
    <mergeCell ref="T50:AA50"/>
    <mergeCell ref="S1:X1"/>
    <mergeCell ref="W104:Y109"/>
    <mergeCell ref="U150:U151"/>
    <mergeCell ref="AB150:AB151"/>
    <mergeCell ref="AC150:AC151"/>
  </mergeCells>
  <phoneticPr fontId="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5148F-96ED-424E-A370-45CA02053B66}">
  <dimension ref="A1:Q38"/>
  <sheetViews>
    <sheetView topLeftCell="H7" workbookViewId="0">
      <selection activeCell="D41" sqref="D41"/>
    </sheetView>
  </sheetViews>
  <sheetFormatPr defaultRowHeight="14.25"/>
  <cols>
    <col min="1" max="1" width="17" customWidth="1"/>
    <col min="2" max="2" width="13" bestFit="1" customWidth="1"/>
    <col min="3" max="3" width="29.375" bestFit="1" customWidth="1"/>
    <col min="4" max="9" width="9.125" customWidth="1"/>
    <col min="11" max="11" width="40.5" bestFit="1" customWidth="1"/>
    <col min="12" max="16" width="9.125" customWidth="1"/>
  </cols>
  <sheetData>
    <row r="1" spans="1:17">
      <c r="A1" s="163" t="s">
        <v>260</v>
      </c>
    </row>
    <row r="2" spans="1:17">
      <c r="A2" s="164" t="str">
        <f>VLOOKUP([1]About!$B$16,'[1]Region Selector'!B1:E33,2,FALSE)</f>
        <v>全国</v>
      </c>
    </row>
    <row r="4" spans="1:17">
      <c r="A4" s="165" t="s">
        <v>128</v>
      </c>
      <c r="B4" s="165" t="s">
        <v>129</v>
      </c>
      <c r="C4" s="67" t="s">
        <v>261</v>
      </c>
      <c r="D4" s="67">
        <v>2018</v>
      </c>
      <c r="E4" s="67">
        <v>2019</v>
      </c>
      <c r="F4" s="67">
        <v>2020</v>
      </c>
      <c r="G4" s="67">
        <v>2021</v>
      </c>
      <c r="H4" s="67">
        <v>2022</v>
      </c>
      <c r="K4" s="166"/>
      <c r="L4" s="67">
        <v>2018</v>
      </c>
      <c r="M4" s="67">
        <v>2019</v>
      </c>
      <c r="N4" s="67">
        <v>2020</v>
      </c>
      <c r="O4" s="67">
        <v>2021</v>
      </c>
      <c r="P4" s="67">
        <v>2022</v>
      </c>
    </row>
    <row r="5" spans="1:17">
      <c r="A5" s="167" t="s">
        <v>262</v>
      </c>
      <c r="B5" s="168"/>
      <c r="C5" s="168"/>
      <c r="D5" s="168"/>
      <c r="E5" s="168"/>
      <c r="F5" s="168"/>
      <c r="G5" s="168"/>
      <c r="H5" s="169"/>
      <c r="K5" s="170" t="s">
        <v>220</v>
      </c>
      <c r="L5" s="166">
        <f>SUMIFS(D$6:D$34,$C$6:$C$34,$K5)</f>
        <v>0</v>
      </c>
      <c r="M5" s="166">
        <f t="shared" ref="M5:P14" si="0">SUMIFS(E$6:E$34,$C$6:$C$34,$K5)</f>
        <v>0</v>
      </c>
      <c r="N5" s="166">
        <f t="shared" si="0"/>
        <v>0</v>
      </c>
      <c r="O5" s="166">
        <f t="shared" si="0"/>
        <v>0</v>
      </c>
      <c r="P5" s="166">
        <f t="shared" si="0"/>
        <v>0</v>
      </c>
    </row>
    <row r="6" spans="1:17">
      <c r="A6" s="170" t="s">
        <v>131</v>
      </c>
      <c r="B6" s="170" t="s">
        <v>263</v>
      </c>
      <c r="C6" s="166" t="s">
        <v>217</v>
      </c>
      <c r="D6" s="166">
        <v>97865390253985.125</v>
      </c>
      <c r="E6" s="166">
        <v>108743638168538.64</v>
      </c>
      <c r="F6" s="166">
        <v>191355621884850.94</v>
      </c>
      <c r="G6" s="166">
        <v>252313760925547.22</v>
      </c>
      <c r="H6" s="166">
        <v>330883508678711.19</v>
      </c>
      <c r="K6" s="170" t="s">
        <v>219</v>
      </c>
      <c r="L6" s="166">
        <f t="shared" ref="L6:L12" si="1">SUMIFS(D$6:D$34,$C$6:$C$34,$K6)</f>
        <v>6333244459712725</v>
      </c>
      <c r="M6" s="166">
        <f t="shared" si="0"/>
        <v>6721300264815366</v>
      </c>
      <c r="N6" s="166">
        <f t="shared" si="0"/>
        <v>7276888945926418</v>
      </c>
      <c r="O6" s="166">
        <f t="shared" si="0"/>
        <v>8710520495573766</v>
      </c>
      <c r="P6" s="166">
        <f t="shared" si="0"/>
        <v>9933580729873210</v>
      </c>
    </row>
    <row r="7" spans="1:17">
      <c r="A7" s="170" t="s">
        <v>131</v>
      </c>
      <c r="B7" s="170" t="s">
        <v>264</v>
      </c>
      <c r="C7" s="166" t="s">
        <v>219</v>
      </c>
      <c r="D7" s="166">
        <v>4029201392513.96</v>
      </c>
      <c r="E7" s="166">
        <v>12804505562430.652</v>
      </c>
      <c r="F7" s="166">
        <v>75538766976174.766</v>
      </c>
      <c r="G7" s="166">
        <v>89857928848032.078</v>
      </c>
      <c r="H7" s="166">
        <v>44588031998495.625</v>
      </c>
      <c r="K7" s="170" t="s">
        <v>218</v>
      </c>
      <c r="L7" s="166">
        <f t="shared" si="1"/>
        <v>446938342932272.25</v>
      </c>
      <c r="M7" s="166">
        <f t="shared" si="0"/>
        <v>499281615186532.5</v>
      </c>
      <c r="N7" s="166">
        <f t="shared" si="0"/>
        <v>596002697108404.38</v>
      </c>
      <c r="O7" s="166">
        <f t="shared" si="0"/>
        <v>703965905406808.63</v>
      </c>
      <c r="P7" s="166">
        <f t="shared" si="0"/>
        <v>776386212540312.5</v>
      </c>
    </row>
    <row r="8" spans="1:17">
      <c r="A8" s="170" t="s">
        <v>131</v>
      </c>
      <c r="B8" s="170" t="s">
        <v>265</v>
      </c>
      <c r="C8" s="166" t="s">
        <v>219</v>
      </c>
      <c r="D8" s="166">
        <v>53648703241634.078</v>
      </c>
      <c r="E8" s="166">
        <v>51296170340176.773</v>
      </c>
      <c r="F8" s="166">
        <v>60545180428126.156</v>
      </c>
      <c r="G8" s="166">
        <v>64721640660065.539</v>
      </c>
      <c r="H8" s="166">
        <v>61595248251549.906</v>
      </c>
      <c r="K8" s="170" t="s">
        <v>217</v>
      </c>
      <c r="L8" s="166">
        <f t="shared" si="1"/>
        <v>97865390253985.125</v>
      </c>
      <c r="M8" s="166">
        <f t="shared" si="0"/>
        <v>108743638168538.64</v>
      </c>
      <c r="N8" s="166">
        <f t="shared" si="0"/>
        <v>191355621884850.94</v>
      </c>
      <c r="O8" s="166">
        <f t="shared" si="0"/>
        <v>252313760925547.22</v>
      </c>
      <c r="P8" s="166">
        <f t="shared" si="0"/>
        <v>330883508678711.19</v>
      </c>
    </row>
    <row r="9" spans="1:17">
      <c r="A9" s="170" t="s">
        <v>131</v>
      </c>
      <c r="B9" s="170" t="s">
        <v>266</v>
      </c>
      <c r="C9" s="166" t="s">
        <v>219</v>
      </c>
      <c r="D9" s="166">
        <v>95169865367790.719</v>
      </c>
      <c r="E9" s="166">
        <v>112071743026684.31</v>
      </c>
      <c r="F9" s="166">
        <v>118827579601591.69</v>
      </c>
      <c r="G9" s="166">
        <v>133411721000362.19</v>
      </c>
      <c r="H9" s="166">
        <v>119017025212456.75</v>
      </c>
      <c r="K9" s="170" t="s">
        <v>216</v>
      </c>
      <c r="L9" s="166">
        <f t="shared" si="1"/>
        <v>2126700496471.3481</v>
      </c>
      <c r="M9" s="166">
        <f t="shared" si="0"/>
        <v>2163004925284.2869</v>
      </c>
      <c r="N9" s="166">
        <f t="shared" si="0"/>
        <v>1176405211155.4094</v>
      </c>
      <c r="O9" s="166">
        <f t="shared" si="0"/>
        <v>1386621949918.5754</v>
      </c>
      <c r="P9" s="166">
        <f t="shared" si="0"/>
        <v>1350238283594.1812</v>
      </c>
    </row>
    <row r="10" spans="1:17">
      <c r="A10" s="170" t="s">
        <v>131</v>
      </c>
      <c r="B10" s="170" t="s">
        <v>267</v>
      </c>
      <c r="C10" s="166" t="s">
        <v>219</v>
      </c>
      <c r="D10" s="166">
        <v>0</v>
      </c>
      <c r="E10" s="166">
        <v>0</v>
      </c>
      <c r="F10" s="166">
        <v>0</v>
      </c>
      <c r="G10" s="166">
        <v>0</v>
      </c>
      <c r="H10" s="166">
        <v>0</v>
      </c>
      <c r="K10" s="170" t="s">
        <v>215</v>
      </c>
      <c r="L10" s="166">
        <f t="shared" si="1"/>
        <v>0</v>
      </c>
      <c r="M10" s="166">
        <f t="shared" si="0"/>
        <v>0</v>
      </c>
      <c r="N10" s="166">
        <f t="shared" si="0"/>
        <v>0</v>
      </c>
      <c r="O10" s="166">
        <f t="shared" si="0"/>
        <v>0</v>
      </c>
      <c r="P10" s="166">
        <f t="shared" si="0"/>
        <v>0</v>
      </c>
    </row>
    <row r="11" spans="1:17">
      <c r="A11" s="170" t="s">
        <v>131</v>
      </c>
      <c r="B11" s="170" t="s">
        <v>268</v>
      </c>
      <c r="C11" s="166" t="s">
        <v>219</v>
      </c>
      <c r="D11" s="166">
        <v>0</v>
      </c>
      <c r="E11" s="166">
        <v>0</v>
      </c>
      <c r="F11" s="166">
        <v>0</v>
      </c>
      <c r="G11" s="166">
        <v>0</v>
      </c>
      <c r="H11" s="166">
        <v>0</v>
      </c>
      <c r="K11" s="170" t="s">
        <v>214</v>
      </c>
      <c r="L11" s="166">
        <f t="shared" si="1"/>
        <v>0</v>
      </c>
      <c r="M11" s="166">
        <f t="shared" si="0"/>
        <v>0</v>
      </c>
      <c r="N11" s="166">
        <f t="shared" si="0"/>
        <v>0</v>
      </c>
      <c r="O11" s="166">
        <f t="shared" si="0"/>
        <v>0</v>
      </c>
      <c r="P11" s="166">
        <f t="shared" si="0"/>
        <v>0</v>
      </c>
    </row>
    <row r="12" spans="1:17">
      <c r="A12" s="170" t="s">
        <v>131</v>
      </c>
      <c r="B12" s="170" t="s">
        <v>269</v>
      </c>
      <c r="C12" s="166" t="s">
        <v>219</v>
      </c>
      <c r="D12" s="166">
        <v>6180396689710786</v>
      </c>
      <c r="E12" s="166">
        <v>6545127845886074</v>
      </c>
      <c r="F12" s="166">
        <v>7021977418920525</v>
      </c>
      <c r="G12" s="166">
        <v>8422529205065306</v>
      </c>
      <c r="H12" s="166">
        <v>9708380424410708</v>
      </c>
      <c r="K12" s="170" t="s">
        <v>213</v>
      </c>
      <c r="L12" s="166">
        <f t="shared" si="1"/>
        <v>29198908095718.344</v>
      </c>
      <c r="M12" s="166">
        <f t="shared" si="0"/>
        <v>32758297676848.102</v>
      </c>
      <c r="N12" s="166">
        <f t="shared" si="0"/>
        <v>97123361573702.469</v>
      </c>
      <c r="O12" s="166">
        <f t="shared" si="0"/>
        <v>102676395377552.77</v>
      </c>
      <c r="P12" s="166">
        <f t="shared" si="0"/>
        <v>101121479398460.28</v>
      </c>
    </row>
    <row r="13" spans="1:17">
      <c r="A13" s="170" t="s">
        <v>131</v>
      </c>
      <c r="B13" s="170" t="s">
        <v>270</v>
      </c>
      <c r="C13" s="166" t="s">
        <v>214</v>
      </c>
      <c r="D13" s="166">
        <v>0</v>
      </c>
      <c r="E13" s="166">
        <v>0</v>
      </c>
      <c r="F13" s="166">
        <v>0</v>
      </c>
      <c r="G13" s="166">
        <v>0</v>
      </c>
      <c r="H13" s="166">
        <v>0</v>
      </c>
      <c r="K13" s="170" t="s">
        <v>212</v>
      </c>
      <c r="L13" s="166">
        <f>SUMIFS(D$6:D$34,$C$6:$C$34,$K13)</f>
        <v>447027094537222.94</v>
      </c>
      <c r="M13" s="166">
        <f t="shared" si="0"/>
        <v>487910036895203.31</v>
      </c>
      <c r="N13" s="166">
        <f t="shared" si="0"/>
        <v>385900046334040.06</v>
      </c>
      <c r="O13" s="166">
        <f t="shared" si="0"/>
        <v>368374285873112.81</v>
      </c>
      <c r="P13" s="166">
        <f t="shared" si="0"/>
        <v>393514346847136.19</v>
      </c>
    </row>
    <row r="14" spans="1:17">
      <c r="A14" s="170" t="s">
        <v>131</v>
      </c>
      <c r="B14" s="170" t="s">
        <v>271</v>
      </c>
      <c r="C14" s="166" t="s">
        <v>220</v>
      </c>
      <c r="D14" s="166">
        <v>0</v>
      </c>
      <c r="E14" s="166">
        <v>0</v>
      </c>
      <c r="F14" s="166">
        <v>0</v>
      </c>
      <c r="G14" s="166">
        <v>0</v>
      </c>
      <c r="H14" s="166">
        <v>0</v>
      </c>
      <c r="K14" s="170" t="s">
        <v>211</v>
      </c>
      <c r="L14" s="166">
        <f t="shared" ref="L14" si="2">SUMIFS(D$6:D$34,$C$6:$C$34,$K14)</f>
        <v>0</v>
      </c>
      <c r="M14" s="166">
        <f t="shared" si="0"/>
        <v>0</v>
      </c>
      <c r="N14" s="166">
        <f t="shared" si="0"/>
        <v>0</v>
      </c>
      <c r="O14" s="166">
        <f t="shared" si="0"/>
        <v>0</v>
      </c>
      <c r="P14" s="166">
        <f t="shared" si="0"/>
        <v>0</v>
      </c>
    </row>
    <row r="15" spans="1:17">
      <c r="A15" s="170" t="s">
        <v>131</v>
      </c>
      <c r="B15" s="170" t="s">
        <v>272</v>
      </c>
      <c r="C15" s="166" t="s">
        <v>213</v>
      </c>
      <c r="D15" s="166">
        <v>5604835042618.834</v>
      </c>
      <c r="E15" s="166">
        <v>8894713962298.7734</v>
      </c>
      <c r="F15" s="166">
        <v>5418395623321.7422</v>
      </c>
      <c r="G15" s="166">
        <v>5985482190350.3975</v>
      </c>
      <c r="H15" s="166">
        <v>6241836391883.8994</v>
      </c>
    </row>
    <row r="16" spans="1:17">
      <c r="A16" s="170" t="s">
        <v>131</v>
      </c>
      <c r="B16" s="170" t="s">
        <v>273</v>
      </c>
      <c r="C16" s="166" t="s">
        <v>213</v>
      </c>
      <c r="D16" s="166">
        <v>23594073053099.512</v>
      </c>
      <c r="E16" s="166">
        <v>23863583714549.328</v>
      </c>
      <c r="F16" s="166">
        <v>91704965950380.734</v>
      </c>
      <c r="G16" s="166">
        <v>96690913187202.375</v>
      </c>
      <c r="H16" s="166">
        <v>94879643006576.375</v>
      </c>
      <c r="K16" s="171" t="s">
        <v>274</v>
      </c>
      <c r="L16" s="67">
        <v>2018</v>
      </c>
      <c r="M16" s="67">
        <v>2019</v>
      </c>
      <c r="N16" s="67">
        <v>2020</v>
      </c>
      <c r="O16" s="67">
        <v>2021</v>
      </c>
      <c r="P16" s="67">
        <v>2022</v>
      </c>
      <c r="Q16" s="163"/>
    </row>
    <row r="17" spans="1:16">
      <c r="A17" s="170" t="s">
        <v>131</v>
      </c>
      <c r="B17" s="170" t="s">
        <v>275</v>
      </c>
      <c r="C17" s="166" t="s">
        <v>213</v>
      </c>
      <c r="D17" s="166">
        <v>0</v>
      </c>
      <c r="E17" s="166">
        <v>0</v>
      </c>
      <c r="F17" s="166">
        <v>0</v>
      </c>
      <c r="G17" s="166">
        <v>0</v>
      </c>
      <c r="H17" s="166">
        <v>0</v>
      </c>
      <c r="K17" s="170" t="s">
        <v>220</v>
      </c>
      <c r="L17" s="172">
        <f>L5/SUM(L$5:L$14)</f>
        <v>0</v>
      </c>
      <c r="M17" s="172">
        <f t="shared" ref="M17:P17" si="3">M5/SUM(M$5:M$14)</f>
        <v>0</v>
      </c>
      <c r="N17" s="172">
        <f t="shared" si="3"/>
        <v>0</v>
      </c>
      <c r="O17" s="172">
        <f t="shared" si="3"/>
        <v>0</v>
      </c>
      <c r="P17" s="172">
        <f t="shared" si="3"/>
        <v>0</v>
      </c>
    </row>
    <row r="18" spans="1:16">
      <c r="A18" s="170" t="s">
        <v>131</v>
      </c>
      <c r="B18" s="170" t="s">
        <v>276</v>
      </c>
      <c r="C18" s="166" t="s">
        <v>300</v>
      </c>
      <c r="D18" s="166">
        <v>0</v>
      </c>
      <c r="E18" s="166">
        <v>0</v>
      </c>
      <c r="F18" s="166">
        <v>0</v>
      </c>
      <c r="G18" s="166">
        <v>0</v>
      </c>
      <c r="H18" s="166">
        <v>0</v>
      </c>
      <c r="K18" s="170" t="s">
        <v>219</v>
      </c>
      <c r="L18" s="172">
        <f t="shared" ref="L18:P26" si="4">L6/SUM(L$5:L$14)</f>
        <v>0.86091616664501591</v>
      </c>
      <c r="M18" s="172">
        <f t="shared" si="4"/>
        <v>0.8559814057015297</v>
      </c>
      <c r="N18" s="172">
        <f t="shared" si="4"/>
        <v>0.85125273391715151</v>
      </c>
      <c r="O18" s="172">
        <f t="shared" si="4"/>
        <v>0.85909029407292792</v>
      </c>
      <c r="P18" s="172">
        <f t="shared" si="4"/>
        <v>0.86103159357616543</v>
      </c>
    </row>
    <row r="19" spans="1:16">
      <c r="A19" s="170" t="s">
        <v>131</v>
      </c>
      <c r="B19" s="170" t="s">
        <v>277</v>
      </c>
      <c r="C19" s="166" t="s">
        <v>300</v>
      </c>
      <c r="D19" s="166">
        <v>60247944125422.359</v>
      </c>
      <c r="E19" s="166">
        <v>67881510348480.602</v>
      </c>
      <c r="F19" s="166">
        <v>77683118386576.406</v>
      </c>
      <c r="G19" s="166">
        <v>65440949310882.453</v>
      </c>
      <c r="H19" s="166">
        <v>64523467928261.805</v>
      </c>
      <c r="K19" s="170" t="s">
        <v>218</v>
      </c>
      <c r="L19" s="172">
        <f t="shared" si="4"/>
        <v>6.0755028069985596E-2</v>
      </c>
      <c r="M19" s="172">
        <f t="shared" si="4"/>
        <v>6.3585282902107979E-2</v>
      </c>
      <c r="N19" s="172">
        <f t="shared" si="4"/>
        <v>6.9720581021033401E-2</v>
      </c>
      <c r="O19" s="172">
        <f t="shared" si="4"/>
        <v>6.9429866676803412E-2</v>
      </c>
      <c r="P19" s="172">
        <f t="shared" si="4"/>
        <v>6.7296282779863326E-2</v>
      </c>
    </row>
    <row r="20" spans="1:16">
      <c r="A20" s="170" t="s">
        <v>131</v>
      </c>
      <c r="B20" s="170" t="s">
        <v>278</v>
      </c>
      <c r="C20" s="166" t="s">
        <v>300</v>
      </c>
      <c r="D20" s="166">
        <v>0</v>
      </c>
      <c r="E20" s="166">
        <v>0</v>
      </c>
      <c r="F20" s="166">
        <v>0</v>
      </c>
      <c r="G20" s="166">
        <v>0</v>
      </c>
      <c r="H20" s="166">
        <v>0</v>
      </c>
      <c r="K20" s="170" t="s">
        <v>217</v>
      </c>
      <c r="L20" s="172">
        <f t="shared" si="4"/>
        <v>1.3303433518260421E-2</v>
      </c>
      <c r="M20" s="172">
        <f t="shared" si="4"/>
        <v>1.384888765465103E-2</v>
      </c>
      <c r="N20" s="172">
        <f t="shared" si="4"/>
        <v>2.2384840209920001E-2</v>
      </c>
      <c r="O20" s="172">
        <f t="shared" si="4"/>
        <v>2.4884885258271431E-2</v>
      </c>
      <c r="P20" s="172">
        <f t="shared" si="4"/>
        <v>2.8680609994835172E-2</v>
      </c>
    </row>
    <row r="21" spans="1:16">
      <c r="A21" s="170" t="s">
        <v>131</v>
      </c>
      <c r="B21" s="170" t="s">
        <v>279</v>
      </c>
      <c r="C21" s="166" t="s">
        <v>212</v>
      </c>
      <c r="D21" s="166">
        <v>209211724668414.5</v>
      </c>
      <c r="E21" s="166">
        <v>204514465276885.56</v>
      </c>
      <c r="F21" s="166">
        <v>178349624808961.53</v>
      </c>
      <c r="G21" s="166">
        <v>158169599268133.53</v>
      </c>
      <c r="H21" s="166">
        <v>135970857846056.22</v>
      </c>
      <c r="K21" s="170" t="s">
        <v>216</v>
      </c>
      <c r="L21" s="172">
        <f t="shared" si="4"/>
        <v>2.890952418892125E-4</v>
      </c>
      <c r="M21" s="172">
        <f t="shared" si="4"/>
        <v>2.7546634185893443E-4</v>
      </c>
      <c r="N21" s="172">
        <f t="shared" si="4"/>
        <v>1.3761624777179225E-4</v>
      </c>
      <c r="O21" s="172">
        <f t="shared" si="4"/>
        <v>1.3675801111183292E-4</v>
      </c>
      <c r="P21" s="172">
        <f t="shared" si="4"/>
        <v>1.1703713420623534E-4</v>
      </c>
    </row>
    <row r="22" spans="1:16">
      <c r="A22" s="170" t="s">
        <v>131</v>
      </c>
      <c r="B22" s="170" t="s">
        <v>280</v>
      </c>
      <c r="C22" s="166" t="s">
        <v>212</v>
      </c>
      <c r="D22" s="166">
        <v>73176904805560.781</v>
      </c>
      <c r="E22" s="166">
        <v>102865444516515.41</v>
      </c>
      <c r="F22" s="166">
        <v>94032898353200.938</v>
      </c>
      <c r="G22" s="166">
        <v>83572005690504.453</v>
      </c>
      <c r="H22" s="166">
        <v>117487667122077.02</v>
      </c>
      <c r="K22" s="170" t="s">
        <v>215</v>
      </c>
      <c r="L22" s="172">
        <f t="shared" si="4"/>
        <v>0</v>
      </c>
      <c r="M22" s="172">
        <f t="shared" si="4"/>
        <v>0</v>
      </c>
      <c r="N22" s="172">
        <f t="shared" si="4"/>
        <v>0</v>
      </c>
      <c r="O22" s="172">
        <f t="shared" si="4"/>
        <v>0</v>
      </c>
      <c r="P22" s="172">
        <f t="shared" si="4"/>
        <v>0</v>
      </c>
    </row>
    <row r="23" spans="1:16">
      <c r="A23" s="170" t="s">
        <v>131</v>
      </c>
      <c r="B23" s="170" t="s">
        <v>281</v>
      </c>
      <c r="C23" s="166" t="s">
        <v>212</v>
      </c>
      <c r="D23" s="166">
        <v>74386382104795.688</v>
      </c>
      <c r="E23" s="166">
        <v>75855624325480.031</v>
      </c>
      <c r="F23" s="166">
        <v>72023387197938.375</v>
      </c>
      <c r="G23" s="166">
        <v>82674303355599.609</v>
      </c>
      <c r="H23" s="166">
        <v>80843200291245.25</v>
      </c>
      <c r="K23" s="170" t="s">
        <v>214</v>
      </c>
      <c r="L23" s="172">
        <f t="shared" si="4"/>
        <v>0</v>
      </c>
      <c r="M23" s="172">
        <f t="shared" si="4"/>
        <v>0</v>
      </c>
      <c r="N23" s="172">
        <f t="shared" si="4"/>
        <v>0</v>
      </c>
      <c r="O23" s="172">
        <f t="shared" si="4"/>
        <v>0</v>
      </c>
      <c r="P23" s="172">
        <f t="shared" si="4"/>
        <v>0</v>
      </c>
    </row>
    <row r="24" spans="1:16">
      <c r="A24" s="170" t="s">
        <v>131</v>
      </c>
      <c r="B24" s="170" t="s">
        <v>282</v>
      </c>
      <c r="C24" s="166" t="s">
        <v>212</v>
      </c>
      <c r="D24" s="166">
        <v>9908480200.3609581</v>
      </c>
      <c r="E24" s="166">
        <v>594508812021.65747</v>
      </c>
      <c r="F24" s="166">
        <v>792678416028.87671</v>
      </c>
      <c r="G24" s="166">
        <v>3631457993432.291</v>
      </c>
      <c r="H24" s="166">
        <v>3988163280645.2861</v>
      </c>
      <c r="K24" s="170" t="s">
        <v>213</v>
      </c>
      <c r="L24" s="172">
        <f t="shared" si="4"/>
        <v>3.9691839132207137E-3</v>
      </c>
      <c r="M24" s="172">
        <f t="shared" si="4"/>
        <v>4.171885288417161E-3</v>
      </c>
      <c r="N24" s="172">
        <f t="shared" si="4"/>
        <v>1.1361521067752494E-2</v>
      </c>
      <c r="O24" s="172">
        <f t="shared" si="4"/>
        <v>1.0126638786289853E-2</v>
      </c>
      <c r="P24" s="172">
        <f t="shared" si="4"/>
        <v>8.7650959829011187E-3</v>
      </c>
    </row>
    <row r="25" spans="1:16">
      <c r="A25" s="170" t="s">
        <v>131</v>
      </c>
      <c r="B25" s="170" t="s">
        <v>283</v>
      </c>
      <c r="C25" s="166" t="s">
        <v>212</v>
      </c>
      <c r="D25" s="166">
        <v>0</v>
      </c>
      <c r="E25" s="166">
        <v>0</v>
      </c>
      <c r="F25" s="166">
        <v>0</v>
      </c>
      <c r="G25" s="166">
        <v>0</v>
      </c>
      <c r="H25" s="166">
        <v>0</v>
      </c>
      <c r="K25" s="170" t="s">
        <v>212</v>
      </c>
      <c r="L25" s="172">
        <f t="shared" si="4"/>
        <v>6.0767092611628312E-2</v>
      </c>
      <c r="M25" s="172">
        <f t="shared" si="4"/>
        <v>6.2137072111435272E-2</v>
      </c>
      <c r="N25" s="172">
        <f t="shared" si="4"/>
        <v>4.5142707536370959E-2</v>
      </c>
      <c r="O25" s="172">
        <f t="shared" si="4"/>
        <v>3.6331557194595805E-2</v>
      </c>
      <c r="P25" s="172">
        <f t="shared" si="4"/>
        <v>3.4109380532028784E-2</v>
      </c>
    </row>
    <row r="26" spans="1:16">
      <c r="A26" s="170" t="s">
        <v>131</v>
      </c>
      <c r="B26" s="170" t="s">
        <v>284</v>
      </c>
      <c r="C26" s="166" t="s">
        <v>212</v>
      </c>
      <c r="D26" s="166">
        <v>57246703290636.234</v>
      </c>
      <c r="E26" s="166">
        <v>67875380246458.047</v>
      </c>
      <c r="F26" s="166">
        <v>0</v>
      </c>
      <c r="G26" s="166">
        <v>0</v>
      </c>
      <c r="H26" s="166">
        <v>0</v>
      </c>
      <c r="K26" s="170" t="s">
        <v>211</v>
      </c>
      <c r="L26" s="172">
        <f t="shared" si="4"/>
        <v>0</v>
      </c>
      <c r="M26" s="172">
        <f t="shared" si="4"/>
        <v>0</v>
      </c>
      <c r="N26" s="172">
        <f t="shared" si="4"/>
        <v>0</v>
      </c>
      <c r="O26" s="172">
        <f t="shared" si="4"/>
        <v>0</v>
      </c>
      <c r="P26" s="172">
        <f t="shared" si="4"/>
        <v>0</v>
      </c>
    </row>
    <row r="27" spans="1:16">
      <c r="A27" s="170" t="s">
        <v>131</v>
      </c>
      <c r="B27" s="170" t="s">
        <v>285</v>
      </c>
      <c r="C27" s="166" t="s">
        <v>212</v>
      </c>
      <c r="D27" s="166">
        <v>1812055636675.5371</v>
      </c>
      <c r="E27" s="166">
        <v>1926200873631.4766</v>
      </c>
      <c r="F27" s="166">
        <v>3666915737209.5518</v>
      </c>
      <c r="G27" s="166">
        <v>4308982695086.7109</v>
      </c>
      <c r="H27" s="166">
        <v>19176399808597.813</v>
      </c>
    </row>
    <row r="28" spans="1:16">
      <c r="A28" s="170" t="s">
        <v>131</v>
      </c>
      <c r="B28" s="170" t="s">
        <v>286</v>
      </c>
      <c r="C28" s="166" t="s">
        <v>212</v>
      </c>
      <c r="D28" s="166">
        <v>31183415550939.793</v>
      </c>
      <c r="E28" s="166">
        <v>34278412844211.047</v>
      </c>
      <c r="F28" s="166">
        <v>37034541820700.773</v>
      </c>
      <c r="G28" s="166">
        <v>36017936870356.203</v>
      </c>
      <c r="H28" s="166">
        <v>36048058498514.555</v>
      </c>
      <c r="K28" s="173" t="s">
        <v>287</v>
      </c>
      <c r="L28" s="67">
        <v>2018</v>
      </c>
      <c r="M28" s="67">
        <v>2019</v>
      </c>
      <c r="N28" s="67">
        <v>2020</v>
      </c>
      <c r="O28" s="67">
        <v>2021</v>
      </c>
      <c r="P28" s="67">
        <v>2022</v>
      </c>
    </row>
    <row r="29" spans="1:16">
      <c r="A29" s="170" t="s">
        <v>131</v>
      </c>
      <c r="B29" s="170" t="s">
        <v>288</v>
      </c>
      <c r="C29" s="166" t="s">
        <v>218</v>
      </c>
      <c r="D29" s="166">
        <v>434984836584717.31</v>
      </c>
      <c r="E29" s="166">
        <v>482945481511713.31</v>
      </c>
      <c r="F29" s="166">
        <v>572222434480601.25</v>
      </c>
      <c r="G29" s="166">
        <v>678430641847064.38</v>
      </c>
      <c r="H29" s="166">
        <v>756442576949836.38</v>
      </c>
      <c r="K29" s="174" t="s">
        <v>289</v>
      </c>
      <c r="L29" s="172">
        <f>D36/(D36+D38)</f>
        <v>0.15493086321470978</v>
      </c>
      <c r="M29" s="172">
        <f t="shared" ref="M29:P29" si="5">E36/(E36+E38)</f>
        <v>0.14597666102328508</v>
      </c>
      <c r="N29" s="172">
        <f t="shared" si="5"/>
        <v>0.15285331712599101</v>
      </c>
      <c r="O29" s="172">
        <f t="shared" si="5"/>
        <v>0.14714835021113165</v>
      </c>
      <c r="P29" s="172">
        <f t="shared" si="5"/>
        <v>0.14352953587357342</v>
      </c>
    </row>
    <row r="30" spans="1:16">
      <c r="A30" s="170" t="s">
        <v>131</v>
      </c>
      <c r="B30" s="170" t="s">
        <v>290</v>
      </c>
      <c r="C30" s="166" t="s">
        <v>218</v>
      </c>
      <c r="D30" s="166">
        <v>11953506347554.967</v>
      </c>
      <c r="E30" s="166">
        <v>16336133674819.207</v>
      </c>
      <c r="F30" s="166">
        <v>23780262627803.074</v>
      </c>
      <c r="G30" s="166">
        <v>25535263559744.258</v>
      </c>
      <c r="H30" s="166">
        <v>19943635590476.09</v>
      </c>
    </row>
    <row r="31" spans="1:16">
      <c r="A31" s="170" t="s">
        <v>131</v>
      </c>
      <c r="B31" s="170" t="s">
        <v>291</v>
      </c>
      <c r="C31" s="166" t="s">
        <v>216</v>
      </c>
      <c r="D31" s="166">
        <v>2098124758040.0603</v>
      </c>
      <c r="E31" s="166">
        <v>2142593683547.6528</v>
      </c>
      <c r="F31" s="166">
        <v>1176405211155.4094</v>
      </c>
      <c r="G31" s="166">
        <v>1386621949918.5754</v>
      </c>
      <c r="H31" s="166">
        <v>1350238283594.1812</v>
      </c>
      <c r="K31" s="173" t="s">
        <v>292</v>
      </c>
      <c r="L31" s="67">
        <v>2018</v>
      </c>
      <c r="M31" s="67">
        <v>2019</v>
      </c>
      <c r="N31" s="67">
        <v>2020</v>
      </c>
      <c r="O31" s="67">
        <v>2021</v>
      </c>
      <c r="P31" s="67">
        <v>2022</v>
      </c>
    </row>
    <row r="32" spans="1:16">
      <c r="A32" s="170" t="s">
        <v>131</v>
      </c>
      <c r="B32" s="170" t="s">
        <v>293</v>
      </c>
      <c r="C32" s="166" t="s">
        <v>216</v>
      </c>
      <c r="D32" s="166">
        <v>0</v>
      </c>
      <c r="E32" s="166">
        <v>0</v>
      </c>
      <c r="F32" s="166">
        <v>0</v>
      </c>
      <c r="G32" s="166">
        <v>0</v>
      </c>
      <c r="H32" s="166">
        <v>0</v>
      </c>
      <c r="K32" s="174" t="s">
        <v>294</v>
      </c>
      <c r="L32" s="175">
        <f>D38/SUM(L5:L14)</f>
        <v>0.6756728393733239</v>
      </c>
      <c r="M32" s="175">
        <f t="shared" ref="M32:P32" si="6">E38/SUM(M5:M14)</f>
        <v>0.68216685847578817</v>
      </c>
      <c r="N32" s="175">
        <f t="shared" si="6"/>
        <v>0.68067471484379516</v>
      </c>
      <c r="O32" s="175">
        <f t="shared" si="6"/>
        <v>0.67955570531440779</v>
      </c>
      <c r="P32" s="175">
        <f t="shared" si="6"/>
        <v>0.6926169940198903</v>
      </c>
    </row>
    <row r="33" spans="1:11">
      <c r="A33" s="170" t="s">
        <v>131</v>
      </c>
      <c r="B33" s="170" t="s">
        <v>295</v>
      </c>
      <c r="C33" s="166" t="s">
        <v>216</v>
      </c>
      <c r="D33" s="166">
        <v>0</v>
      </c>
      <c r="E33" s="166">
        <v>0</v>
      </c>
      <c r="F33" s="166">
        <v>0</v>
      </c>
      <c r="G33" s="166">
        <v>0</v>
      </c>
      <c r="H33" s="166">
        <v>0</v>
      </c>
      <c r="K33" s="163" t="s">
        <v>296</v>
      </c>
    </row>
    <row r="34" spans="1:11">
      <c r="A34" s="170" t="s">
        <v>131</v>
      </c>
      <c r="B34" s="170" t="s">
        <v>297</v>
      </c>
      <c r="C34" s="166" t="s">
        <v>216</v>
      </c>
      <c r="D34" s="166">
        <v>28575738431.287788</v>
      </c>
      <c r="E34" s="166">
        <v>20411241736.634136</v>
      </c>
      <c r="F34" s="166">
        <v>0</v>
      </c>
      <c r="G34" s="166">
        <v>0</v>
      </c>
      <c r="H34" s="166">
        <v>0</v>
      </c>
    </row>
    <row r="35" spans="1:11">
      <c r="A35" s="167" t="s">
        <v>289</v>
      </c>
      <c r="B35" s="168"/>
      <c r="C35" s="168"/>
      <c r="D35" s="168"/>
      <c r="E35" s="168"/>
      <c r="F35" s="168"/>
      <c r="G35" s="168"/>
      <c r="H35" s="169"/>
    </row>
    <row r="36" spans="1:11">
      <c r="A36" s="170" t="s">
        <v>132</v>
      </c>
      <c r="B36" s="170" t="s">
        <v>298</v>
      </c>
      <c r="C36" s="166" t="s">
        <v>215</v>
      </c>
      <c r="D36" s="166">
        <v>911271000487794</v>
      </c>
      <c r="E36" s="166">
        <v>915573616316141.13</v>
      </c>
      <c r="F36" s="166">
        <v>1049888306860722.1</v>
      </c>
      <c r="G36" s="166">
        <v>1188809483403177.3</v>
      </c>
      <c r="H36" s="166">
        <v>1339086930800867</v>
      </c>
    </row>
    <row r="37" spans="1:11">
      <c r="A37" s="167" t="s">
        <v>299</v>
      </c>
      <c r="B37" s="168"/>
      <c r="C37" s="168"/>
      <c r="D37" s="168"/>
      <c r="E37" s="168"/>
      <c r="F37" s="168"/>
      <c r="G37" s="168"/>
      <c r="H37" s="169"/>
    </row>
    <row r="38" spans="1:11">
      <c r="A38" s="170" t="s">
        <v>131</v>
      </c>
      <c r="B38" s="170" t="s">
        <v>298</v>
      </c>
      <c r="C38" s="166" t="s">
        <v>215</v>
      </c>
      <c r="D38" s="166">
        <v>4970520280987969</v>
      </c>
      <c r="E38" s="166">
        <v>5356481175854341</v>
      </c>
      <c r="F38" s="166">
        <v>5818711777201178</v>
      </c>
      <c r="G38" s="166">
        <v>6890176666950854</v>
      </c>
      <c r="H38" s="166">
        <v>7990609027948616</v>
      </c>
    </row>
  </sheetData>
  <mergeCells count="3">
    <mergeCell ref="A5:H5"/>
    <mergeCell ref="A35:H35"/>
    <mergeCell ref="A37:H37"/>
  </mergeCells>
  <phoneticPr fontId="3" type="noConversion"/>
  <conditionalFormatting sqref="L5:P14">
    <cfRule type="colorScale" priority="4">
      <colorScale>
        <cfvo type="min"/>
        <cfvo type="max"/>
        <color rgb="FFFCFCFF"/>
        <color rgb="FFF8696B"/>
      </colorScale>
    </cfRule>
  </conditionalFormatting>
  <conditionalFormatting sqref="L17:P26">
    <cfRule type="colorScale" priority="3">
      <colorScale>
        <cfvo type="min"/>
        <cfvo type="max"/>
        <color rgb="FFFCFCFF"/>
        <color rgb="FFF8696B"/>
      </colorScale>
    </cfRule>
  </conditionalFormatting>
  <conditionalFormatting sqref="L29:P29">
    <cfRule type="colorScale" priority="2">
      <colorScale>
        <cfvo type="min"/>
        <cfvo type="max"/>
        <color rgb="FFFCFCFF"/>
        <color rgb="FFF8696B"/>
      </colorScale>
    </cfRule>
  </conditionalFormatting>
  <conditionalFormatting sqref="L32:P32">
    <cfRule type="colorScale" priority="1">
      <colorScale>
        <cfvo type="min"/>
        <cfvo type="max"/>
        <color rgb="FFFCFCFF"/>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B3D5E-13F4-4290-8564-5A0211FDD32B}">
  <sheetPr>
    <tabColor theme="3"/>
  </sheetPr>
  <dimension ref="A1:AR11"/>
  <sheetViews>
    <sheetView tabSelected="1" workbookViewId="0">
      <selection activeCell="G25" sqref="G25"/>
    </sheetView>
  </sheetViews>
  <sheetFormatPr defaultColWidth="8.875" defaultRowHeight="14.25"/>
  <cols>
    <col min="1" max="1" width="25.25" style="125" customWidth="1"/>
    <col min="2" max="16384" width="8.875" style="125"/>
  </cols>
  <sheetData>
    <row r="1" spans="1:44" ht="28.5">
      <c r="A1" s="127" t="s">
        <v>221</v>
      </c>
      <c r="B1" s="125">
        <v>2018</v>
      </c>
      <c r="C1" s="126">
        <v>2019</v>
      </c>
      <c r="D1" s="125">
        <v>2020</v>
      </c>
      <c r="E1" s="126">
        <v>2021</v>
      </c>
      <c r="F1" s="125">
        <v>2022</v>
      </c>
      <c r="G1" s="126">
        <v>2023</v>
      </c>
      <c r="H1" s="125">
        <v>2024</v>
      </c>
      <c r="I1" s="126">
        <v>2025</v>
      </c>
      <c r="J1" s="125">
        <v>2026</v>
      </c>
      <c r="K1" s="126">
        <v>2027</v>
      </c>
      <c r="L1" s="125">
        <v>2028</v>
      </c>
      <c r="M1" s="126">
        <v>2029</v>
      </c>
      <c r="N1" s="125">
        <v>2030</v>
      </c>
      <c r="O1" s="126">
        <v>2031</v>
      </c>
      <c r="P1" s="125">
        <v>2032</v>
      </c>
      <c r="Q1" s="126">
        <v>2033</v>
      </c>
      <c r="R1" s="125">
        <v>2034</v>
      </c>
      <c r="S1" s="126">
        <v>2035</v>
      </c>
      <c r="T1" s="125">
        <v>2036</v>
      </c>
      <c r="U1" s="126">
        <v>2037</v>
      </c>
      <c r="V1" s="125">
        <v>2038</v>
      </c>
      <c r="W1" s="126">
        <v>2039</v>
      </c>
      <c r="X1" s="125">
        <v>2040</v>
      </c>
      <c r="Y1" s="126">
        <v>2041</v>
      </c>
      <c r="Z1" s="125">
        <v>2042</v>
      </c>
      <c r="AA1" s="126">
        <v>2043</v>
      </c>
      <c r="AB1" s="125">
        <v>2044</v>
      </c>
      <c r="AC1" s="126">
        <v>2045</v>
      </c>
      <c r="AD1" s="125">
        <v>2046</v>
      </c>
      <c r="AE1" s="126">
        <v>2047</v>
      </c>
      <c r="AF1" s="125">
        <v>2048</v>
      </c>
      <c r="AG1" s="126">
        <v>2049</v>
      </c>
      <c r="AH1" s="125">
        <v>2050</v>
      </c>
      <c r="AI1" s="125">
        <v>2051</v>
      </c>
      <c r="AJ1" s="125">
        <v>2052</v>
      </c>
      <c r="AK1" s="125">
        <v>2053</v>
      </c>
      <c r="AL1" s="125">
        <v>2054</v>
      </c>
      <c r="AM1" s="125">
        <v>2055</v>
      </c>
      <c r="AN1" s="125">
        <v>2056</v>
      </c>
      <c r="AO1" s="125">
        <v>2057</v>
      </c>
      <c r="AP1" s="125">
        <v>2058</v>
      </c>
      <c r="AQ1" s="125">
        <v>2059</v>
      </c>
      <c r="AR1" s="125">
        <v>2060</v>
      </c>
    </row>
    <row r="2" spans="1:44">
      <c r="A2" s="125" t="s">
        <v>220</v>
      </c>
      <c r="B2" s="138">
        <v>0</v>
      </c>
      <c r="C2" s="138">
        <v>0</v>
      </c>
      <c r="D2" s="138">
        <v>0</v>
      </c>
      <c r="E2" s="138">
        <v>0</v>
      </c>
      <c r="F2" s="138">
        <v>0</v>
      </c>
      <c r="G2" s="138">
        <f>AVERAGE($B2:$F2)</f>
        <v>0</v>
      </c>
      <c r="H2" s="138">
        <f t="shared" ref="H2:AR9" si="0">AVERAGE($B2:$F2)</f>
        <v>0</v>
      </c>
      <c r="I2" s="138">
        <f t="shared" si="0"/>
        <v>0</v>
      </c>
      <c r="J2" s="138">
        <f t="shared" si="0"/>
        <v>0</v>
      </c>
      <c r="K2" s="138">
        <f t="shared" si="0"/>
        <v>0</v>
      </c>
      <c r="L2" s="138">
        <f t="shared" si="0"/>
        <v>0</v>
      </c>
      <c r="M2" s="138">
        <f t="shared" si="0"/>
        <v>0</v>
      </c>
      <c r="N2" s="138">
        <f t="shared" si="0"/>
        <v>0</v>
      </c>
      <c r="O2" s="138">
        <f t="shared" si="0"/>
        <v>0</v>
      </c>
      <c r="P2" s="138">
        <f t="shared" si="0"/>
        <v>0</v>
      </c>
      <c r="Q2" s="138">
        <f t="shared" si="0"/>
        <v>0</v>
      </c>
      <c r="R2" s="138">
        <f t="shared" si="0"/>
        <v>0</v>
      </c>
      <c r="S2" s="138">
        <f t="shared" si="0"/>
        <v>0</v>
      </c>
      <c r="T2" s="138">
        <f t="shared" si="0"/>
        <v>0</v>
      </c>
      <c r="U2" s="138">
        <f t="shared" si="0"/>
        <v>0</v>
      </c>
      <c r="V2" s="138">
        <f t="shared" si="0"/>
        <v>0</v>
      </c>
      <c r="W2" s="138">
        <f t="shared" si="0"/>
        <v>0</v>
      </c>
      <c r="X2" s="138">
        <f t="shared" si="0"/>
        <v>0</v>
      </c>
      <c r="Y2" s="138">
        <f t="shared" si="0"/>
        <v>0</v>
      </c>
      <c r="Z2" s="138">
        <f t="shared" si="0"/>
        <v>0</v>
      </c>
      <c r="AA2" s="138">
        <f t="shared" si="0"/>
        <v>0</v>
      </c>
      <c r="AB2" s="138">
        <f t="shared" si="0"/>
        <v>0</v>
      </c>
      <c r="AC2" s="138">
        <f t="shared" si="0"/>
        <v>0</v>
      </c>
      <c r="AD2" s="138">
        <f t="shared" si="0"/>
        <v>0</v>
      </c>
      <c r="AE2" s="138">
        <f t="shared" si="0"/>
        <v>0</v>
      </c>
      <c r="AF2" s="138">
        <f t="shared" si="0"/>
        <v>0</v>
      </c>
      <c r="AG2" s="138">
        <f t="shared" si="0"/>
        <v>0</v>
      </c>
      <c r="AH2" s="138">
        <f t="shared" si="0"/>
        <v>0</v>
      </c>
      <c r="AI2" s="138">
        <f t="shared" si="0"/>
        <v>0</v>
      </c>
      <c r="AJ2" s="138">
        <f t="shared" si="0"/>
        <v>0</v>
      </c>
      <c r="AK2" s="138">
        <f t="shared" si="0"/>
        <v>0</v>
      </c>
      <c r="AL2" s="138">
        <f t="shared" si="0"/>
        <v>0</v>
      </c>
      <c r="AM2" s="138">
        <f t="shared" si="0"/>
        <v>0</v>
      </c>
      <c r="AN2" s="138">
        <f t="shared" si="0"/>
        <v>0</v>
      </c>
      <c r="AO2" s="138">
        <f t="shared" si="0"/>
        <v>0</v>
      </c>
      <c r="AP2" s="138">
        <f t="shared" si="0"/>
        <v>0</v>
      </c>
      <c r="AQ2" s="138">
        <f t="shared" si="0"/>
        <v>0</v>
      </c>
      <c r="AR2" s="138">
        <f t="shared" si="0"/>
        <v>0</v>
      </c>
    </row>
    <row r="3" spans="1:44">
      <c r="A3" s="125" t="s">
        <v>219</v>
      </c>
      <c r="B3" s="138">
        <f>'Data from BFoHPbF'!L$29</f>
        <v>0.15493086321470978</v>
      </c>
      <c r="C3" s="138">
        <f>'Data from BFoHPbF'!M$29</f>
        <v>0.14597666102328508</v>
      </c>
      <c r="D3" s="138">
        <f>'Data from BFoHPbF'!N$29</f>
        <v>0.15285331712599101</v>
      </c>
      <c r="E3" s="138">
        <f>'Data from BFoHPbF'!O$29</f>
        <v>0.14714835021113165</v>
      </c>
      <c r="F3" s="138">
        <f>'Data from BFoHPbF'!P$29</f>
        <v>0.14352953587357342</v>
      </c>
      <c r="G3" s="138">
        <f t="shared" ref="G3:V11" si="1">AVERAGE($B3:$F3)</f>
        <v>0.14888774548973818</v>
      </c>
      <c r="H3" s="138">
        <f t="shared" si="1"/>
        <v>0.14888774548973818</v>
      </c>
      <c r="I3" s="138">
        <f t="shared" si="1"/>
        <v>0.14888774548973818</v>
      </c>
      <c r="J3" s="138">
        <f t="shared" si="1"/>
        <v>0.14888774548973818</v>
      </c>
      <c r="K3" s="138">
        <f t="shared" si="1"/>
        <v>0.14888774548973818</v>
      </c>
      <c r="L3" s="138">
        <f t="shared" si="1"/>
        <v>0.14888774548973818</v>
      </c>
      <c r="M3" s="138">
        <f t="shared" si="1"/>
        <v>0.14888774548973818</v>
      </c>
      <c r="N3" s="138">
        <f t="shared" si="1"/>
        <v>0.14888774548973818</v>
      </c>
      <c r="O3" s="138">
        <f t="shared" si="1"/>
        <v>0.14888774548973818</v>
      </c>
      <c r="P3" s="138">
        <f t="shared" si="1"/>
        <v>0.14888774548973818</v>
      </c>
      <c r="Q3" s="138">
        <f t="shared" si="1"/>
        <v>0.14888774548973818</v>
      </c>
      <c r="R3" s="138">
        <f t="shared" si="1"/>
        <v>0.14888774548973818</v>
      </c>
      <c r="S3" s="138">
        <f t="shared" si="1"/>
        <v>0.14888774548973818</v>
      </c>
      <c r="T3" s="138">
        <f t="shared" si="1"/>
        <v>0.14888774548973818</v>
      </c>
      <c r="U3" s="138">
        <f t="shared" si="1"/>
        <v>0.14888774548973818</v>
      </c>
      <c r="V3" s="138">
        <f t="shared" si="1"/>
        <v>0.14888774548973818</v>
      </c>
      <c r="W3" s="138">
        <f t="shared" si="0"/>
        <v>0.14888774548973818</v>
      </c>
      <c r="X3" s="138">
        <f t="shared" si="0"/>
        <v>0.14888774548973818</v>
      </c>
      <c r="Y3" s="138">
        <f t="shared" si="0"/>
        <v>0.14888774548973818</v>
      </c>
      <c r="Z3" s="138">
        <f t="shared" si="0"/>
        <v>0.14888774548973818</v>
      </c>
      <c r="AA3" s="138">
        <f t="shared" si="0"/>
        <v>0.14888774548973818</v>
      </c>
      <c r="AB3" s="138">
        <f t="shared" si="0"/>
        <v>0.14888774548973818</v>
      </c>
      <c r="AC3" s="138">
        <f t="shared" si="0"/>
        <v>0.14888774548973818</v>
      </c>
      <c r="AD3" s="138">
        <f t="shared" si="0"/>
        <v>0.14888774548973818</v>
      </c>
      <c r="AE3" s="138">
        <f t="shared" si="0"/>
        <v>0.14888774548973818</v>
      </c>
      <c r="AF3" s="138">
        <f t="shared" si="0"/>
        <v>0.14888774548973818</v>
      </c>
      <c r="AG3" s="138">
        <f t="shared" si="0"/>
        <v>0.14888774548973818</v>
      </c>
      <c r="AH3" s="138">
        <f t="shared" si="0"/>
        <v>0.14888774548973818</v>
      </c>
      <c r="AI3" s="138">
        <f t="shared" si="0"/>
        <v>0.14888774548973818</v>
      </c>
      <c r="AJ3" s="138">
        <f t="shared" si="0"/>
        <v>0.14888774548973818</v>
      </c>
      <c r="AK3" s="138">
        <f t="shared" si="0"/>
        <v>0.14888774548973818</v>
      </c>
      <c r="AL3" s="138">
        <f t="shared" si="0"/>
        <v>0.14888774548973818</v>
      </c>
      <c r="AM3" s="138">
        <f t="shared" si="0"/>
        <v>0.14888774548973818</v>
      </c>
      <c r="AN3" s="138">
        <f t="shared" si="0"/>
        <v>0.14888774548973818</v>
      </c>
      <c r="AO3" s="138">
        <f t="shared" si="0"/>
        <v>0.14888774548973818</v>
      </c>
      <c r="AP3" s="138">
        <f t="shared" si="0"/>
        <v>0.14888774548973818</v>
      </c>
      <c r="AQ3" s="138">
        <f t="shared" si="0"/>
        <v>0.14888774548973818</v>
      </c>
      <c r="AR3" s="138">
        <f t="shared" si="0"/>
        <v>0.14888774548973818</v>
      </c>
    </row>
    <row r="4" spans="1:44">
      <c r="A4" s="125" t="s">
        <v>218</v>
      </c>
      <c r="B4" s="138">
        <f>'Data from BFoHPbF'!L$29</f>
        <v>0.15493086321470978</v>
      </c>
      <c r="C4" s="138">
        <f>'Data from BFoHPbF'!M$29</f>
        <v>0.14597666102328508</v>
      </c>
      <c r="D4" s="138">
        <f>'Data from BFoHPbF'!N$29</f>
        <v>0.15285331712599101</v>
      </c>
      <c r="E4" s="138">
        <f>'Data from BFoHPbF'!O$29</f>
        <v>0.14714835021113165</v>
      </c>
      <c r="F4" s="138">
        <f>'Data from BFoHPbF'!P$29</f>
        <v>0.14352953587357342</v>
      </c>
      <c r="G4" s="138">
        <f t="shared" si="1"/>
        <v>0.14888774548973818</v>
      </c>
      <c r="H4" s="138">
        <f t="shared" si="0"/>
        <v>0.14888774548973818</v>
      </c>
      <c r="I4" s="138">
        <f t="shared" si="0"/>
        <v>0.14888774548973818</v>
      </c>
      <c r="J4" s="138">
        <f t="shared" si="0"/>
        <v>0.14888774548973818</v>
      </c>
      <c r="K4" s="138">
        <f t="shared" si="0"/>
        <v>0.14888774548973818</v>
      </c>
      <c r="L4" s="138">
        <f t="shared" si="0"/>
        <v>0.14888774548973818</v>
      </c>
      <c r="M4" s="138">
        <f t="shared" si="0"/>
        <v>0.14888774548973818</v>
      </c>
      <c r="N4" s="138">
        <f t="shared" si="0"/>
        <v>0.14888774548973818</v>
      </c>
      <c r="O4" s="138">
        <f t="shared" si="0"/>
        <v>0.14888774548973818</v>
      </c>
      <c r="P4" s="138">
        <f t="shared" si="0"/>
        <v>0.14888774548973818</v>
      </c>
      <c r="Q4" s="138">
        <f t="shared" si="0"/>
        <v>0.14888774548973818</v>
      </c>
      <c r="R4" s="138">
        <f t="shared" si="0"/>
        <v>0.14888774548973818</v>
      </c>
      <c r="S4" s="138">
        <f t="shared" si="0"/>
        <v>0.14888774548973818</v>
      </c>
      <c r="T4" s="138">
        <f t="shared" si="0"/>
        <v>0.14888774548973818</v>
      </c>
      <c r="U4" s="138">
        <f t="shared" si="0"/>
        <v>0.14888774548973818</v>
      </c>
      <c r="V4" s="138">
        <f t="shared" si="0"/>
        <v>0.14888774548973818</v>
      </c>
      <c r="W4" s="138">
        <f t="shared" si="0"/>
        <v>0.14888774548973818</v>
      </c>
      <c r="X4" s="138">
        <f t="shared" si="0"/>
        <v>0.14888774548973818</v>
      </c>
      <c r="Y4" s="138">
        <f t="shared" si="0"/>
        <v>0.14888774548973818</v>
      </c>
      <c r="Z4" s="138">
        <f t="shared" si="0"/>
        <v>0.14888774548973818</v>
      </c>
      <c r="AA4" s="138">
        <f t="shared" si="0"/>
        <v>0.14888774548973818</v>
      </c>
      <c r="AB4" s="138">
        <f t="shared" si="0"/>
        <v>0.14888774548973818</v>
      </c>
      <c r="AC4" s="138">
        <f t="shared" si="0"/>
        <v>0.14888774548973818</v>
      </c>
      <c r="AD4" s="138">
        <f t="shared" si="0"/>
        <v>0.14888774548973818</v>
      </c>
      <c r="AE4" s="138">
        <f t="shared" si="0"/>
        <v>0.14888774548973818</v>
      </c>
      <c r="AF4" s="138">
        <f t="shared" si="0"/>
        <v>0.14888774548973818</v>
      </c>
      <c r="AG4" s="138">
        <f t="shared" si="0"/>
        <v>0.14888774548973818</v>
      </c>
      <c r="AH4" s="138">
        <f t="shared" si="0"/>
        <v>0.14888774548973818</v>
      </c>
      <c r="AI4" s="138">
        <f t="shared" si="0"/>
        <v>0.14888774548973818</v>
      </c>
      <c r="AJ4" s="138">
        <f t="shared" si="0"/>
        <v>0.14888774548973818</v>
      </c>
      <c r="AK4" s="138">
        <f t="shared" si="0"/>
        <v>0.14888774548973818</v>
      </c>
      <c r="AL4" s="138">
        <f t="shared" si="0"/>
        <v>0.14888774548973818</v>
      </c>
      <c r="AM4" s="138">
        <f t="shared" si="0"/>
        <v>0.14888774548973818</v>
      </c>
      <c r="AN4" s="138">
        <f t="shared" si="0"/>
        <v>0.14888774548973818</v>
      </c>
      <c r="AO4" s="138">
        <f t="shared" si="0"/>
        <v>0.14888774548973818</v>
      </c>
      <c r="AP4" s="138">
        <f t="shared" si="0"/>
        <v>0.14888774548973818</v>
      </c>
      <c r="AQ4" s="138">
        <f t="shared" si="0"/>
        <v>0.14888774548973818</v>
      </c>
      <c r="AR4" s="138">
        <f t="shared" si="0"/>
        <v>0.14888774548973818</v>
      </c>
    </row>
    <row r="5" spans="1:44">
      <c r="A5" s="125" t="s">
        <v>217</v>
      </c>
      <c r="B5" s="138">
        <f>'Data from BFoHPbF'!L$29</f>
        <v>0.15493086321470978</v>
      </c>
      <c r="C5" s="138">
        <f>'Data from BFoHPbF'!M$29</f>
        <v>0.14597666102328508</v>
      </c>
      <c r="D5" s="138">
        <f>'Data from BFoHPbF'!N$29</f>
        <v>0.15285331712599101</v>
      </c>
      <c r="E5" s="138">
        <f>'Data from BFoHPbF'!O$29</f>
        <v>0.14714835021113165</v>
      </c>
      <c r="F5" s="138">
        <f>'Data from BFoHPbF'!P$29</f>
        <v>0.14352953587357342</v>
      </c>
      <c r="G5" s="138">
        <f t="shared" si="1"/>
        <v>0.14888774548973818</v>
      </c>
      <c r="H5" s="138">
        <f t="shared" si="0"/>
        <v>0.14888774548973818</v>
      </c>
      <c r="I5" s="138">
        <f t="shared" si="0"/>
        <v>0.14888774548973818</v>
      </c>
      <c r="J5" s="138">
        <f t="shared" si="0"/>
        <v>0.14888774548973818</v>
      </c>
      <c r="K5" s="138">
        <f t="shared" si="0"/>
        <v>0.14888774548973818</v>
      </c>
      <c r="L5" s="138">
        <f t="shared" si="0"/>
        <v>0.14888774548973818</v>
      </c>
      <c r="M5" s="138">
        <f t="shared" si="0"/>
        <v>0.14888774548973818</v>
      </c>
      <c r="N5" s="138">
        <f t="shared" si="0"/>
        <v>0.14888774548973818</v>
      </c>
      <c r="O5" s="138">
        <f t="shared" si="0"/>
        <v>0.14888774548973818</v>
      </c>
      <c r="P5" s="138">
        <f t="shared" si="0"/>
        <v>0.14888774548973818</v>
      </c>
      <c r="Q5" s="138">
        <f t="shared" si="0"/>
        <v>0.14888774548973818</v>
      </c>
      <c r="R5" s="138">
        <f t="shared" si="0"/>
        <v>0.14888774548973818</v>
      </c>
      <c r="S5" s="138">
        <f t="shared" si="0"/>
        <v>0.14888774548973818</v>
      </c>
      <c r="T5" s="138">
        <f t="shared" si="0"/>
        <v>0.14888774548973818</v>
      </c>
      <c r="U5" s="138">
        <f t="shared" si="0"/>
        <v>0.14888774548973818</v>
      </c>
      <c r="V5" s="138">
        <f t="shared" si="0"/>
        <v>0.14888774548973818</v>
      </c>
      <c r="W5" s="138">
        <f t="shared" si="0"/>
        <v>0.14888774548973818</v>
      </c>
      <c r="X5" s="138">
        <f t="shared" si="0"/>
        <v>0.14888774548973818</v>
      </c>
      <c r="Y5" s="138">
        <f t="shared" si="0"/>
        <v>0.14888774548973818</v>
      </c>
      <c r="Z5" s="138">
        <f t="shared" si="0"/>
        <v>0.14888774548973818</v>
      </c>
      <c r="AA5" s="138">
        <f t="shared" si="0"/>
        <v>0.14888774548973818</v>
      </c>
      <c r="AB5" s="138">
        <f t="shared" si="0"/>
        <v>0.14888774548973818</v>
      </c>
      <c r="AC5" s="138">
        <f t="shared" si="0"/>
        <v>0.14888774548973818</v>
      </c>
      <c r="AD5" s="138">
        <f t="shared" si="0"/>
        <v>0.14888774548973818</v>
      </c>
      <c r="AE5" s="138">
        <f t="shared" si="0"/>
        <v>0.14888774548973818</v>
      </c>
      <c r="AF5" s="138">
        <f t="shared" si="0"/>
        <v>0.14888774548973818</v>
      </c>
      <c r="AG5" s="138">
        <f t="shared" si="0"/>
        <v>0.14888774548973818</v>
      </c>
      <c r="AH5" s="138">
        <f t="shared" si="0"/>
        <v>0.14888774548973818</v>
      </c>
      <c r="AI5" s="138">
        <f t="shared" si="0"/>
        <v>0.14888774548973818</v>
      </c>
      <c r="AJ5" s="138">
        <f t="shared" si="0"/>
        <v>0.14888774548973818</v>
      </c>
      <c r="AK5" s="138">
        <f t="shared" si="0"/>
        <v>0.14888774548973818</v>
      </c>
      <c r="AL5" s="138">
        <f t="shared" si="0"/>
        <v>0.14888774548973818</v>
      </c>
      <c r="AM5" s="138">
        <f t="shared" si="0"/>
        <v>0.14888774548973818</v>
      </c>
      <c r="AN5" s="138">
        <f t="shared" si="0"/>
        <v>0.14888774548973818</v>
      </c>
      <c r="AO5" s="138">
        <f t="shared" si="0"/>
        <v>0.14888774548973818</v>
      </c>
      <c r="AP5" s="138">
        <f t="shared" si="0"/>
        <v>0.14888774548973818</v>
      </c>
      <c r="AQ5" s="138">
        <f t="shared" si="0"/>
        <v>0.14888774548973818</v>
      </c>
      <c r="AR5" s="138">
        <f t="shared" si="0"/>
        <v>0.14888774548973818</v>
      </c>
    </row>
    <row r="6" spans="1:44">
      <c r="A6" s="125" t="s">
        <v>216</v>
      </c>
      <c r="B6" s="138">
        <f>'Data from BFoHPbF'!L$29</f>
        <v>0.15493086321470978</v>
      </c>
      <c r="C6" s="138">
        <f>'Data from BFoHPbF'!M$29</f>
        <v>0.14597666102328508</v>
      </c>
      <c r="D6" s="138">
        <f>'Data from BFoHPbF'!N$29</f>
        <v>0.15285331712599101</v>
      </c>
      <c r="E6" s="138">
        <f>'Data from BFoHPbF'!O$29</f>
        <v>0.14714835021113165</v>
      </c>
      <c r="F6" s="138">
        <f>'Data from BFoHPbF'!P$29</f>
        <v>0.14352953587357342</v>
      </c>
      <c r="G6" s="138">
        <f t="shared" si="1"/>
        <v>0.14888774548973818</v>
      </c>
      <c r="H6" s="138">
        <f t="shared" si="0"/>
        <v>0.14888774548973818</v>
      </c>
      <c r="I6" s="138">
        <f t="shared" si="0"/>
        <v>0.14888774548973818</v>
      </c>
      <c r="J6" s="138">
        <f t="shared" si="0"/>
        <v>0.14888774548973818</v>
      </c>
      <c r="K6" s="138">
        <f t="shared" si="0"/>
        <v>0.14888774548973818</v>
      </c>
      <c r="L6" s="138">
        <f t="shared" si="0"/>
        <v>0.14888774548973818</v>
      </c>
      <c r="M6" s="138">
        <f t="shared" si="0"/>
        <v>0.14888774548973818</v>
      </c>
      <c r="N6" s="138">
        <f t="shared" si="0"/>
        <v>0.14888774548973818</v>
      </c>
      <c r="O6" s="138">
        <f t="shared" si="0"/>
        <v>0.14888774548973818</v>
      </c>
      <c r="P6" s="138">
        <f t="shared" si="0"/>
        <v>0.14888774548973818</v>
      </c>
      <c r="Q6" s="138">
        <f t="shared" si="0"/>
        <v>0.14888774548973818</v>
      </c>
      <c r="R6" s="138">
        <f t="shared" si="0"/>
        <v>0.14888774548973818</v>
      </c>
      <c r="S6" s="138">
        <f t="shared" si="0"/>
        <v>0.14888774548973818</v>
      </c>
      <c r="T6" s="138">
        <f t="shared" si="0"/>
        <v>0.14888774548973818</v>
      </c>
      <c r="U6" s="138">
        <f t="shared" si="0"/>
        <v>0.14888774548973818</v>
      </c>
      <c r="V6" s="138">
        <f t="shared" si="0"/>
        <v>0.14888774548973818</v>
      </c>
      <c r="W6" s="138">
        <f t="shared" si="0"/>
        <v>0.14888774548973818</v>
      </c>
      <c r="X6" s="138">
        <f t="shared" si="0"/>
        <v>0.14888774548973818</v>
      </c>
      <c r="Y6" s="138">
        <f t="shared" si="0"/>
        <v>0.14888774548973818</v>
      </c>
      <c r="Z6" s="138">
        <f t="shared" si="0"/>
        <v>0.14888774548973818</v>
      </c>
      <c r="AA6" s="138">
        <f t="shared" si="0"/>
        <v>0.14888774548973818</v>
      </c>
      <c r="AB6" s="138">
        <f t="shared" si="0"/>
        <v>0.14888774548973818</v>
      </c>
      <c r="AC6" s="138">
        <f t="shared" si="0"/>
        <v>0.14888774548973818</v>
      </c>
      <c r="AD6" s="138">
        <f t="shared" si="0"/>
        <v>0.14888774548973818</v>
      </c>
      <c r="AE6" s="138">
        <f t="shared" si="0"/>
        <v>0.14888774548973818</v>
      </c>
      <c r="AF6" s="138">
        <f t="shared" si="0"/>
        <v>0.14888774548973818</v>
      </c>
      <c r="AG6" s="138">
        <f t="shared" si="0"/>
        <v>0.14888774548973818</v>
      </c>
      <c r="AH6" s="138">
        <f t="shared" si="0"/>
        <v>0.14888774548973818</v>
      </c>
      <c r="AI6" s="138">
        <f t="shared" si="0"/>
        <v>0.14888774548973818</v>
      </c>
      <c r="AJ6" s="138">
        <f t="shared" si="0"/>
        <v>0.14888774548973818</v>
      </c>
      <c r="AK6" s="138">
        <f t="shared" si="0"/>
        <v>0.14888774548973818</v>
      </c>
      <c r="AL6" s="138">
        <f t="shared" si="0"/>
        <v>0.14888774548973818</v>
      </c>
      <c r="AM6" s="138">
        <f t="shared" si="0"/>
        <v>0.14888774548973818</v>
      </c>
      <c r="AN6" s="138">
        <f t="shared" si="0"/>
        <v>0.14888774548973818</v>
      </c>
      <c r="AO6" s="138">
        <f t="shared" si="0"/>
        <v>0.14888774548973818</v>
      </c>
      <c r="AP6" s="138">
        <f t="shared" si="0"/>
        <v>0.14888774548973818</v>
      </c>
      <c r="AQ6" s="138">
        <f t="shared" si="0"/>
        <v>0.14888774548973818</v>
      </c>
      <c r="AR6" s="138">
        <f t="shared" si="0"/>
        <v>0.14888774548973818</v>
      </c>
    </row>
    <row r="7" spans="1:44">
      <c r="A7" s="125" t="s">
        <v>215</v>
      </c>
      <c r="B7" s="138">
        <v>0</v>
      </c>
      <c r="C7" s="138">
        <v>0</v>
      </c>
      <c r="D7" s="138">
        <v>0</v>
      </c>
      <c r="E7" s="138">
        <v>0</v>
      </c>
      <c r="F7" s="138">
        <v>0</v>
      </c>
      <c r="G7" s="138">
        <f t="shared" si="1"/>
        <v>0</v>
      </c>
      <c r="H7" s="138">
        <f t="shared" si="0"/>
        <v>0</v>
      </c>
      <c r="I7" s="138">
        <f t="shared" si="0"/>
        <v>0</v>
      </c>
      <c r="J7" s="138">
        <f t="shared" si="0"/>
        <v>0</v>
      </c>
      <c r="K7" s="138">
        <f t="shared" si="0"/>
        <v>0</v>
      </c>
      <c r="L7" s="138">
        <f t="shared" si="0"/>
        <v>0</v>
      </c>
      <c r="M7" s="138">
        <f t="shared" si="0"/>
        <v>0</v>
      </c>
      <c r="N7" s="138">
        <f t="shared" si="0"/>
        <v>0</v>
      </c>
      <c r="O7" s="138">
        <f t="shared" si="0"/>
        <v>0</v>
      </c>
      <c r="P7" s="138">
        <f t="shared" si="0"/>
        <v>0</v>
      </c>
      <c r="Q7" s="138">
        <f t="shared" si="0"/>
        <v>0</v>
      </c>
      <c r="R7" s="138">
        <f t="shared" si="0"/>
        <v>0</v>
      </c>
      <c r="S7" s="138">
        <f t="shared" si="0"/>
        <v>0</v>
      </c>
      <c r="T7" s="138">
        <f t="shared" si="0"/>
        <v>0</v>
      </c>
      <c r="U7" s="138">
        <f t="shared" si="0"/>
        <v>0</v>
      </c>
      <c r="V7" s="138">
        <f t="shared" si="0"/>
        <v>0</v>
      </c>
      <c r="W7" s="138">
        <f t="shared" si="0"/>
        <v>0</v>
      </c>
      <c r="X7" s="138">
        <f t="shared" si="0"/>
        <v>0</v>
      </c>
      <c r="Y7" s="138">
        <f t="shared" si="0"/>
        <v>0</v>
      </c>
      <c r="Z7" s="138">
        <f t="shared" si="0"/>
        <v>0</v>
      </c>
      <c r="AA7" s="138">
        <f t="shared" si="0"/>
        <v>0</v>
      </c>
      <c r="AB7" s="138">
        <f t="shared" si="0"/>
        <v>0</v>
      </c>
      <c r="AC7" s="138">
        <f t="shared" si="0"/>
        <v>0</v>
      </c>
      <c r="AD7" s="138">
        <f t="shared" si="0"/>
        <v>0</v>
      </c>
      <c r="AE7" s="138">
        <f t="shared" si="0"/>
        <v>0</v>
      </c>
      <c r="AF7" s="138">
        <f t="shared" si="0"/>
        <v>0</v>
      </c>
      <c r="AG7" s="138">
        <f t="shared" si="0"/>
        <v>0</v>
      </c>
      <c r="AH7" s="138">
        <f t="shared" si="0"/>
        <v>0</v>
      </c>
      <c r="AI7" s="138">
        <f t="shared" si="0"/>
        <v>0</v>
      </c>
      <c r="AJ7" s="138">
        <f t="shared" si="0"/>
        <v>0</v>
      </c>
      <c r="AK7" s="138">
        <f t="shared" si="0"/>
        <v>0</v>
      </c>
      <c r="AL7" s="138">
        <f t="shared" si="0"/>
        <v>0</v>
      </c>
      <c r="AM7" s="138">
        <f t="shared" si="0"/>
        <v>0</v>
      </c>
      <c r="AN7" s="138">
        <f t="shared" si="0"/>
        <v>0</v>
      </c>
      <c r="AO7" s="138">
        <f t="shared" si="0"/>
        <v>0</v>
      </c>
      <c r="AP7" s="138">
        <f t="shared" si="0"/>
        <v>0</v>
      </c>
      <c r="AQ7" s="138">
        <f t="shared" si="0"/>
        <v>0</v>
      </c>
      <c r="AR7" s="138">
        <f t="shared" si="0"/>
        <v>0</v>
      </c>
    </row>
    <row r="8" spans="1:44">
      <c r="A8" s="125" t="s">
        <v>214</v>
      </c>
      <c r="B8" s="138">
        <f t="shared" ref="B8:D8" si="2">B6</f>
        <v>0.15493086321470978</v>
      </c>
      <c r="C8" s="138">
        <f t="shared" ref="C8:F8" si="3">C6</f>
        <v>0.14597666102328508</v>
      </c>
      <c r="D8" s="138">
        <f t="shared" si="3"/>
        <v>0.15285331712599101</v>
      </c>
      <c r="E8" s="138">
        <f t="shared" si="3"/>
        <v>0.14714835021113165</v>
      </c>
      <c r="F8" s="138">
        <f t="shared" si="3"/>
        <v>0.14352953587357342</v>
      </c>
      <c r="G8" s="138">
        <f t="shared" si="1"/>
        <v>0.14888774548973818</v>
      </c>
      <c r="H8" s="138">
        <f t="shared" si="0"/>
        <v>0.14888774548973818</v>
      </c>
      <c r="I8" s="138">
        <f t="shared" si="0"/>
        <v>0.14888774548973818</v>
      </c>
      <c r="J8" s="138">
        <f t="shared" si="0"/>
        <v>0.14888774548973818</v>
      </c>
      <c r="K8" s="138">
        <f t="shared" si="0"/>
        <v>0.14888774548973818</v>
      </c>
      <c r="L8" s="138">
        <f t="shared" si="0"/>
        <v>0.14888774548973818</v>
      </c>
      <c r="M8" s="138">
        <f t="shared" si="0"/>
        <v>0.14888774548973818</v>
      </c>
      <c r="N8" s="138">
        <f t="shared" si="0"/>
        <v>0.14888774548973818</v>
      </c>
      <c r="O8" s="138">
        <f t="shared" si="0"/>
        <v>0.14888774548973818</v>
      </c>
      <c r="P8" s="138">
        <f t="shared" si="0"/>
        <v>0.14888774548973818</v>
      </c>
      <c r="Q8" s="138">
        <f t="shared" si="0"/>
        <v>0.14888774548973818</v>
      </c>
      <c r="R8" s="138">
        <f t="shared" si="0"/>
        <v>0.14888774548973818</v>
      </c>
      <c r="S8" s="138">
        <f t="shared" si="0"/>
        <v>0.14888774548973818</v>
      </c>
      <c r="T8" s="138">
        <f t="shared" si="0"/>
        <v>0.14888774548973818</v>
      </c>
      <c r="U8" s="138">
        <f t="shared" si="0"/>
        <v>0.14888774548973818</v>
      </c>
      <c r="V8" s="138">
        <f t="shared" si="0"/>
        <v>0.14888774548973818</v>
      </c>
      <c r="W8" s="138">
        <f t="shared" si="0"/>
        <v>0.14888774548973818</v>
      </c>
      <c r="X8" s="138">
        <f t="shared" si="0"/>
        <v>0.14888774548973818</v>
      </c>
      <c r="Y8" s="138">
        <f t="shared" si="0"/>
        <v>0.14888774548973818</v>
      </c>
      <c r="Z8" s="138">
        <f t="shared" si="0"/>
        <v>0.14888774548973818</v>
      </c>
      <c r="AA8" s="138">
        <f t="shared" si="0"/>
        <v>0.14888774548973818</v>
      </c>
      <c r="AB8" s="138">
        <f t="shared" si="0"/>
        <v>0.14888774548973818</v>
      </c>
      <c r="AC8" s="138">
        <f t="shared" si="0"/>
        <v>0.14888774548973818</v>
      </c>
      <c r="AD8" s="138">
        <f t="shared" si="0"/>
        <v>0.14888774548973818</v>
      </c>
      <c r="AE8" s="138">
        <f t="shared" si="0"/>
        <v>0.14888774548973818</v>
      </c>
      <c r="AF8" s="138">
        <f t="shared" si="0"/>
        <v>0.14888774548973818</v>
      </c>
      <c r="AG8" s="138">
        <f t="shared" si="0"/>
        <v>0.14888774548973818</v>
      </c>
      <c r="AH8" s="138">
        <f t="shared" si="0"/>
        <v>0.14888774548973818</v>
      </c>
      <c r="AI8" s="138">
        <f t="shared" si="0"/>
        <v>0.14888774548973818</v>
      </c>
      <c r="AJ8" s="138">
        <f t="shared" si="0"/>
        <v>0.14888774548973818</v>
      </c>
      <c r="AK8" s="138">
        <f t="shared" si="0"/>
        <v>0.14888774548973818</v>
      </c>
      <c r="AL8" s="138">
        <f t="shared" si="0"/>
        <v>0.14888774548973818</v>
      </c>
      <c r="AM8" s="138">
        <f t="shared" si="0"/>
        <v>0.14888774548973818</v>
      </c>
      <c r="AN8" s="138">
        <f t="shared" si="0"/>
        <v>0.14888774548973818</v>
      </c>
      <c r="AO8" s="138">
        <f t="shared" si="0"/>
        <v>0.14888774548973818</v>
      </c>
      <c r="AP8" s="138">
        <f t="shared" si="0"/>
        <v>0.14888774548973818</v>
      </c>
      <c r="AQ8" s="138">
        <f t="shared" si="0"/>
        <v>0.14888774548973818</v>
      </c>
      <c r="AR8" s="138">
        <f t="shared" si="0"/>
        <v>0.14888774548973818</v>
      </c>
    </row>
    <row r="9" spans="1:44">
      <c r="A9" s="125" t="s">
        <v>213</v>
      </c>
      <c r="B9" s="138">
        <f t="shared" ref="B9:D9" si="4">B6</f>
        <v>0.15493086321470978</v>
      </c>
      <c r="C9" s="138">
        <f t="shared" ref="C9:F9" si="5">C6</f>
        <v>0.14597666102328508</v>
      </c>
      <c r="D9" s="138">
        <f t="shared" si="5"/>
        <v>0.15285331712599101</v>
      </c>
      <c r="E9" s="138">
        <f t="shared" si="5"/>
        <v>0.14714835021113165</v>
      </c>
      <c r="F9" s="138">
        <f t="shared" si="5"/>
        <v>0.14352953587357342</v>
      </c>
      <c r="G9" s="138">
        <f t="shared" si="1"/>
        <v>0.14888774548973818</v>
      </c>
      <c r="H9" s="138">
        <f t="shared" si="0"/>
        <v>0.14888774548973818</v>
      </c>
      <c r="I9" s="138">
        <f t="shared" si="0"/>
        <v>0.14888774548973818</v>
      </c>
      <c r="J9" s="138">
        <f t="shared" si="0"/>
        <v>0.14888774548973818</v>
      </c>
      <c r="K9" s="138">
        <f t="shared" si="0"/>
        <v>0.14888774548973818</v>
      </c>
      <c r="L9" s="138">
        <f t="shared" si="0"/>
        <v>0.14888774548973818</v>
      </c>
      <c r="M9" s="138">
        <f t="shared" si="0"/>
        <v>0.14888774548973818</v>
      </c>
      <c r="N9" s="138">
        <f t="shared" si="0"/>
        <v>0.14888774548973818</v>
      </c>
      <c r="O9" s="138">
        <f t="shared" si="0"/>
        <v>0.14888774548973818</v>
      </c>
      <c r="P9" s="138">
        <f t="shared" si="0"/>
        <v>0.14888774548973818</v>
      </c>
      <c r="Q9" s="138">
        <f t="shared" si="0"/>
        <v>0.14888774548973818</v>
      </c>
      <c r="R9" s="138">
        <f t="shared" si="0"/>
        <v>0.14888774548973818</v>
      </c>
      <c r="S9" s="138">
        <f t="shared" ref="H9:AR11" si="6">AVERAGE($B9:$F9)</f>
        <v>0.14888774548973818</v>
      </c>
      <c r="T9" s="138">
        <f t="shared" si="6"/>
        <v>0.14888774548973818</v>
      </c>
      <c r="U9" s="138">
        <f t="shared" si="6"/>
        <v>0.14888774548973818</v>
      </c>
      <c r="V9" s="138">
        <f t="shared" si="6"/>
        <v>0.14888774548973818</v>
      </c>
      <c r="W9" s="138">
        <f t="shared" si="6"/>
        <v>0.14888774548973818</v>
      </c>
      <c r="X9" s="138">
        <f t="shared" si="6"/>
        <v>0.14888774548973818</v>
      </c>
      <c r="Y9" s="138">
        <f t="shared" si="6"/>
        <v>0.14888774548973818</v>
      </c>
      <c r="Z9" s="138">
        <f t="shared" si="6"/>
        <v>0.14888774548973818</v>
      </c>
      <c r="AA9" s="138">
        <f t="shared" si="6"/>
        <v>0.14888774548973818</v>
      </c>
      <c r="AB9" s="138">
        <f t="shared" si="6"/>
        <v>0.14888774548973818</v>
      </c>
      <c r="AC9" s="138">
        <f t="shared" si="6"/>
        <v>0.14888774548973818</v>
      </c>
      <c r="AD9" s="138">
        <f t="shared" si="6"/>
        <v>0.14888774548973818</v>
      </c>
      <c r="AE9" s="138">
        <f t="shared" si="6"/>
        <v>0.14888774548973818</v>
      </c>
      <c r="AF9" s="138">
        <f t="shared" si="6"/>
        <v>0.14888774548973818</v>
      </c>
      <c r="AG9" s="138">
        <f t="shared" si="6"/>
        <v>0.14888774548973818</v>
      </c>
      <c r="AH9" s="138">
        <f t="shared" si="6"/>
        <v>0.14888774548973818</v>
      </c>
      <c r="AI9" s="138">
        <f t="shared" si="6"/>
        <v>0.14888774548973818</v>
      </c>
      <c r="AJ9" s="138">
        <f t="shared" si="6"/>
        <v>0.14888774548973818</v>
      </c>
      <c r="AK9" s="138">
        <f t="shared" si="6"/>
        <v>0.14888774548973818</v>
      </c>
      <c r="AL9" s="138">
        <f t="shared" si="6"/>
        <v>0.14888774548973818</v>
      </c>
      <c r="AM9" s="138">
        <f t="shared" si="6"/>
        <v>0.14888774548973818</v>
      </c>
      <c r="AN9" s="138">
        <f t="shared" si="6"/>
        <v>0.14888774548973818</v>
      </c>
      <c r="AO9" s="138">
        <f t="shared" si="6"/>
        <v>0.14888774548973818</v>
      </c>
      <c r="AP9" s="138">
        <f t="shared" si="6"/>
        <v>0.14888774548973818</v>
      </c>
      <c r="AQ9" s="138">
        <f t="shared" si="6"/>
        <v>0.14888774548973818</v>
      </c>
      <c r="AR9" s="138">
        <f t="shared" si="6"/>
        <v>0.14888774548973818</v>
      </c>
    </row>
    <row r="10" spans="1:44">
      <c r="A10" s="125" t="s">
        <v>212</v>
      </c>
      <c r="B10" s="138">
        <f>'Data from BFoHPbF'!L$29</f>
        <v>0.15493086321470978</v>
      </c>
      <c r="C10" s="138">
        <f>'Data from BFoHPbF'!M$29</f>
        <v>0.14597666102328508</v>
      </c>
      <c r="D10" s="138">
        <f>'Data from BFoHPbF'!N$29</f>
        <v>0.15285331712599101</v>
      </c>
      <c r="E10" s="138">
        <f>'Data from BFoHPbF'!O$29</f>
        <v>0.14714835021113165</v>
      </c>
      <c r="F10" s="138">
        <f>'Data from BFoHPbF'!P$29</f>
        <v>0.14352953587357342</v>
      </c>
      <c r="G10" s="138">
        <f t="shared" si="1"/>
        <v>0.14888774548973818</v>
      </c>
      <c r="H10" s="138">
        <f t="shared" si="6"/>
        <v>0.14888774548973818</v>
      </c>
      <c r="I10" s="138">
        <f t="shared" si="6"/>
        <v>0.14888774548973818</v>
      </c>
      <c r="J10" s="138">
        <f t="shared" si="6"/>
        <v>0.14888774548973818</v>
      </c>
      <c r="K10" s="138">
        <f t="shared" si="6"/>
        <v>0.14888774548973818</v>
      </c>
      <c r="L10" s="138">
        <f t="shared" si="6"/>
        <v>0.14888774548973818</v>
      </c>
      <c r="M10" s="138">
        <f t="shared" si="6"/>
        <v>0.14888774548973818</v>
      </c>
      <c r="N10" s="138">
        <f t="shared" si="6"/>
        <v>0.14888774548973818</v>
      </c>
      <c r="O10" s="138">
        <f t="shared" si="6"/>
        <v>0.14888774548973818</v>
      </c>
      <c r="P10" s="138">
        <f t="shared" si="6"/>
        <v>0.14888774548973818</v>
      </c>
      <c r="Q10" s="138">
        <f t="shared" si="6"/>
        <v>0.14888774548973818</v>
      </c>
      <c r="R10" s="138">
        <f t="shared" si="6"/>
        <v>0.14888774548973818</v>
      </c>
      <c r="S10" s="138">
        <f t="shared" si="6"/>
        <v>0.14888774548973818</v>
      </c>
      <c r="T10" s="138">
        <f t="shared" si="6"/>
        <v>0.14888774548973818</v>
      </c>
      <c r="U10" s="138">
        <f t="shared" si="6"/>
        <v>0.14888774548973818</v>
      </c>
      <c r="V10" s="138">
        <f t="shared" si="6"/>
        <v>0.14888774548973818</v>
      </c>
      <c r="W10" s="138">
        <f t="shared" si="6"/>
        <v>0.14888774548973818</v>
      </c>
      <c r="X10" s="138">
        <f t="shared" si="6"/>
        <v>0.14888774548973818</v>
      </c>
      <c r="Y10" s="138">
        <f t="shared" si="6"/>
        <v>0.14888774548973818</v>
      </c>
      <c r="Z10" s="138">
        <f t="shared" si="6"/>
        <v>0.14888774548973818</v>
      </c>
      <c r="AA10" s="138">
        <f t="shared" si="6"/>
        <v>0.14888774548973818</v>
      </c>
      <c r="AB10" s="138">
        <f t="shared" si="6"/>
        <v>0.14888774548973818</v>
      </c>
      <c r="AC10" s="138">
        <f t="shared" si="6"/>
        <v>0.14888774548973818</v>
      </c>
      <c r="AD10" s="138">
        <f t="shared" si="6"/>
        <v>0.14888774548973818</v>
      </c>
      <c r="AE10" s="138">
        <f t="shared" si="6"/>
        <v>0.14888774548973818</v>
      </c>
      <c r="AF10" s="138">
        <f t="shared" si="6"/>
        <v>0.14888774548973818</v>
      </c>
      <c r="AG10" s="138">
        <f t="shared" si="6"/>
        <v>0.14888774548973818</v>
      </c>
      <c r="AH10" s="138">
        <f t="shared" si="6"/>
        <v>0.14888774548973818</v>
      </c>
      <c r="AI10" s="138">
        <f t="shared" si="6"/>
        <v>0.14888774548973818</v>
      </c>
      <c r="AJ10" s="138">
        <f t="shared" si="6"/>
        <v>0.14888774548973818</v>
      </c>
      <c r="AK10" s="138">
        <f t="shared" si="6"/>
        <v>0.14888774548973818</v>
      </c>
      <c r="AL10" s="138">
        <f t="shared" si="6"/>
        <v>0.14888774548973818</v>
      </c>
      <c r="AM10" s="138">
        <f t="shared" si="6"/>
        <v>0.14888774548973818</v>
      </c>
      <c r="AN10" s="138">
        <f t="shared" si="6"/>
        <v>0.14888774548973818</v>
      </c>
      <c r="AO10" s="138">
        <f t="shared" si="6"/>
        <v>0.14888774548973818</v>
      </c>
      <c r="AP10" s="138">
        <f t="shared" si="6"/>
        <v>0.14888774548973818</v>
      </c>
      <c r="AQ10" s="138">
        <f t="shared" si="6"/>
        <v>0.14888774548973818</v>
      </c>
      <c r="AR10" s="138">
        <f t="shared" si="6"/>
        <v>0.14888774548973818</v>
      </c>
    </row>
    <row r="11" spans="1:44">
      <c r="A11" s="125" t="s">
        <v>211</v>
      </c>
      <c r="B11" s="138">
        <f>B4</f>
        <v>0.15493086321470978</v>
      </c>
      <c r="C11" s="138">
        <f t="shared" ref="C11:F11" si="7">C4</f>
        <v>0.14597666102328508</v>
      </c>
      <c r="D11" s="138">
        <f t="shared" si="7"/>
        <v>0.15285331712599101</v>
      </c>
      <c r="E11" s="138">
        <f t="shared" si="7"/>
        <v>0.14714835021113165</v>
      </c>
      <c r="F11" s="138">
        <f t="shared" si="7"/>
        <v>0.14352953587357342</v>
      </c>
      <c r="G11" s="138">
        <f t="shared" si="1"/>
        <v>0.14888774548973818</v>
      </c>
      <c r="H11" s="138">
        <f t="shared" si="6"/>
        <v>0.14888774548973818</v>
      </c>
      <c r="I11" s="138">
        <f t="shared" si="6"/>
        <v>0.14888774548973818</v>
      </c>
      <c r="J11" s="138">
        <f t="shared" si="6"/>
        <v>0.14888774548973818</v>
      </c>
      <c r="K11" s="138">
        <f t="shared" si="6"/>
        <v>0.14888774548973818</v>
      </c>
      <c r="L11" s="138">
        <f t="shared" si="6"/>
        <v>0.14888774548973818</v>
      </c>
      <c r="M11" s="138">
        <f t="shared" si="6"/>
        <v>0.14888774548973818</v>
      </c>
      <c r="N11" s="138">
        <f t="shared" si="6"/>
        <v>0.14888774548973818</v>
      </c>
      <c r="O11" s="138">
        <f t="shared" si="6"/>
        <v>0.14888774548973818</v>
      </c>
      <c r="P11" s="138">
        <f t="shared" si="6"/>
        <v>0.14888774548973818</v>
      </c>
      <c r="Q11" s="138">
        <f t="shared" si="6"/>
        <v>0.14888774548973818</v>
      </c>
      <c r="R11" s="138">
        <f t="shared" si="6"/>
        <v>0.14888774548973818</v>
      </c>
      <c r="S11" s="138">
        <f t="shared" si="6"/>
        <v>0.14888774548973818</v>
      </c>
      <c r="T11" s="138">
        <f t="shared" si="6"/>
        <v>0.14888774548973818</v>
      </c>
      <c r="U11" s="138">
        <f t="shared" si="6"/>
        <v>0.14888774548973818</v>
      </c>
      <c r="V11" s="138">
        <f t="shared" si="6"/>
        <v>0.14888774548973818</v>
      </c>
      <c r="W11" s="138">
        <f t="shared" si="6"/>
        <v>0.14888774548973818</v>
      </c>
      <c r="X11" s="138">
        <f t="shared" si="6"/>
        <v>0.14888774548973818</v>
      </c>
      <c r="Y11" s="138">
        <f t="shared" si="6"/>
        <v>0.14888774548973818</v>
      </c>
      <c r="Z11" s="138">
        <f t="shared" si="6"/>
        <v>0.14888774548973818</v>
      </c>
      <c r="AA11" s="138">
        <f t="shared" si="6"/>
        <v>0.14888774548973818</v>
      </c>
      <c r="AB11" s="138">
        <f t="shared" si="6"/>
        <v>0.14888774548973818</v>
      </c>
      <c r="AC11" s="138">
        <f t="shared" si="6"/>
        <v>0.14888774548973818</v>
      </c>
      <c r="AD11" s="138">
        <f t="shared" si="6"/>
        <v>0.14888774548973818</v>
      </c>
      <c r="AE11" s="138">
        <f t="shared" si="6"/>
        <v>0.14888774548973818</v>
      </c>
      <c r="AF11" s="138">
        <f t="shared" si="6"/>
        <v>0.14888774548973818</v>
      </c>
      <c r="AG11" s="138">
        <f t="shared" si="6"/>
        <v>0.14888774548973818</v>
      </c>
      <c r="AH11" s="138">
        <f t="shared" si="6"/>
        <v>0.14888774548973818</v>
      </c>
      <c r="AI11" s="138">
        <f t="shared" si="6"/>
        <v>0.14888774548973818</v>
      </c>
      <c r="AJ11" s="138">
        <f t="shared" si="6"/>
        <v>0.14888774548973818</v>
      </c>
      <c r="AK11" s="138">
        <f t="shared" si="6"/>
        <v>0.14888774548973818</v>
      </c>
      <c r="AL11" s="138">
        <f t="shared" si="6"/>
        <v>0.14888774548973818</v>
      </c>
      <c r="AM11" s="138">
        <f t="shared" si="6"/>
        <v>0.14888774548973818</v>
      </c>
      <c r="AN11" s="138">
        <f t="shared" si="6"/>
        <v>0.14888774548973818</v>
      </c>
      <c r="AO11" s="138">
        <f t="shared" si="6"/>
        <v>0.14888774548973818</v>
      </c>
      <c r="AP11" s="138">
        <f t="shared" si="6"/>
        <v>0.14888774548973818</v>
      </c>
      <c r="AQ11" s="138">
        <f t="shared" si="6"/>
        <v>0.14888774548973818</v>
      </c>
      <c r="AR11" s="138">
        <f t="shared" si="6"/>
        <v>0.14888774548973818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About</vt:lpstr>
      <vt:lpstr>Energy Yearbook Data</vt:lpstr>
      <vt:lpstr>Statistical Yearbook Data</vt:lpstr>
      <vt:lpstr>CHP Data</vt:lpstr>
      <vt:lpstr>Calculation</vt:lpstr>
      <vt:lpstr>Heat Consumption Data</vt:lpstr>
      <vt:lpstr>Data from BFoHPbF</vt:lpstr>
      <vt:lpstr>BFoHfC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 Wang</dc:creator>
  <cp:lastModifiedBy>Rui Wang</cp:lastModifiedBy>
  <dcterms:created xsi:type="dcterms:W3CDTF">2023-12-29T02:39:58Z</dcterms:created>
  <dcterms:modified xsi:type="dcterms:W3CDTF">2025-07-10T15:06:49Z</dcterms:modified>
</cp:coreProperties>
</file>