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9925" activeTab="3"/>
  </bookViews>
  <sheets>
    <sheet name="8月(品种) (均值)" sheetId="6" r:id="rId1"/>
    <sheet name="8月(播期) (均值)" sheetId="8" r:id="rId2"/>
    <sheet name="10月 (品种) (均值)" sheetId="7" r:id="rId3"/>
    <sheet name="10月(播期) (均值)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<sst xmlns="http://schemas.openxmlformats.org/spreadsheetml/2006/main" count="182" uniqueCount="40">
  <si>
    <t>对应编号</t>
  </si>
  <si>
    <t>原始编号</t>
  </si>
  <si>
    <t>pH</t>
  </si>
  <si>
    <t>全磷（g/kg)</t>
  </si>
  <si>
    <t>全氮（g/kg)</t>
  </si>
  <si>
    <t>有机质（g/kg)</t>
  </si>
  <si>
    <t>有效磷（mg/kg)</t>
  </si>
  <si>
    <t>铵态氮（mg/kg)</t>
  </si>
  <si>
    <t>硝态氮（mg/kg)</t>
  </si>
  <si>
    <t>电导率（μs/cm)</t>
  </si>
  <si>
    <t>含水率（%）</t>
  </si>
  <si>
    <t>5.12（喜拉22）</t>
  </si>
  <si>
    <t>喜拉22</t>
  </si>
  <si>
    <t>5.22（喜拉22）</t>
  </si>
  <si>
    <t>5.31（喜拉22）</t>
  </si>
  <si>
    <t>6.9（喜拉22）</t>
  </si>
  <si>
    <t>5.12（藏青3000）</t>
  </si>
  <si>
    <t>藏青3000</t>
  </si>
  <si>
    <t>5.22（藏青3000）</t>
  </si>
  <si>
    <t>5.31（藏青3000）</t>
  </si>
  <si>
    <t>6.9（藏青3000）</t>
  </si>
  <si>
    <t>5.12（藏青2000）</t>
  </si>
  <si>
    <t>藏青2000</t>
  </si>
  <si>
    <t>5.22（藏青2000）</t>
  </si>
  <si>
    <t>5.31（藏青2000）</t>
  </si>
  <si>
    <t>6.9（藏青2000）</t>
  </si>
  <si>
    <t>均值</t>
  </si>
  <si>
    <t>方差</t>
  </si>
  <si>
    <t>（1）5.12喜拉22</t>
  </si>
  <si>
    <t>（4）5.22喜拉22</t>
  </si>
  <si>
    <t>（7）5.31喜拉22</t>
  </si>
  <si>
    <t>(10)6.9喜拉22</t>
  </si>
  <si>
    <t>（2）5.12藏青3000</t>
  </si>
  <si>
    <t>（5）5.22藏青3000</t>
  </si>
  <si>
    <t>（8)5.31藏青3000</t>
  </si>
  <si>
    <t>(11)6.9藏青3000</t>
  </si>
  <si>
    <t>（3）5.12藏青2000</t>
  </si>
  <si>
    <t>（6）5.22藏青2000</t>
  </si>
  <si>
    <t>(9)5.31藏青2000</t>
  </si>
  <si>
    <t>(12)6.9藏青2000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</si>
</sst>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"/>
  <sheetViews>
    <sheetView workbookViewId="0">
      <selection activeCell="C18" sqref="C18:K18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15.5945945945946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4" width="8.61261261261261" style="2"/>
    <col min="15" max="16" width="12.8828828828829" style="2" customWidth="1"/>
    <col min="17" max="17" width="15.1261261261261" style="2" customWidth="1"/>
    <col min="18" max="20" width="16.2792792792793" style="2" customWidth="1"/>
    <col min="21" max="21" width="17.3693693693694" style="2" customWidth="1"/>
    <col min="22" max="22" width="12.9009009009009" style="2" customWidth="1"/>
    <col min="23" max="16384" width="8.61261261261261" style="2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6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7">
        <v>11.8320610687023</v>
      </c>
      <c r="M2" s="3" t="s">
        <v>12</v>
      </c>
      <c r="N2" s="3">
        <f t="shared" ref="N2:V2" si="0">AVERAGE(C2:C5)</f>
        <v>8.0225</v>
      </c>
      <c r="O2" s="3">
        <f t="shared" si="0"/>
        <v>0.759366100603685</v>
      </c>
      <c r="P2" s="3">
        <f t="shared" si="0"/>
        <v>1.22050426029638</v>
      </c>
      <c r="Q2" s="3">
        <f t="shared" si="0"/>
        <v>15.8402998113541</v>
      </c>
      <c r="R2" s="3">
        <f t="shared" si="0"/>
        <v>5.9125</v>
      </c>
      <c r="S2" s="3">
        <f t="shared" si="0"/>
        <v>0.656396575090537</v>
      </c>
      <c r="T2" s="3">
        <f t="shared" si="0"/>
        <v>8.86601979030431</v>
      </c>
      <c r="U2" s="3">
        <f t="shared" si="0"/>
        <v>96.975</v>
      </c>
      <c r="V2" s="3">
        <f t="shared" si="0"/>
        <v>7.63956591016678</v>
      </c>
    </row>
    <row r="3" spans="1:22">
      <c r="A3" s="2">
        <v>2</v>
      </c>
      <c r="B3" s="2" t="s">
        <v>13</v>
      </c>
      <c r="C3" s="3">
        <v>7.97</v>
      </c>
      <c r="D3" s="3">
        <v>1.00399884091568</v>
      </c>
      <c r="E3" s="3">
        <v>1.18498572011424</v>
      </c>
      <c r="F3" s="6">
        <v>15.9957093010977</v>
      </c>
      <c r="G3" s="4">
        <v>6</v>
      </c>
      <c r="H3" s="3">
        <v>0.711108058608059</v>
      </c>
      <c r="I3" s="3">
        <v>6.83512820512821</v>
      </c>
      <c r="J3" s="3">
        <v>99.5</v>
      </c>
      <c r="K3" s="7">
        <v>6.13553113553115</v>
      </c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3</v>
      </c>
      <c r="B4" s="2" t="s">
        <v>14</v>
      </c>
      <c r="C4" s="3">
        <v>8.18</v>
      </c>
      <c r="D4" s="3">
        <v>0.667050028752156</v>
      </c>
      <c r="E4" s="3">
        <v>1.27640270592917</v>
      </c>
      <c r="F4" s="6">
        <v>16.0121148656801</v>
      </c>
      <c r="G4" s="3">
        <v>5.4</v>
      </c>
      <c r="H4" s="3">
        <v>0.653426086956522</v>
      </c>
      <c r="I4" s="3">
        <v>12.2359304347826</v>
      </c>
      <c r="J4" s="3">
        <v>82.7</v>
      </c>
      <c r="K4" s="7">
        <v>5.39130434782606</v>
      </c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4</v>
      </c>
      <c r="B5" s="2" t="s">
        <v>15</v>
      </c>
      <c r="C5" s="3">
        <v>8.15</v>
      </c>
      <c r="D5" s="3">
        <v>0.69899106370712</v>
      </c>
      <c r="E5" s="3">
        <v>1.20058248387768</v>
      </c>
      <c r="F5" s="6">
        <v>15.328059417235</v>
      </c>
      <c r="G5" s="3">
        <v>5.65</v>
      </c>
      <c r="H5" s="3">
        <v>0.578876582278481</v>
      </c>
      <c r="I5" s="3">
        <v>6.76428006329114</v>
      </c>
      <c r="J5" s="3">
        <v>111.2</v>
      </c>
      <c r="K5" s="7">
        <v>7.1993670886076</v>
      </c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2">
        <v>5</v>
      </c>
      <c r="B6" s="2" t="s">
        <v>16</v>
      </c>
      <c r="C6" s="3">
        <v>8.21</v>
      </c>
      <c r="D6" s="3">
        <v>0.713261240751281</v>
      </c>
      <c r="E6" s="3">
        <v>1.13431827775433</v>
      </c>
      <c r="F6" s="6">
        <v>15.1786722371309</v>
      </c>
      <c r="G6" s="3">
        <v>5.85</v>
      </c>
      <c r="H6" s="3">
        <v>0.836283185840707</v>
      </c>
      <c r="I6" s="3">
        <v>2.2412389380531</v>
      </c>
      <c r="J6" s="3">
        <v>84.3</v>
      </c>
      <c r="K6" s="7">
        <v>11.504424778761</v>
      </c>
      <c r="M6" s="3" t="s">
        <v>17</v>
      </c>
      <c r="N6" s="3">
        <f t="shared" ref="N6:V6" si="1">AVERAGE(C6:C9)</f>
        <v>8.2475</v>
      </c>
      <c r="O6" s="3">
        <f t="shared" si="1"/>
        <v>0.691535948817209</v>
      </c>
      <c r="P6" s="3">
        <f t="shared" si="1"/>
        <v>1.13914012512933</v>
      </c>
      <c r="Q6" s="3">
        <f t="shared" si="1"/>
        <v>14.4948104060261</v>
      </c>
      <c r="R6" s="3">
        <f t="shared" si="1"/>
        <v>5.925</v>
      </c>
      <c r="S6" s="3">
        <f t="shared" si="1"/>
        <v>0.852106087981874</v>
      </c>
      <c r="T6" s="3">
        <f t="shared" si="1"/>
        <v>3.66137343938656</v>
      </c>
      <c r="U6" s="3">
        <f t="shared" si="1"/>
        <v>86.425</v>
      </c>
      <c r="V6" s="3">
        <f t="shared" si="1"/>
        <v>8.75845536865777</v>
      </c>
    </row>
    <row r="7" spans="1:22">
      <c r="A7" s="2">
        <v>6</v>
      </c>
      <c r="B7" s="2" t="s">
        <v>18</v>
      </c>
      <c r="C7" s="3">
        <v>8.26</v>
      </c>
      <c r="D7" s="3">
        <v>0.659016393442623</v>
      </c>
      <c r="E7" s="3">
        <v>1.11609596063154</v>
      </c>
      <c r="F7" s="6">
        <v>14.1541954944457</v>
      </c>
      <c r="G7" s="3">
        <v>4.65</v>
      </c>
      <c r="H7" s="3">
        <v>0.556669414674361</v>
      </c>
      <c r="I7" s="3">
        <v>1.80098928276999</v>
      </c>
      <c r="J7" s="3">
        <v>87</v>
      </c>
      <c r="K7" s="7">
        <v>9.15086562242374</v>
      </c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2">
        <v>7</v>
      </c>
      <c r="B8" s="2" t="s">
        <v>19</v>
      </c>
      <c r="C8" s="3">
        <v>8.27</v>
      </c>
      <c r="D8" s="3">
        <v>0.709751875360646</v>
      </c>
      <c r="E8" s="3">
        <v>1.1442869057548</v>
      </c>
      <c r="F8" s="6">
        <v>14.6303444024448</v>
      </c>
      <c r="G8" s="3">
        <v>4.7</v>
      </c>
      <c r="H8" s="3">
        <v>1.04480508474576</v>
      </c>
      <c r="I8" s="3">
        <v>5.55793220338983</v>
      </c>
      <c r="J8" s="3">
        <v>84.6</v>
      </c>
      <c r="K8" s="7">
        <v>7.71186440677966</v>
      </c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2">
        <v>8</v>
      </c>
      <c r="B9" s="2" t="s">
        <v>20</v>
      </c>
      <c r="C9" s="3">
        <v>8.25</v>
      </c>
      <c r="D9" s="3">
        <v>0.684114285714286</v>
      </c>
      <c r="E9" s="3">
        <v>1.16185935637664</v>
      </c>
      <c r="F9" s="6">
        <v>14.0160294900829</v>
      </c>
      <c r="G9" s="3">
        <v>8.5</v>
      </c>
      <c r="H9" s="3">
        <v>0.970666666666667</v>
      </c>
      <c r="I9" s="3">
        <v>5.04533333333333</v>
      </c>
      <c r="J9" s="3">
        <v>89.8</v>
      </c>
      <c r="K9" s="7">
        <v>6.66666666666669</v>
      </c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>
        <v>9</v>
      </c>
      <c r="B10" s="2" t="s">
        <v>21</v>
      </c>
      <c r="C10" s="3">
        <v>8.22</v>
      </c>
      <c r="D10" s="3">
        <v>0.777544655514602</v>
      </c>
      <c r="E10" s="3">
        <v>1.13799637169925</v>
      </c>
      <c r="F10" s="6">
        <v>14.9289267963821</v>
      </c>
      <c r="G10" s="4">
        <v>5.83333333333333</v>
      </c>
      <c r="H10" s="3">
        <v>0.618458536585366</v>
      </c>
      <c r="I10" s="3">
        <v>3.09229268292683</v>
      </c>
      <c r="J10" s="3">
        <v>84.8</v>
      </c>
      <c r="K10" s="7">
        <v>10.4390243902439</v>
      </c>
      <c r="M10" s="3" t="s">
        <v>22</v>
      </c>
      <c r="N10" s="3">
        <f t="shared" ref="N10:V10" si="2">AVERAGE(C10:C13)</f>
        <v>8.235</v>
      </c>
      <c r="O10" s="3">
        <f t="shared" si="2"/>
        <v>0.729448327004618</v>
      </c>
      <c r="P10" s="3">
        <f t="shared" si="2"/>
        <v>1.12762183212292</v>
      </c>
      <c r="Q10" s="3">
        <f t="shared" si="2"/>
        <v>14.3942938838879</v>
      </c>
      <c r="R10" s="3">
        <f t="shared" si="2"/>
        <v>5.83333333333333</v>
      </c>
      <c r="S10" s="3">
        <f t="shared" si="2"/>
        <v>0.745142903015021</v>
      </c>
      <c r="T10" s="3">
        <f t="shared" si="2"/>
        <v>3.17066742922651</v>
      </c>
      <c r="U10" s="3">
        <f t="shared" si="2"/>
        <v>82.175</v>
      </c>
      <c r="V10" s="3">
        <f t="shared" si="2"/>
        <v>9.0971951618001</v>
      </c>
    </row>
    <row r="11" spans="1:22">
      <c r="A11" s="2">
        <v>10</v>
      </c>
      <c r="B11" s="2" t="s">
        <v>23</v>
      </c>
      <c r="C11" s="3">
        <v>8.27</v>
      </c>
      <c r="D11" s="3">
        <v>0.752674036450553</v>
      </c>
      <c r="E11" s="3">
        <v>1.11762243616576</v>
      </c>
      <c r="F11" s="6">
        <v>14.3395828071233</v>
      </c>
      <c r="G11" s="4">
        <v>5.4</v>
      </c>
      <c r="H11" s="3">
        <v>0.463519736842105</v>
      </c>
      <c r="I11" s="3">
        <v>2.46106907894737</v>
      </c>
      <c r="J11" s="3">
        <v>75.4</v>
      </c>
      <c r="K11" s="7">
        <v>10.3618421052632</v>
      </c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2">
        <v>11</v>
      </c>
      <c r="B12" s="2" t="s">
        <v>24</v>
      </c>
      <c r="C12" s="3">
        <v>8.22</v>
      </c>
      <c r="D12" s="3">
        <v>0.747114845938375</v>
      </c>
      <c r="E12" s="3">
        <v>1.17932005632669</v>
      </c>
      <c r="F12" s="6">
        <v>14.4427534208329</v>
      </c>
      <c r="G12" s="3">
        <v>6.4</v>
      </c>
      <c r="H12" s="3">
        <v>1.02438413361169</v>
      </c>
      <c r="I12" s="3">
        <v>4.28279749478079</v>
      </c>
      <c r="J12" s="3">
        <v>88.1</v>
      </c>
      <c r="K12" s="7">
        <v>8.97703549060542</v>
      </c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>
        <v>12</v>
      </c>
      <c r="B13" s="2" t="s">
        <v>25</v>
      </c>
      <c r="C13" s="3">
        <v>8.23</v>
      </c>
      <c r="D13" s="3">
        <v>0.640459770114943</v>
      </c>
      <c r="E13" s="3">
        <v>1.07554846429996</v>
      </c>
      <c r="F13" s="6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7">
        <v>6.61087866108789</v>
      </c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="1" customFormat="1" spans="2:11">
      <c r="B14" s="1" t="s">
        <v>26</v>
      </c>
      <c r="C14" s="5">
        <f t="shared" ref="C14:K14" si="3">AVERAGE(C2:C13)</f>
        <v>8.16833333333333</v>
      </c>
      <c r="D14" s="5">
        <f t="shared" si="3"/>
        <v>0.726783458808504</v>
      </c>
      <c r="E14" s="5">
        <f t="shared" si="3"/>
        <v>1.16242207251621</v>
      </c>
      <c r="F14" s="5">
        <f t="shared" si="3"/>
        <v>14.9098013670893</v>
      </c>
      <c r="G14" s="5">
        <f t="shared" si="3"/>
        <v>5.89027777777778</v>
      </c>
      <c r="H14" s="5">
        <f t="shared" si="3"/>
        <v>0.75121518869581</v>
      </c>
      <c r="I14" s="5">
        <f t="shared" si="3"/>
        <v>5.23268688630579</v>
      </c>
      <c r="J14" s="5">
        <f t="shared" si="3"/>
        <v>88.525</v>
      </c>
      <c r="K14" s="5">
        <f t="shared" si="3"/>
        <v>8.49840548020822</v>
      </c>
    </row>
    <row r="15" s="1" customFormat="1" spans="2:11">
      <c r="B15" s="1" t="s">
        <v>27</v>
      </c>
      <c r="C15" s="5">
        <f t="shared" ref="C15:K15" si="4">STDEV(C2:C13)</f>
        <v>0.144463479709223</v>
      </c>
      <c r="D15" s="5">
        <f t="shared" si="4"/>
        <v>0.0966297911740269</v>
      </c>
      <c r="E15" s="5">
        <f t="shared" si="4"/>
        <v>0.0539180969048343</v>
      </c>
      <c r="F15" s="5">
        <f t="shared" si="4"/>
        <v>0.79584785469766</v>
      </c>
      <c r="G15" s="5">
        <f t="shared" si="4"/>
        <v>1.00547637670298</v>
      </c>
      <c r="H15" s="5">
        <f t="shared" si="4"/>
        <v>0.194286282900384</v>
      </c>
      <c r="I15" s="5">
        <f t="shared" si="4"/>
        <v>3.20524823308032</v>
      </c>
      <c r="J15" s="5">
        <f t="shared" si="4"/>
        <v>9.50493890755557</v>
      </c>
      <c r="K15" s="5">
        <f t="shared" si="4"/>
        <v>2.1847409901019</v>
      </c>
    </row>
    <row r="18" spans="3:11"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</row>
    <row r="19" spans="2:11">
      <c r="B19" s="2" t="s">
        <v>12</v>
      </c>
      <c r="C19" s="3">
        <v>8.02</v>
      </c>
      <c r="D19" s="3">
        <v>0.759366100603685</v>
      </c>
      <c r="E19" s="3">
        <v>1.22050426029638</v>
      </c>
      <c r="F19" s="3">
        <v>15.8402998113541</v>
      </c>
      <c r="G19" s="3">
        <v>5.9125</v>
      </c>
      <c r="H19" s="3">
        <v>0.656396575090537</v>
      </c>
      <c r="I19" s="3">
        <v>8.86601979030431</v>
      </c>
      <c r="J19" s="3">
        <v>96.975</v>
      </c>
      <c r="K19" s="3">
        <v>7.63956591016678</v>
      </c>
    </row>
    <row r="20" spans="2:11">
      <c r="B20" s="2" t="s">
        <v>17</v>
      </c>
      <c r="C20" s="3">
        <v>8.2475</v>
      </c>
      <c r="D20" s="3">
        <v>0.691535948817209</v>
      </c>
      <c r="E20" s="3">
        <v>1.13914012512933</v>
      </c>
      <c r="F20" s="3">
        <v>14.4948104060261</v>
      </c>
      <c r="G20" s="3">
        <v>5.925</v>
      </c>
      <c r="H20" s="3">
        <v>0.852106087981874</v>
      </c>
      <c r="I20" s="3">
        <v>3.66137343938656</v>
      </c>
      <c r="J20" s="3">
        <v>86.425</v>
      </c>
      <c r="K20" s="3">
        <v>8.75845536865777</v>
      </c>
    </row>
    <row r="21" spans="2:11">
      <c r="B21" s="2" t="s">
        <v>22</v>
      </c>
      <c r="C21" s="3">
        <v>8.235</v>
      </c>
      <c r="D21" s="3">
        <v>0.729448327004618</v>
      </c>
      <c r="E21" s="3">
        <v>1.12762183212292</v>
      </c>
      <c r="F21" s="3">
        <v>14.3942938838879</v>
      </c>
      <c r="G21" s="3">
        <v>5.83333333333333</v>
      </c>
      <c r="H21" s="3">
        <v>0.745142903015021</v>
      </c>
      <c r="I21" s="3">
        <v>3.17066742922651</v>
      </c>
      <c r="J21" s="3">
        <v>82.175</v>
      </c>
      <c r="K21" s="3">
        <v>9.0971951618001</v>
      </c>
    </row>
    <row r="23" spans="3:11">
      <c r="C23" s="3">
        <v>8.02</v>
      </c>
      <c r="D23" s="3">
        <v>0.759366100603685</v>
      </c>
      <c r="E23" s="3">
        <v>1.22050426029638</v>
      </c>
      <c r="F23" s="3">
        <v>15.8402998113541</v>
      </c>
      <c r="G23" s="3">
        <v>5.9125</v>
      </c>
      <c r="H23" s="3">
        <v>0.656396575090537</v>
      </c>
      <c r="I23" s="3">
        <v>8.86601979030431</v>
      </c>
      <c r="J23" s="3">
        <v>96.975</v>
      </c>
      <c r="K23" s="3">
        <v>7.63956591016678</v>
      </c>
    </row>
    <row r="24" spans="3:11">
      <c r="C24" s="3">
        <v>8.2475</v>
      </c>
      <c r="D24" s="3">
        <v>0.691535948817209</v>
      </c>
      <c r="E24" s="3">
        <v>1.13914012512933</v>
      </c>
      <c r="F24" s="3">
        <v>14.4948104060261</v>
      </c>
      <c r="G24" s="3">
        <v>5.925</v>
      </c>
      <c r="H24" s="3">
        <v>0.852106087981874</v>
      </c>
      <c r="I24" s="3">
        <v>3.66137343938656</v>
      </c>
      <c r="J24" s="3">
        <v>86.425</v>
      </c>
      <c r="K24" s="3">
        <v>8.75845536865777</v>
      </c>
    </row>
    <row r="25" spans="3:11">
      <c r="C25" s="3">
        <v>8.235</v>
      </c>
      <c r="D25" s="3">
        <v>0.729448327004618</v>
      </c>
      <c r="E25" s="3">
        <v>1.12762183212292</v>
      </c>
      <c r="F25" s="3">
        <v>14.3942938838879</v>
      </c>
      <c r="G25" s="3">
        <v>5.83333333333333</v>
      </c>
      <c r="H25" s="3">
        <v>0.745142903015021</v>
      </c>
      <c r="I25" s="3">
        <v>3.17066742922651</v>
      </c>
      <c r="J25" s="3">
        <v>82.175</v>
      </c>
      <c r="K25" s="3">
        <v>9.0971951618001</v>
      </c>
    </row>
  </sheetData>
  <mergeCells count="30">
    <mergeCell ref="M2:M5"/>
    <mergeCell ref="M6:M9"/>
    <mergeCell ref="M10:M13"/>
    <mergeCell ref="N2:N5"/>
    <mergeCell ref="N6:N9"/>
    <mergeCell ref="N10:N13"/>
    <mergeCell ref="O2:O5"/>
    <mergeCell ref="O6:O9"/>
    <mergeCell ref="O10:O13"/>
    <mergeCell ref="P2:P5"/>
    <mergeCell ref="P6:P9"/>
    <mergeCell ref="P10:P13"/>
    <mergeCell ref="Q2:Q5"/>
    <mergeCell ref="Q6:Q9"/>
    <mergeCell ref="Q10:Q13"/>
    <mergeCell ref="R2:R5"/>
    <mergeCell ref="R6:R9"/>
    <mergeCell ref="R10:R13"/>
    <mergeCell ref="S2:S5"/>
    <mergeCell ref="S6:S9"/>
    <mergeCell ref="S10:S13"/>
    <mergeCell ref="T2:T5"/>
    <mergeCell ref="T6:T9"/>
    <mergeCell ref="T10:T13"/>
    <mergeCell ref="U2:U5"/>
    <mergeCell ref="U6:U9"/>
    <mergeCell ref="U10:U13"/>
    <mergeCell ref="V2:V5"/>
    <mergeCell ref="V6:V9"/>
    <mergeCell ref="V10:V1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2"/>
  <sheetViews>
    <sheetView workbookViewId="0">
      <selection activeCell="C19" sqref="C19:K22"/>
    </sheetView>
  </sheetViews>
  <sheetFormatPr defaultColWidth="8.61261261261261" defaultRowHeight="14.1"/>
  <cols>
    <col min="1" max="1" width="9.5045045045045" style="2" customWidth="1"/>
    <col min="2" max="2" width="18.5135135135135" style="2" customWidth="1"/>
    <col min="3" max="3" width="6.46846846846847" style="2" customWidth="1"/>
    <col min="4" max="5" width="12.8828828828829" style="2" customWidth="1"/>
    <col min="6" max="6" width="15.1261261261261" style="2" customWidth="1"/>
    <col min="7" max="9" width="16.2792792792793" style="2" customWidth="1"/>
    <col min="10" max="10" width="17.3693693693694" style="2" customWidth="1"/>
    <col min="11" max="11" width="12.9009009009009" style="2" customWidth="1"/>
    <col min="12" max="13" width="8.61261261261261" style="2"/>
    <col min="14" max="14" width="6.46846846846847" style="2" customWidth="1"/>
    <col min="15" max="16" width="12.8828828828829" style="2" customWidth="1"/>
    <col min="17" max="17" width="15.1261261261261" style="2" customWidth="1"/>
    <col min="18" max="20" width="16.2792792792793" style="2" customWidth="1"/>
    <col min="21" max="21" width="17.3693693693694" style="2" customWidth="1"/>
    <col min="22" max="22" width="12.9009009009009" style="2" customWidth="1"/>
    <col min="23" max="16384" width="8.61261261261261" style="2"/>
  </cols>
  <sheetData>
    <row r="1" spans="1:2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</row>
    <row r="2" spans="1:22">
      <c r="A2" s="2">
        <v>1</v>
      </c>
      <c r="B2" s="2" t="s">
        <v>11</v>
      </c>
      <c r="C2" s="3">
        <v>7.79</v>
      </c>
      <c r="D2" s="3">
        <v>0.667424469039785</v>
      </c>
      <c r="E2" s="3">
        <v>1.22004613126442</v>
      </c>
      <c r="F2" s="3">
        <v>16.0253156614036</v>
      </c>
      <c r="G2" s="3">
        <v>6.6</v>
      </c>
      <c r="H2" s="3">
        <v>0.682175572519084</v>
      </c>
      <c r="I2" s="3">
        <v>9.62874045801527</v>
      </c>
      <c r="J2" s="3">
        <v>94.5</v>
      </c>
      <c r="K2" s="3">
        <v>11.8320610687023</v>
      </c>
      <c r="M2" s="2">
        <v>5.12</v>
      </c>
      <c r="N2" s="3">
        <f>AVERAGE(C2:C4)</f>
        <v>8.07333333333333</v>
      </c>
      <c r="O2" s="3">
        <f t="shared" ref="O2:V2" si="0">AVERAGE(D2:D4)</f>
        <v>0.719410121768556</v>
      </c>
      <c r="P2" s="3">
        <f t="shared" si="0"/>
        <v>1.16412026023933</v>
      </c>
      <c r="Q2" s="3">
        <f t="shared" si="0"/>
        <v>15.3776382316389</v>
      </c>
      <c r="R2" s="3">
        <f t="shared" si="0"/>
        <v>6.09444444444444</v>
      </c>
      <c r="S2" s="3">
        <f t="shared" si="0"/>
        <v>0.712305764981719</v>
      </c>
      <c r="T2" s="3">
        <f t="shared" si="0"/>
        <v>4.98742402633173</v>
      </c>
      <c r="U2" s="3">
        <f t="shared" si="0"/>
        <v>87.8666666666667</v>
      </c>
      <c r="V2" s="3">
        <f t="shared" si="0"/>
        <v>11.2585034125691</v>
      </c>
    </row>
    <row r="3" spans="1:22">
      <c r="A3" s="2">
        <v>5</v>
      </c>
      <c r="B3" s="2" t="s">
        <v>16</v>
      </c>
      <c r="C3" s="3">
        <v>8.21</v>
      </c>
      <c r="D3" s="3">
        <v>0.713261240751281</v>
      </c>
      <c r="E3" s="3">
        <v>1.13431827775433</v>
      </c>
      <c r="F3" s="3">
        <v>15.1786722371309</v>
      </c>
      <c r="G3" s="3">
        <v>5.85</v>
      </c>
      <c r="H3" s="3">
        <v>0.836283185840707</v>
      </c>
      <c r="I3" s="3">
        <v>2.2412389380531</v>
      </c>
      <c r="J3" s="3">
        <v>84.3</v>
      </c>
      <c r="K3" s="3">
        <v>11.504424778761</v>
      </c>
      <c r="N3" s="3"/>
      <c r="O3" s="3"/>
      <c r="P3" s="3"/>
      <c r="Q3" s="3"/>
      <c r="R3" s="3"/>
      <c r="S3" s="3"/>
      <c r="T3" s="3"/>
      <c r="U3" s="3"/>
      <c r="V3" s="3"/>
    </row>
    <row r="4" spans="1:22">
      <c r="A4" s="2">
        <v>9</v>
      </c>
      <c r="B4" s="2" t="s">
        <v>21</v>
      </c>
      <c r="C4" s="3">
        <v>8.22</v>
      </c>
      <c r="D4" s="3">
        <v>0.777544655514602</v>
      </c>
      <c r="E4" s="3">
        <v>1.13799637169925</v>
      </c>
      <c r="F4" s="3">
        <v>14.9289267963821</v>
      </c>
      <c r="G4" s="4">
        <v>5.83333333333333</v>
      </c>
      <c r="H4" s="3">
        <v>0.618458536585366</v>
      </c>
      <c r="I4" s="3">
        <v>3.09229268292683</v>
      </c>
      <c r="J4" s="3">
        <v>84.8</v>
      </c>
      <c r="K4" s="3">
        <v>10.4390243902439</v>
      </c>
      <c r="N4" s="3"/>
      <c r="O4" s="3"/>
      <c r="P4" s="3"/>
      <c r="Q4" s="3"/>
      <c r="R4" s="3"/>
      <c r="S4" s="3"/>
      <c r="T4" s="3"/>
      <c r="U4" s="3"/>
      <c r="V4" s="3"/>
    </row>
    <row r="5" spans="1:22">
      <c r="A5" s="2">
        <v>2</v>
      </c>
      <c r="B5" s="2" t="s">
        <v>13</v>
      </c>
      <c r="C5" s="3">
        <v>7.97</v>
      </c>
      <c r="D5" s="3">
        <v>1.00399884091568</v>
      </c>
      <c r="E5" s="3">
        <v>1.18498572011424</v>
      </c>
      <c r="F5" s="3">
        <v>15.9957093010977</v>
      </c>
      <c r="G5" s="4">
        <v>6</v>
      </c>
      <c r="H5" s="3">
        <v>0.711108058608059</v>
      </c>
      <c r="I5" s="3">
        <v>6.83512820512821</v>
      </c>
      <c r="J5" s="3">
        <v>99.5</v>
      </c>
      <c r="K5" s="3">
        <v>6.13553113553115</v>
      </c>
      <c r="M5" s="2">
        <v>5.22</v>
      </c>
      <c r="N5" s="3">
        <f>AVERAGE(C5:C7)</f>
        <v>8.16666666666667</v>
      </c>
      <c r="O5" s="3">
        <f t="shared" ref="O5:V5" si="1">AVERAGE(D5:D7)</f>
        <v>0.805229756936285</v>
      </c>
      <c r="P5" s="3">
        <f t="shared" si="1"/>
        <v>1.13956803897051</v>
      </c>
      <c r="Q5" s="3">
        <f t="shared" si="1"/>
        <v>14.8298292008889</v>
      </c>
      <c r="R5" s="3">
        <f t="shared" si="1"/>
        <v>5.35</v>
      </c>
      <c r="S5" s="3">
        <f t="shared" si="1"/>
        <v>0.577099070041508</v>
      </c>
      <c r="T5" s="3">
        <f t="shared" si="1"/>
        <v>3.69906218894852</v>
      </c>
      <c r="U5" s="3">
        <f t="shared" si="1"/>
        <v>87.3</v>
      </c>
      <c r="V5" s="3">
        <f t="shared" si="1"/>
        <v>8.54941295440603</v>
      </c>
    </row>
    <row r="6" spans="1:22">
      <c r="A6" s="2">
        <v>6</v>
      </c>
      <c r="B6" s="2" t="s">
        <v>18</v>
      </c>
      <c r="C6" s="3">
        <v>8.26</v>
      </c>
      <c r="D6" s="3">
        <v>0.659016393442623</v>
      </c>
      <c r="E6" s="3">
        <v>1.11609596063154</v>
      </c>
      <c r="F6" s="3">
        <v>14.1541954944457</v>
      </c>
      <c r="G6" s="3">
        <v>4.65</v>
      </c>
      <c r="H6" s="3">
        <v>0.556669414674361</v>
      </c>
      <c r="I6" s="3">
        <v>1.80098928276999</v>
      </c>
      <c r="J6" s="3">
        <v>87</v>
      </c>
      <c r="K6" s="3">
        <v>9.15086562242374</v>
      </c>
      <c r="N6" s="3"/>
      <c r="O6" s="3"/>
      <c r="P6" s="3"/>
      <c r="Q6" s="3"/>
      <c r="R6" s="3"/>
      <c r="S6" s="3"/>
      <c r="T6" s="3"/>
      <c r="U6" s="3"/>
      <c r="V6" s="3"/>
    </row>
    <row r="7" spans="1:22">
      <c r="A7" s="2">
        <v>10</v>
      </c>
      <c r="B7" s="2" t="s">
        <v>23</v>
      </c>
      <c r="C7" s="3">
        <v>8.27</v>
      </c>
      <c r="D7" s="3">
        <v>0.752674036450553</v>
      </c>
      <c r="E7" s="3">
        <v>1.11762243616576</v>
      </c>
      <c r="F7" s="3">
        <v>14.3395828071233</v>
      </c>
      <c r="G7" s="4">
        <v>5.4</v>
      </c>
      <c r="H7" s="3">
        <v>0.463519736842105</v>
      </c>
      <c r="I7" s="3">
        <v>2.46106907894737</v>
      </c>
      <c r="J7" s="3">
        <v>75.4</v>
      </c>
      <c r="K7" s="3">
        <v>10.3618421052632</v>
      </c>
      <c r="N7" s="3"/>
      <c r="O7" s="3"/>
      <c r="P7" s="3"/>
      <c r="Q7" s="3"/>
      <c r="R7" s="3"/>
      <c r="S7" s="3"/>
      <c r="T7" s="3"/>
      <c r="U7" s="3"/>
      <c r="V7" s="3"/>
    </row>
    <row r="8" spans="1:22">
      <c r="A8" s="2">
        <v>3</v>
      </c>
      <c r="B8" s="2" t="s">
        <v>14</v>
      </c>
      <c r="C8" s="3">
        <v>8.18</v>
      </c>
      <c r="D8" s="3">
        <v>0.667050028752156</v>
      </c>
      <c r="E8" s="3">
        <v>1.27640270592917</v>
      </c>
      <c r="F8" s="3">
        <v>16.0121148656801</v>
      </c>
      <c r="G8" s="3">
        <v>5.4</v>
      </c>
      <c r="H8" s="3">
        <v>0.653426086956522</v>
      </c>
      <c r="I8" s="3">
        <v>12.2359304347826</v>
      </c>
      <c r="J8" s="3">
        <v>82.7</v>
      </c>
      <c r="K8" s="3">
        <v>5.39130434782606</v>
      </c>
      <c r="M8" s="2">
        <v>5.31</v>
      </c>
      <c r="N8" s="3">
        <f>AVERAGE(C8:C10)</f>
        <v>8.22333333333333</v>
      </c>
      <c r="O8" s="3">
        <f t="shared" ref="O8:V8" si="2">AVERAGE(D8:D10)</f>
        <v>0.707972250017059</v>
      </c>
      <c r="P8" s="3">
        <f t="shared" si="2"/>
        <v>1.20000322267022</v>
      </c>
      <c r="Q8" s="3">
        <f t="shared" si="2"/>
        <v>15.0284042296526</v>
      </c>
      <c r="R8" s="3">
        <f t="shared" si="2"/>
        <v>5.5</v>
      </c>
      <c r="S8" s="3">
        <f t="shared" si="2"/>
        <v>0.907538435104657</v>
      </c>
      <c r="T8" s="3">
        <f t="shared" si="2"/>
        <v>7.35888671098441</v>
      </c>
      <c r="U8" s="3">
        <f t="shared" si="2"/>
        <v>85.1333333333333</v>
      </c>
      <c r="V8" s="3">
        <f t="shared" si="2"/>
        <v>7.36006808173705</v>
      </c>
    </row>
    <row r="9" spans="1:22">
      <c r="A9" s="2">
        <v>7</v>
      </c>
      <c r="B9" s="2" t="s">
        <v>19</v>
      </c>
      <c r="C9" s="3">
        <v>8.27</v>
      </c>
      <c r="D9" s="3">
        <v>0.709751875360646</v>
      </c>
      <c r="E9" s="3">
        <v>1.1442869057548</v>
      </c>
      <c r="F9" s="3">
        <v>14.6303444024448</v>
      </c>
      <c r="G9" s="3">
        <v>4.7</v>
      </c>
      <c r="H9" s="3">
        <v>1.04480508474576</v>
      </c>
      <c r="I9" s="3">
        <v>5.55793220338983</v>
      </c>
      <c r="J9" s="3">
        <v>84.6</v>
      </c>
      <c r="K9" s="3">
        <v>7.71186440677966</v>
      </c>
      <c r="N9" s="3"/>
      <c r="O9" s="3"/>
      <c r="P9" s="3"/>
      <c r="Q9" s="3"/>
      <c r="R9" s="3"/>
      <c r="S9" s="3"/>
      <c r="T9" s="3"/>
      <c r="U9" s="3"/>
      <c r="V9" s="3"/>
    </row>
    <row r="10" spans="1:22">
      <c r="A10" s="2">
        <v>11</v>
      </c>
      <c r="B10" s="2" t="s">
        <v>24</v>
      </c>
      <c r="C10" s="3">
        <v>8.22</v>
      </c>
      <c r="D10" s="3">
        <v>0.747114845938375</v>
      </c>
      <c r="E10" s="3">
        <v>1.17932005632669</v>
      </c>
      <c r="F10" s="3">
        <v>14.4427534208329</v>
      </c>
      <c r="G10" s="3">
        <v>6.4</v>
      </c>
      <c r="H10" s="3">
        <v>1.02438413361169</v>
      </c>
      <c r="I10" s="3">
        <v>4.28279749478079</v>
      </c>
      <c r="J10" s="3">
        <v>88.1</v>
      </c>
      <c r="K10" s="3">
        <v>8.97703549060542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2">
        <v>4</v>
      </c>
      <c r="B11" s="2" t="s">
        <v>15</v>
      </c>
      <c r="C11" s="3">
        <v>8.15</v>
      </c>
      <c r="D11" s="3">
        <v>0.69899106370712</v>
      </c>
      <c r="E11" s="3">
        <v>1.20058248387768</v>
      </c>
      <c r="F11" s="3">
        <v>15.328059417235</v>
      </c>
      <c r="G11" s="3">
        <v>5.65</v>
      </c>
      <c r="H11" s="3">
        <v>0.578876582278481</v>
      </c>
      <c r="I11" s="3">
        <v>6.76428006329114</v>
      </c>
      <c r="J11" s="3">
        <v>111.2</v>
      </c>
      <c r="K11" s="3">
        <v>7.1993670886076</v>
      </c>
      <c r="M11" s="2">
        <v>6.9</v>
      </c>
      <c r="N11" s="3">
        <f>AVERAGE(C11:C13)</f>
        <v>8.21</v>
      </c>
      <c r="O11" s="3">
        <f t="shared" ref="O11:V11" si="3">AVERAGE(D11:D13)</f>
        <v>0.674521706512116</v>
      </c>
      <c r="P11" s="3">
        <f t="shared" si="3"/>
        <v>1.14599676818476</v>
      </c>
      <c r="Q11" s="3">
        <f t="shared" si="3"/>
        <v>14.403333806177</v>
      </c>
      <c r="R11" s="3">
        <f t="shared" si="3"/>
        <v>6.61666666666667</v>
      </c>
      <c r="S11" s="3">
        <f t="shared" si="3"/>
        <v>0.807917484655356</v>
      </c>
      <c r="T11" s="3">
        <f t="shared" si="3"/>
        <v>4.88537461895851</v>
      </c>
      <c r="U11" s="3">
        <f t="shared" si="3"/>
        <v>93.8</v>
      </c>
      <c r="V11" s="3">
        <f t="shared" si="3"/>
        <v>6.82563747212073</v>
      </c>
    </row>
    <row r="12" spans="1:22">
      <c r="A12" s="2">
        <v>8</v>
      </c>
      <c r="B12" s="2" t="s">
        <v>20</v>
      </c>
      <c r="C12" s="3">
        <v>8.25</v>
      </c>
      <c r="D12" s="3">
        <v>0.684114285714286</v>
      </c>
      <c r="E12" s="3">
        <v>1.16185935637664</v>
      </c>
      <c r="F12" s="3">
        <v>14.0160294900829</v>
      </c>
      <c r="G12" s="3">
        <v>8.5</v>
      </c>
      <c r="H12" s="3">
        <v>0.970666666666667</v>
      </c>
      <c r="I12" s="3">
        <v>5.04533333333333</v>
      </c>
      <c r="J12" s="3">
        <v>89.8</v>
      </c>
      <c r="K12" s="3">
        <v>6.66666666666669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2">
        <v>12</v>
      </c>
      <c r="B13" s="2" t="s">
        <v>25</v>
      </c>
      <c r="C13" s="3">
        <v>8.23</v>
      </c>
      <c r="D13" s="3">
        <v>0.640459770114943</v>
      </c>
      <c r="E13" s="3">
        <v>1.07554846429996</v>
      </c>
      <c r="F13" s="3">
        <v>13.8659125112131</v>
      </c>
      <c r="G13" s="3">
        <v>5.7</v>
      </c>
      <c r="H13" s="3">
        <v>0.874209205020921</v>
      </c>
      <c r="I13" s="3">
        <v>2.84651046025105</v>
      </c>
      <c r="J13" s="3">
        <v>80.4</v>
      </c>
      <c r="K13" s="3">
        <v>6.61087866108789</v>
      </c>
      <c r="N13" s="3"/>
      <c r="O13" s="3"/>
      <c r="P13" s="3"/>
      <c r="Q13" s="3"/>
      <c r="R13" s="3"/>
      <c r="S13" s="3"/>
      <c r="T13" s="3"/>
      <c r="U13" s="3"/>
      <c r="V13" s="3"/>
    </row>
    <row r="14" s="1" customFormat="1" spans="2:11">
      <c r="B14" s="1" t="s">
        <v>26</v>
      </c>
      <c r="C14" s="5">
        <f t="shared" ref="C14:K14" si="4">AVERAGE(C2:C13)</f>
        <v>8.16833333333333</v>
      </c>
      <c r="D14" s="5">
        <f t="shared" si="4"/>
        <v>0.726783458808504</v>
      </c>
      <c r="E14" s="5">
        <f t="shared" si="4"/>
        <v>1.16242207251621</v>
      </c>
      <c r="F14" s="5">
        <f t="shared" si="4"/>
        <v>14.9098013670893</v>
      </c>
      <c r="G14" s="5">
        <f t="shared" si="4"/>
        <v>5.89027777777778</v>
      </c>
      <c r="H14" s="5">
        <f t="shared" si="4"/>
        <v>0.75121518869581</v>
      </c>
      <c r="I14" s="5">
        <f t="shared" si="4"/>
        <v>5.23268688630579</v>
      </c>
      <c r="J14" s="5">
        <f t="shared" si="4"/>
        <v>88.525</v>
      </c>
      <c r="K14" s="5">
        <f t="shared" si="4"/>
        <v>8.49840548020822</v>
      </c>
    </row>
    <row r="15" s="1" customFormat="1" spans="2:11">
      <c r="B15" s="1" t="s">
        <v>27</v>
      </c>
      <c r="C15" s="5">
        <f t="shared" ref="C15:K15" si="5">STDEV(C2:C13)</f>
        <v>0.144463479709223</v>
      </c>
      <c r="D15" s="5">
        <f t="shared" si="5"/>
        <v>0.0966297911740269</v>
      </c>
      <c r="E15" s="5">
        <f t="shared" si="5"/>
        <v>0.0539180969048343</v>
      </c>
      <c r="F15" s="5">
        <f t="shared" si="5"/>
        <v>0.79584785469766</v>
      </c>
      <c r="G15" s="5">
        <f t="shared" si="5"/>
        <v>1.00547637670298</v>
      </c>
      <c r="H15" s="5">
        <f t="shared" si="5"/>
        <v>0.194286282900384</v>
      </c>
      <c r="I15" s="5">
        <f t="shared" si="5"/>
        <v>3.20524823308032</v>
      </c>
      <c r="J15" s="5">
        <f t="shared" si="5"/>
        <v>9.50493890755557</v>
      </c>
      <c r="K15" s="5">
        <f t="shared" si="5"/>
        <v>2.1847409901019</v>
      </c>
    </row>
    <row r="18" spans="3:11"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I18" s="2" t="s">
        <v>8</v>
      </c>
      <c r="J18" s="2" t="s">
        <v>9</v>
      </c>
      <c r="K18" s="2" t="s">
        <v>10</v>
      </c>
    </row>
    <row r="19" spans="2:11">
      <c r="B19" s="2">
        <v>5.12</v>
      </c>
      <c r="C19" s="3">
        <v>8.07333333333333</v>
      </c>
      <c r="D19" s="3">
        <v>0.719410121768556</v>
      </c>
      <c r="E19" s="3">
        <v>1.16412026023933</v>
      </c>
      <c r="F19" s="3">
        <v>15.3776382316389</v>
      </c>
      <c r="G19" s="3">
        <v>6.09444444444444</v>
      </c>
      <c r="H19" s="3">
        <v>0.712305764981719</v>
      </c>
      <c r="I19" s="3">
        <v>4.98742402633173</v>
      </c>
      <c r="J19" s="3">
        <v>87.8666666666667</v>
      </c>
      <c r="K19" s="3">
        <v>11.2585034125691</v>
      </c>
    </row>
    <row r="20" spans="2:11">
      <c r="B20" s="2">
        <v>5.22</v>
      </c>
      <c r="C20" s="3">
        <v>8.16666666666667</v>
      </c>
      <c r="D20" s="3">
        <v>0.805229756936285</v>
      </c>
      <c r="E20" s="3">
        <v>1.13956803897051</v>
      </c>
      <c r="F20" s="3">
        <v>14.8298292008889</v>
      </c>
      <c r="G20" s="3">
        <v>5.35</v>
      </c>
      <c r="H20" s="3">
        <v>0.577099070041508</v>
      </c>
      <c r="I20" s="3">
        <v>3.69906218894852</v>
      </c>
      <c r="J20" s="3">
        <v>87.3</v>
      </c>
      <c r="K20" s="3">
        <v>8.54941295440603</v>
      </c>
    </row>
    <row r="21" spans="2:11">
      <c r="B21" s="2">
        <v>5.31</v>
      </c>
      <c r="C21" s="3">
        <v>8.22333333333333</v>
      </c>
      <c r="D21" s="3">
        <v>0.707972250017059</v>
      </c>
      <c r="E21" s="3">
        <v>1.20000322267022</v>
      </c>
      <c r="F21" s="3">
        <v>15.0284042296526</v>
      </c>
      <c r="G21" s="3">
        <v>5.5</v>
      </c>
      <c r="H21" s="3">
        <v>0.907538435104657</v>
      </c>
      <c r="I21" s="3">
        <v>7.35888671098441</v>
      </c>
      <c r="J21" s="3">
        <v>85.1333333333333</v>
      </c>
      <c r="K21" s="3">
        <v>7.36006808173705</v>
      </c>
    </row>
    <row r="22" spans="2:11">
      <c r="B22" s="2">
        <v>6.9</v>
      </c>
      <c r="C22" s="3">
        <v>8.21</v>
      </c>
      <c r="D22" s="3">
        <v>0.674521706512116</v>
      </c>
      <c r="E22" s="3">
        <v>1.14599676818476</v>
      </c>
      <c r="F22" s="3">
        <v>14.403333806177</v>
      </c>
      <c r="G22" s="3">
        <v>6.61666666666667</v>
      </c>
      <c r="H22" s="3">
        <v>0.807917484655356</v>
      </c>
      <c r="I22" s="3">
        <v>4.88537461895851</v>
      </c>
      <c r="J22" s="3">
        <v>93.8</v>
      </c>
      <c r="K22" s="3">
        <v>6.82563747212073</v>
      </c>
    </row>
  </sheetData>
  <mergeCells count="40">
    <mergeCell ref="M2:M4"/>
    <mergeCell ref="M5:M7"/>
    <mergeCell ref="M8:M10"/>
    <mergeCell ref="M11:M13"/>
    <mergeCell ref="N2:N4"/>
    <mergeCell ref="N5:N7"/>
    <mergeCell ref="N8:N10"/>
    <mergeCell ref="N11:N13"/>
    <mergeCell ref="O2:O4"/>
    <mergeCell ref="O5:O7"/>
    <mergeCell ref="O8:O10"/>
    <mergeCell ref="O11:O13"/>
    <mergeCell ref="P2:P4"/>
    <mergeCell ref="P5:P7"/>
    <mergeCell ref="P8:P10"/>
    <mergeCell ref="P11:P13"/>
    <mergeCell ref="Q2:Q4"/>
    <mergeCell ref="Q5:Q7"/>
    <mergeCell ref="Q8:Q10"/>
    <mergeCell ref="Q11:Q13"/>
    <mergeCell ref="R2:R4"/>
    <mergeCell ref="R5:R7"/>
    <mergeCell ref="R8:R10"/>
    <mergeCell ref="R11:R13"/>
    <mergeCell ref="S2:S4"/>
    <mergeCell ref="S5:S7"/>
    <mergeCell ref="S8:S10"/>
    <mergeCell ref="S11:S13"/>
    <mergeCell ref="T2:T4"/>
    <mergeCell ref="T5:T7"/>
    <mergeCell ref="T8:T10"/>
    <mergeCell ref="T11:T13"/>
    <mergeCell ref="U2:U4"/>
    <mergeCell ref="U5:U7"/>
    <mergeCell ref="U8:U10"/>
    <mergeCell ref="U11:U13"/>
    <mergeCell ref="V2:V4"/>
    <mergeCell ref="V5:V7"/>
    <mergeCell ref="V8:V10"/>
    <mergeCell ref="V11:V13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B19" sqref="B19:J21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3" width="8.26126126126126" style="2" customWidth="1"/>
    <col min="14" max="15" width="12.8828828828829" style="2" customWidth="1"/>
    <col min="16" max="16" width="15.1261261261261" style="2" customWidth="1"/>
    <col min="17" max="19" width="16.2792792792793" style="2" customWidth="1"/>
    <col min="20" max="20" width="17.3693693693694" style="2" customWidth="1"/>
    <col min="21" max="21" width="12.9009009009009" style="2" customWidth="1"/>
    <col min="22" max="16384" width="8.61261261261261" style="2"/>
  </cols>
  <sheetData>
    <row r="1" spans="1:2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>
      <c r="A2" s="2" t="s">
        <v>28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  <c r="K2" s="3"/>
      <c r="L2" s="3" t="s">
        <v>12</v>
      </c>
      <c r="M2" s="3">
        <f>AVERAGE(B2:B5)</f>
        <v>8.2325</v>
      </c>
      <c r="N2" s="3">
        <f>AVERAGE(C2:C5)</f>
        <v>0.685050635742646</v>
      </c>
      <c r="O2" s="3">
        <f t="shared" ref="N2:X2" si="0">AVERAGE(D2:D5)</f>
        <v>1.2645205636665</v>
      </c>
      <c r="P2" s="3">
        <f t="shared" si="0"/>
        <v>16.5268470434208</v>
      </c>
      <c r="Q2" s="3">
        <f t="shared" si="0"/>
        <v>5.565</v>
      </c>
      <c r="R2" s="3">
        <f t="shared" si="0"/>
        <v>0.78820231979468</v>
      </c>
      <c r="S2" s="3">
        <f t="shared" si="0"/>
        <v>8.54988396679783</v>
      </c>
      <c r="T2" s="3">
        <f t="shared" si="0"/>
        <v>94.275</v>
      </c>
      <c r="U2" s="3">
        <f t="shared" si="0"/>
        <v>9.75627793675809</v>
      </c>
    </row>
    <row r="3" spans="1:21">
      <c r="A3" s="2" t="s">
        <v>29</v>
      </c>
      <c r="B3" s="3">
        <v>8.24</v>
      </c>
      <c r="C3" s="3">
        <v>0.720784794604537</v>
      </c>
      <c r="D3" s="3">
        <v>1.24264288609647</v>
      </c>
      <c r="E3" s="3">
        <v>16.3319555899948</v>
      </c>
      <c r="F3" s="3">
        <v>5.2682</v>
      </c>
      <c r="G3" s="3">
        <v>1.33162822252375</v>
      </c>
      <c r="H3" s="3">
        <v>6.57856173677069</v>
      </c>
      <c r="I3" s="3">
        <v>99.1</v>
      </c>
      <c r="J3" s="3">
        <v>6.10583446404343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>
      <c r="A4" s="2" t="s">
        <v>30</v>
      </c>
      <c r="B4" s="3">
        <v>8.25</v>
      </c>
      <c r="C4" s="3">
        <v>0.661253731343284</v>
      </c>
      <c r="D4" s="3">
        <v>1.312996606109</v>
      </c>
      <c r="E4" s="3">
        <v>17.1852647452539</v>
      </c>
      <c r="F4" s="3">
        <v>4.7594</v>
      </c>
      <c r="G4" s="3">
        <v>0.296176470588236</v>
      </c>
      <c r="H4" s="3">
        <v>9.76823529411765</v>
      </c>
      <c r="I4" s="3">
        <v>90.4</v>
      </c>
      <c r="J4" s="3">
        <v>11.7647058823529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>
      <c r="A5" s="2" t="s">
        <v>31</v>
      </c>
      <c r="B5" s="3">
        <v>8.22</v>
      </c>
      <c r="C5" s="3">
        <v>0.693737256044276</v>
      </c>
      <c r="D5" s="3">
        <v>1.29814701690083</v>
      </c>
      <c r="E5" s="3">
        <v>17.3310408822</v>
      </c>
      <c r="F5" s="3">
        <v>7.7062</v>
      </c>
      <c r="G5" s="3">
        <v>0.467803180914513</v>
      </c>
      <c r="H5" s="3">
        <v>10.3818489065606</v>
      </c>
      <c r="I5" s="3">
        <v>96.3</v>
      </c>
      <c r="J5" s="3">
        <v>12.7236580516899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>
      <c r="A6" s="2" t="s">
        <v>32</v>
      </c>
      <c r="B6" s="3">
        <v>8.04</v>
      </c>
      <c r="C6" s="3">
        <v>0.635518621114189</v>
      </c>
      <c r="D6" s="3">
        <v>1.22827442827443</v>
      </c>
      <c r="E6" s="3">
        <v>16.4476664633053</v>
      </c>
      <c r="F6" s="3">
        <v>4.2082</v>
      </c>
      <c r="G6" s="3">
        <v>1.82577492596249</v>
      </c>
      <c r="H6" s="3">
        <v>9.33407699901283</v>
      </c>
      <c r="I6" s="3">
        <v>98.7</v>
      </c>
      <c r="J6" s="3">
        <v>5.23198420533071</v>
      </c>
      <c r="K6" s="3"/>
      <c r="L6" s="3" t="s">
        <v>17</v>
      </c>
      <c r="M6" s="3">
        <f>AVERAGE(B6:B9)</f>
        <v>8.2225</v>
      </c>
      <c r="N6" s="3">
        <f t="shared" ref="N6:X6" si="1">AVERAGE(C6:C9)</f>
        <v>0.652218694808903</v>
      </c>
      <c r="O6" s="3">
        <f t="shared" si="1"/>
        <v>1.2524269222011</v>
      </c>
      <c r="P6" s="3">
        <f t="shared" si="1"/>
        <v>16.3403415492637</v>
      </c>
      <c r="Q6" s="3">
        <f t="shared" si="1"/>
        <v>5.4696</v>
      </c>
      <c r="R6" s="3">
        <f t="shared" si="1"/>
        <v>0.920733229894404</v>
      </c>
      <c r="S6" s="3">
        <f t="shared" si="1"/>
        <v>9.68684933365905</v>
      </c>
      <c r="T6" s="3">
        <f t="shared" si="1"/>
        <v>96.125</v>
      </c>
      <c r="U6" s="3">
        <f t="shared" si="1"/>
        <v>10.3201270124331</v>
      </c>
    </row>
    <row r="7" spans="1:21">
      <c r="A7" s="2" t="s">
        <v>33</v>
      </c>
      <c r="B7" s="3">
        <v>8.26</v>
      </c>
      <c r="C7" s="3">
        <v>0.640591315060055</v>
      </c>
      <c r="D7" s="3">
        <v>1.19614400944324</v>
      </c>
      <c r="E7" s="3">
        <v>15.6679973159604</v>
      </c>
      <c r="F7" s="3">
        <v>6.7098</v>
      </c>
      <c r="G7" s="3">
        <v>0.365366242038217</v>
      </c>
      <c r="H7" s="3">
        <v>8.40904458598726</v>
      </c>
      <c r="I7" s="3">
        <v>94.8</v>
      </c>
      <c r="J7" s="3">
        <v>12.4203821656051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>
      <c r="A8" s="2" t="s">
        <v>34</v>
      </c>
      <c r="B8" s="3">
        <v>8.26</v>
      </c>
      <c r="C8" s="3">
        <v>0.701637392080977</v>
      </c>
      <c r="D8" s="3">
        <v>1.27596134884638</v>
      </c>
      <c r="E8" s="3">
        <v>17.1110148307071</v>
      </c>
      <c r="F8" s="3">
        <v>7.0066</v>
      </c>
      <c r="G8" s="3">
        <v>1.04257777777778</v>
      </c>
      <c r="H8" s="3">
        <v>11.6317866666667</v>
      </c>
      <c r="I8" s="3">
        <v>105.4</v>
      </c>
      <c r="J8" s="3">
        <v>12.7111111111111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2" t="s">
        <v>35</v>
      </c>
      <c r="B9" s="3">
        <v>8.33</v>
      </c>
      <c r="C9" s="3">
        <v>0.631127450980392</v>
      </c>
      <c r="D9" s="3">
        <v>1.30932790224033</v>
      </c>
      <c r="E9" s="3">
        <v>16.1346875870819</v>
      </c>
      <c r="F9" s="3">
        <v>3.9538</v>
      </c>
      <c r="G9" s="3">
        <v>0.449213973799127</v>
      </c>
      <c r="H9" s="3">
        <v>9.37248908296943</v>
      </c>
      <c r="I9" s="3">
        <v>85.6</v>
      </c>
      <c r="J9" s="3">
        <v>10.9170305676856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2" t="s">
        <v>36</v>
      </c>
      <c r="B10" s="3">
        <v>8.23</v>
      </c>
      <c r="C10" s="3">
        <v>0.607719298245614</v>
      </c>
      <c r="D10" s="3">
        <v>1.24149646107179</v>
      </c>
      <c r="E10" s="3">
        <v>16.4462188318883</v>
      </c>
      <c r="F10" s="3">
        <v>2.6606</v>
      </c>
      <c r="G10" s="3">
        <v>1.16</v>
      </c>
      <c r="H10" s="3">
        <v>3.99737089201878</v>
      </c>
      <c r="I10" s="3">
        <v>91.8</v>
      </c>
      <c r="J10" s="3">
        <v>8.92018779342722</v>
      </c>
      <c r="K10" s="3"/>
      <c r="L10" s="3" t="s">
        <v>22</v>
      </c>
      <c r="M10" s="3">
        <f>AVERAGE(B10:B13)</f>
        <v>8.2475</v>
      </c>
      <c r="N10" s="3">
        <f t="shared" ref="N10:X10" si="2">AVERAGE(C10:C13)</f>
        <v>0.6578758708771</v>
      </c>
      <c r="O10" s="3">
        <f t="shared" si="2"/>
        <v>1.1930337700385</v>
      </c>
      <c r="P10" s="3">
        <f t="shared" si="2"/>
        <v>16.2024412801863</v>
      </c>
      <c r="Q10" s="3">
        <f t="shared" si="2"/>
        <v>6.4766</v>
      </c>
      <c r="R10" s="3">
        <f t="shared" si="2"/>
        <v>0.551503727792043</v>
      </c>
      <c r="S10" s="3">
        <f t="shared" si="2"/>
        <v>8.57012759105943</v>
      </c>
      <c r="T10" s="3">
        <f t="shared" si="2"/>
        <v>94.5</v>
      </c>
      <c r="U10" s="3">
        <f t="shared" si="2"/>
        <v>11.173044356491</v>
      </c>
    </row>
    <row r="11" spans="1:21">
      <c r="A11" s="2" t="s">
        <v>37</v>
      </c>
      <c r="B11" s="3">
        <v>8.28</v>
      </c>
      <c r="C11" s="3">
        <v>0.69368452559114</v>
      </c>
      <c r="D11" s="3">
        <v>1.00772567651312</v>
      </c>
      <c r="E11" s="3">
        <v>14.1912483188386</v>
      </c>
      <c r="F11" s="4">
        <v>6.4766</v>
      </c>
      <c r="G11" s="3">
        <v>0.184294826364281</v>
      </c>
      <c r="H11" s="3">
        <v>7.51699503897945</v>
      </c>
      <c r="I11" s="3">
        <v>85.3</v>
      </c>
      <c r="J11" s="3">
        <v>11.6938341601701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2" t="s">
        <v>38</v>
      </c>
      <c r="B12" s="3">
        <v>8.21</v>
      </c>
      <c r="C12" s="3">
        <v>0.681951511523496</v>
      </c>
      <c r="D12" s="3">
        <v>1.34368607806303</v>
      </c>
      <c r="E12" s="3">
        <v>17.8004542320519</v>
      </c>
      <c r="F12" s="3">
        <v>9.5082</v>
      </c>
      <c r="G12" s="3">
        <v>0.378616636528029</v>
      </c>
      <c r="H12" s="3">
        <v>11.4715189873418</v>
      </c>
      <c r="I12" s="3">
        <v>98.5</v>
      </c>
      <c r="J12" s="3">
        <v>13.0198915009042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2" t="s">
        <v>39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="1" customFormat="1" spans="1:10">
      <c r="A14" s="1" t="s">
        <v>26</v>
      </c>
      <c r="B14" s="5">
        <f>AVERAGEA(B2:B13)</f>
        <v>8.23416666666667</v>
      </c>
      <c r="C14" s="5">
        <f t="shared" ref="C14:J14" si="3">AVERAGEA(C2:C13)</f>
        <v>0.665048400476216</v>
      </c>
      <c r="D14" s="5">
        <f t="shared" si="3"/>
        <v>1.23666041863536</v>
      </c>
      <c r="E14" s="5">
        <f t="shared" si="3"/>
        <v>16.3565432909569</v>
      </c>
      <c r="F14" s="5">
        <f t="shared" si="3"/>
        <v>5.83706666666667</v>
      </c>
      <c r="G14" s="5">
        <f t="shared" si="3"/>
        <v>0.753479759160376</v>
      </c>
      <c r="H14" s="5">
        <f t="shared" si="3"/>
        <v>8.93562029717211</v>
      </c>
      <c r="I14" s="5">
        <f t="shared" si="3"/>
        <v>94.9666666666667</v>
      </c>
      <c r="J14" s="5">
        <f t="shared" si="3"/>
        <v>10.4164831018941</v>
      </c>
    </row>
    <row r="15" s="1" customFormat="1" spans="1:10">
      <c r="A15" s="1" t="s">
        <v>27</v>
      </c>
      <c r="B15" s="5">
        <f>STDEV(B2:B13)</f>
        <v>0.0693421468757158</v>
      </c>
      <c r="C15" s="5">
        <f t="shared" ref="C15:J15" si="4">STDEV(C2:C13)</f>
        <v>0.0338202620108318</v>
      </c>
      <c r="D15" s="5">
        <f t="shared" si="4"/>
        <v>0.0886339336692067</v>
      </c>
      <c r="E15" s="5">
        <f t="shared" si="4"/>
        <v>0.987368179886546</v>
      </c>
      <c r="F15" s="5">
        <f t="shared" si="4"/>
        <v>1.93132377274022</v>
      </c>
      <c r="G15" s="5">
        <f t="shared" si="4"/>
        <v>0.513163110042402</v>
      </c>
      <c r="H15" s="5">
        <f t="shared" si="4"/>
        <v>2.2718973738472</v>
      </c>
      <c r="I15" s="5">
        <f t="shared" si="4"/>
        <v>6.28798758576923</v>
      </c>
      <c r="J15" s="5">
        <f t="shared" si="4"/>
        <v>2.64807973174629</v>
      </c>
    </row>
    <row r="18" spans="2:10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</row>
    <row r="19" spans="1:10">
      <c r="A19" s="2" t="s">
        <v>12</v>
      </c>
      <c r="B19" s="3">
        <v>8.2325</v>
      </c>
      <c r="C19" s="3">
        <v>0.685050635742646</v>
      </c>
      <c r="D19" s="3">
        <v>1.2645205636665</v>
      </c>
      <c r="E19" s="3">
        <v>16.5268470434208</v>
      </c>
      <c r="F19" s="3">
        <v>5.565</v>
      </c>
      <c r="G19" s="3">
        <v>0.78820231979468</v>
      </c>
      <c r="H19" s="3">
        <v>8.54988396679783</v>
      </c>
      <c r="I19" s="3">
        <v>94.275</v>
      </c>
      <c r="J19" s="3">
        <v>9.75627793675809</v>
      </c>
    </row>
    <row r="20" spans="1:10">
      <c r="A20" s="2" t="s">
        <v>17</v>
      </c>
      <c r="B20" s="3">
        <v>8.2225</v>
      </c>
      <c r="C20" s="3">
        <v>0.652218694808903</v>
      </c>
      <c r="D20" s="3">
        <v>1.2524269222011</v>
      </c>
      <c r="E20" s="3">
        <v>16.3403415492637</v>
      </c>
      <c r="F20" s="3">
        <v>5.4696</v>
      </c>
      <c r="G20" s="3">
        <v>0.920733229894404</v>
      </c>
      <c r="H20" s="3">
        <v>9.68684933365905</v>
      </c>
      <c r="I20" s="3">
        <v>96.125</v>
      </c>
      <c r="J20" s="3">
        <v>10.3201270124331</v>
      </c>
    </row>
    <row r="21" spans="1:10">
      <c r="A21" s="2" t="s">
        <v>22</v>
      </c>
      <c r="B21" s="3">
        <v>8.2475</v>
      </c>
      <c r="C21" s="3">
        <v>0.6578758708771</v>
      </c>
      <c r="D21" s="3">
        <v>1.1930337700385</v>
      </c>
      <c r="E21" s="3">
        <v>16.2024412801863</v>
      </c>
      <c r="F21" s="3">
        <v>6.4766</v>
      </c>
      <c r="G21" s="3">
        <v>0.551503727792043</v>
      </c>
      <c r="H21" s="3">
        <v>8.57012759105943</v>
      </c>
      <c r="I21" s="3">
        <v>94.5</v>
      </c>
      <c r="J21" s="3">
        <v>11.173044356491</v>
      </c>
    </row>
  </sheetData>
  <mergeCells count="30">
    <mergeCell ref="L2:L5"/>
    <mergeCell ref="L6:L9"/>
    <mergeCell ref="L10:L13"/>
    <mergeCell ref="M2:M5"/>
    <mergeCell ref="M6:M9"/>
    <mergeCell ref="M10:M13"/>
    <mergeCell ref="N2:N5"/>
    <mergeCell ref="N6:N9"/>
    <mergeCell ref="N10:N13"/>
    <mergeCell ref="O2:O5"/>
    <mergeCell ref="O6:O9"/>
    <mergeCell ref="O10:O13"/>
    <mergeCell ref="P2:P5"/>
    <mergeCell ref="P6:P9"/>
    <mergeCell ref="P10:P13"/>
    <mergeCell ref="Q2:Q5"/>
    <mergeCell ref="Q6:Q9"/>
    <mergeCell ref="Q10:Q13"/>
    <mergeCell ref="R2:R5"/>
    <mergeCell ref="R6:R9"/>
    <mergeCell ref="R10:R13"/>
    <mergeCell ref="S2:S5"/>
    <mergeCell ref="S6:S9"/>
    <mergeCell ref="S10:S13"/>
    <mergeCell ref="T2:T5"/>
    <mergeCell ref="T6:T9"/>
    <mergeCell ref="T10:T13"/>
    <mergeCell ref="U2:U5"/>
    <mergeCell ref="U6:U9"/>
    <mergeCell ref="U10:U1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2"/>
  <sheetViews>
    <sheetView tabSelected="1" workbookViewId="0">
      <selection activeCell="H26" sqref="H26"/>
    </sheetView>
  </sheetViews>
  <sheetFormatPr defaultColWidth="8.61261261261261" defaultRowHeight="14.1"/>
  <cols>
    <col min="1" max="1" width="19.5855855855856" style="2" customWidth="1"/>
    <col min="2" max="2" width="6.46846846846847" style="2" customWidth="1"/>
    <col min="3" max="4" width="12.8828828828829" style="2" customWidth="1"/>
    <col min="5" max="5" width="15.1261261261261" style="2" customWidth="1"/>
    <col min="6" max="8" width="16.2792792792793" style="2" customWidth="1"/>
    <col min="9" max="9" width="17.3693693693694" style="2" customWidth="1"/>
    <col min="10" max="10" width="12.9009009009009" style="2" customWidth="1"/>
    <col min="11" max="11" width="8.61261261261261" style="2"/>
    <col min="12" max="12" width="5.46846846846847" style="2" customWidth="1"/>
    <col min="13" max="13" width="6.46846846846847" style="2" customWidth="1"/>
    <col min="14" max="15" width="12.8828828828829" style="2" customWidth="1"/>
    <col min="16" max="16" width="15.1261261261261" style="2" customWidth="1"/>
    <col min="17" max="19" width="16.2792792792793" style="2" customWidth="1"/>
    <col min="20" max="20" width="17.3693693693694" style="2" customWidth="1"/>
    <col min="21" max="21" width="12.9009009009009" style="2" customWidth="1"/>
    <col min="22" max="16384" width="8.61261261261261" style="2"/>
  </cols>
  <sheetData>
    <row r="1" spans="1:2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21">
      <c r="A2" s="2" t="s">
        <v>28</v>
      </c>
      <c r="B2" s="3">
        <v>8.22</v>
      </c>
      <c r="C2" s="3">
        <v>0.664426760978485</v>
      </c>
      <c r="D2" s="3">
        <v>1.20429574555969</v>
      </c>
      <c r="E2" s="3">
        <v>15.2591269562345</v>
      </c>
      <c r="F2" s="3">
        <v>4.5262</v>
      </c>
      <c r="G2" s="3">
        <v>1.05720140515222</v>
      </c>
      <c r="H2" s="3">
        <v>7.47088992974239</v>
      </c>
      <c r="I2" s="3">
        <v>91.3</v>
      </c>
      <c r="J2" s="3">
        <v>8.43091334894612</v>
      </c>
      <c r="L2" s="2">
        <v>5.12</v>
      </c>
      <c r="M2" s="3">
        <f t="shared" ref="M2:U2" si="0">AVERAGE(B2:B4)</f>
        <v>8.16333333333333</v>
      </c>
      <c r="N2" s="3">
        <f t="shared" si="0"/>
        <v>0.635888226779429</v>
      </c>
      <c r="O2" s="3">
        <f t="shared" si="0"/>
        <v>1.22468887830197</v>
      </c>
      <c r="P2" s="3">
        <f t="shared" si="0"/>
        <v>16.0510040838094</v>
      </c>
      <c r="Q2" s="3">
        <f t="shared" si="0"/>
        <v>3.79833333333333</v>
      </c>
      <c r="R2" s="3">
        <f t="shared" si="0"/>
        <v>1.34765877703824</v>
      </c>
      <c r="S2" s="3">
        <f t="shared" si="0"/>
        <v>6.93411260692467</v>
      </c>
      <c r="T2" s="3">
        <f t="shared" si="0"/>
        <v>93.9333333333333</v>
      </c>
      <c r="U2" s="3">
        <f t="shared" si="0"/>
        <v>7.52769511590135</v>
      </c>
    </row>
    <row r="3" spans="1:21">
      <c r="A3" s="2" t="s">
        <v>32</v>
      </c>
      <c r="B3" s="3">
        <v>8.04</v>
      </c>
      <c r="C3" s="3">
        <v>0.635518621114189</v>
      </c>
      <c r="D3" s="3">
        <v>1.22827442827443</v>
      </c>
      <c r="E3" s="3">
        <v>16.4476664633053</v>
      </c>
      <c r="F3" s="3">
        <v>4.2082</v>
      </c>
      <c r="G3" s="3">
        <v>1.82577492596249</v>
      </c>
      <c r="H3" s="3">
        <v>9.33407699901283</v>
      </c>
      <c r="I3" s="3">
        <v>98.7</v>
      </c>
      <c r="J3" s="3">
        <v>5.23198420533071</v>
      </c>
      <c r="M3" s="3"/>
      <c r="N3" s="3"/>
      <c r="O3" s="3"/>
      <c r="P3" s="3"/>
      <c r="Q3" s="3"/>
      <c r="R3" s="3"/>
      <c r="S3" s="3"/>
      <c r="T3" s="3"/>
      <c r="U3" s="3"/>
    </row>
    <row r="4" spans="1:21">
      <c r="A4" s="2" t="s">
        <v>36</v>
      </c>
      <c r="B4" s="3">
        <v>8.23</v>
      </c>
      <c r="C4" s="3">
        <v>0.607719298245614</v>
      </c>
      <c r="D4" s="3">
        <v>1.24149646107179</v>
      </c>
      <c r="E4" s="3">
        <v>16.4462188318883</v>
      </c>
      <c r="F4" s="3">
        <v>2.6606</v>
      </c>
      <c r="G4" s="3">
        <v>1.16</v>
      </c>
      <c r="H4" s="3">
        <v>3.99737089201878</v>
      </c>
      <c r="I4" s="3">
        <v>91.8</v>
      </c>
      <c r="J4" s="3">
        <v>8.92018779342722</v>
      </c>
      <c r="M4" s="3"/>
      <c r="N4" s="3"/>
      <c r="O4" s="3"/>
      <c r="P4" s="3"/>
      <c r="Q4" s="3"/>
      <c r="R4" s="3"/>
      <c r="S4" s="3"/>
      <c r="T4" s="3"/>
      <c r="U4" s="3"/>
    </row>
    <row r="5" spans="1:21">
      <c r="A5" s="2" t="s">
        <v>29</v>
      </c>
      <c r="B5" s="3">
        <v>8.24</v>
      </c>
      <c r="C5" s="3">
        <v>0.720784794604537</v>
      </c>
      <c r="D5" s="3">
        <v>1.24264288609647</v>
      </c>
      <c r="E5" s="3">
        <v>16.3319555899948</v>
      </c>
      <c r="F5" s="3">
        <v>5.2682</v>
      </c>
      <c r="G5" s="3">
        <v>1.33162822252375</v>
      </c>
      <c r="H5" s="3">
        <v>6.57856173677069</v>
      </c>
      <c r="I5" s="3">
        <v>99.1</v>
      </c>
      <c r="J5" s="3">
        <v>6.10583446404343</v>
      </c>
      <c r="L5" s="2">
        <v>5.22</v>
      </c>
      <c r="M5" s="3">
        <f t="shared" ref="M5:U5" si="1">AVERAGE(B5:B7)</f>
        <v>8.26</v>
      </c>
      <c r="N5" s="3">
        <f t="shared" si="1"/>
        <v>0.685020211751911</v>
      </c>
      <c r="O5" s="3">
        <f t="shared" si="1"/>
        <v>1.14883752401761</v>
      </c>
      <c r="P5" s="3">
        <f t="shared" si="1"/>
        <v>15.3970670749313</v>
      </c>
      <c r="Q5" s="3">
        <f t="shared" si="1"/>
        <v>6.15153333333333</v>
      </c>
      <c r="R5" s="3">
        <f t="shared" si="1"/>
        <v>0.627096430308749</v>
      </c>
      <c r="S5" s="3">
        <f t="shared" si="1"/>
        <v>7.5015337872458</v>
      </c>
      <c r="T5" s="3">
        <f t="shared" si="1"/>
        <v>93.0666666666667</v>
      </c>
      <c r="U5" s="3">
        <f t="shared" si="1"/>
        <v>10.0733502632729</v>
      </c>
    </row>
    <row r="6" spans="1:21">
      <c r="A6" s="2" t="s">
        <v>33</v>
      </c>
      <c r="B6" s="3">
        <v>8.26</v>
      </c>
      <c r="C6" s="3">
        <v>0.640591315060055</v>
      </c>
      <c r="D6" s="3">
        <v>1.19614400944324</v>
      </c>
      <c r="E6" s="3">
        <v>15.6679973159604</v>
      </c>
      <c r="F6" s="3">
        <v>6.7098</v>
      </c>
      <c r="G6" s="3">
        <v>0.365366242038217</v>
      </c>
      <c r="H6" s="3">
        <v>8.40904458598726</v>
      </c>
      <c r="I6" s="3">
        <v>94.8</v>
      </c>
      <c r="J6" s="3">
        <v>12.4203821656051</v>
      </c>
      <c r="M6" s="3"/>
      <c r="N6" s="3"/>
      <c r="O6" s="3"/>
      <c r="P6" s="3"/>
      <c r="Q6" s="3"/>
      <c r="R6" s="3"/>
      <c r="S6" s="3"/>
      <c r="T6" s="3"/>
      <c r="U6" s="3"/>
    </row>
    <row r="7" spans="1:21">
      <c r="A7" s="2" t="s">
        <v>37</v>
      </c>
      <c r="B7" s="3">
        <v>8.28</v>
      </c>
      <c r="C7" s="3">
        <v>0.69368452559114</v>
      </c>
      <c r="D7" s="3">
        <v>1.00772567651312</v>
      </c>
      <c r="E7" s="3">
        <v>14.1912483188386</v>
      </c>
      <c r="F7" s="4">
        <v>6.4766</v>
      </c>
      <c r="G7" s="3">
        <v>0.184294826364281</v>
      </c>
      <c r="H7" s="3">
        <v>7.51699503897945</v>
      </c>
      <c r="I7" s="3">
        <v>85.3</v>
      </c>
      <c r="J7" s="3">
        <v>11.6938341601701</v>
      </c>
      <c r="M7" s="3"/>
      <c r="N7" s="3"/>
      <c r="O7" s="3"/>
      <c r="P7" s="3"/>
      <c r="Q7" s="3"/>
      <c r="R7" s="3"/>
      <c r="S7" s="3"/>
      <c r="T7" s="3"/>
      <c r="U7" s="3"/>
    </row>
    <row r="8" spans="1:21">
      <c r="A8" s="2" t="s">
        <v>30</v>
      </c>
      <c r="B8" s="3">
        <v>8.25</v>
      </c>
      <c r="C8" s="3">
        <v>0.661253731343284</v>
      </c>
      <c r="D8" s="3">
        <v>1.312996606109</v>
      </c>
      <c r="E8" s="3">
        <v>17.1852647452539</v>
      </c>
      <c r="F8" s="3">
        <v>4.7594</v>
      </c>
      <c r="G8" s="3">
        <v>0.296176470588236</v>
      </c>
      <c r="H8" s="3">
        <v>9.76823529411765</v>
      </c>
      <c r="I8" s="3">
        <v>90.4</v>
      </c>
      <c r="J8" s="3">
        <v>11.7647058823529</v>
      </c>
      <c r="L8" s="2">
        <v>5.31</v>
      </c>
      <c r="M8" s="3">
        <f t="shared" ref="M8:U8" si="2">AVERAGE(B8:B10)</f>
        <v>8.24</v>
      </c>
      <c r="N8" s="3">
        <f t="shared" si="2"/>
        <v>0.681614211649252</v>
      </c>
      <c r="O8" s="3">
        <f t="shared" si="2"/>
        <v>1.31088134433947</v>
      </c>
      <c r="P8" s="3">
        <f t="shared" si="2"/>
        <v>17.3655779360043</v>
      </c>
      <c r="Q8" s="3">
        <f t="shared" si="2"/>
        <v>7.0914</v>
      </c>
      <c r="R8" s="3">
        <f t="shared" si="2"/>
        <v>0.572456961631348</v>
      </c>
      <c r="S8" s="3">
        <f t="shared" si="2"/>
        <v>10.9571803160421</v>
      </c>
      <c r="T8" s="3">
        <f t="shared" si="2"/>
        <v>98.1</v>
      </c>
      <c r="U8" s="3">
        <f t="shared" si="2"/>
        <v>12.4985694981227</v>
      </c>
    </row>
    <row r="9" spans="1:21">
      <c r="A9" s="2" t="s">
        <v>34</v>
      </c>
      <c r="B9" s="3">
        <v>8.26</v>
      </c>
      <c r="C9" s="3">
        <v>0.701637392080977</v>
      </c>
      <c r="D9" s="3">
        <v>1.27596134884638</v>
      </c>
      <c r="E9" s="3">
        <v>17.1110148307071</v>
      </c>
      <c r="F9" s="3">
        <v>7.0066</v>
      </c>
      <c r="G9" s="3">
        <v>1.04257777777778</v>
      </c>
      <c r="H9" s="3">
        <v>11.6317866666667</v>
      </c>
      <c r="I9" s="3">
        <v>105.4</v>
      </c>
      <c r="J9" s="3">
        <v>12.7111111111111</v>
      </c>
      <c r="M9" s="3"/>
      <c r="N9" s="3"/>
      <c r="O9" s="3"/>
      <c r="P9" s="3"/>
      <c r="Q9" s="3"/>
      <c r="R9" s="3"/>
      <c r="S9" s="3"/>
      <c r="T9" s="3"/>
      <c r="U9" s="3"/>
    </row>
    <row r="10" spans="1:21">
      <c r="A10" s="2" t="s">
        <v>38</v>
      </c>
      <c r="B10" s="3">
        <v>8.21</v>
      </c>
      <c r="C10" s="3">
        <v>0.681951511523496</v>
      </c>
      <c r="D10" s="3">
        <v>1.34368607806303</v>
      </c>
      <c r="E10" s="3">
        <v>17.8004542320519</v>
      </c>
      <c r="F10" s="3">
        <v>9.5082</v>
      </c>
      <c r="G10" s="3">
        <v>0.378616636528029</v>
      </c>
      <c r="H10" s="3">
        <v>11.4715189873418</v>
      </c>
      <c r="I10" s="3">
        <v>98.5</v>
      </c>
      <c r="J10" s="3">
        <v>13.0198915009042</v>
      </c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2" t="s">
        <v>31</v>
      </c>
      <c r="B11" s="3">
        <v>8.22</v>
      </c>
      <c r="C11" s="3">
        <v>0.693737256044276</v>
      </c>
      <c r="D11" s="3">
        <v>1.29814701690083</v>
      </c>
      <c r="E11" s="3">
        <v>17.3310408822</v>
      </c>
      <c r="F11" s="3">
        <v>7.7062</v>
      </c>
      <c r="G11" s="3">
        <v>0.467803180914513</v>
      </c>
      <c r="H11" s="3">
        <v>10.3818489065606</v>
      </c>
      <c r="I11" s="3">
        <v>96.3</v>
      </c>
      <c r="J11" s="3">
        <v>12.7236580516899</v>
      </c>
      <c r="L11" s="2">
        <v>6.9</v>
      </c>
      <c r="M11" s="3">
        <f t="shared" ref="M11:U11" si="3">AVERAGE(B11:B13)</f>
        <v>8.27333333333333</v>
      </c>
      <c r="N11" s="3">
        <f t="shared" si="3"/>
        <v>0.657670951724272</v>
      </c>
      <c r="O11" s="3">
        <f t="shared" si="3"/>
        <v>1.2622339278824</v>
      </c>
      <c r="P11" s="3">
        <f t="shared" si="3"/>
        <v>16.6125240690828</v>
      </c>
      <c r="Q11" s="3">
        <f t="shared" si="3"/>
        <v>6.307</v>
      </c>
      <c r="R11" s="3">
        <f t="shared" si="3"/>
        <v>0.466706867663167</v>
      </c>
      <c r="S11" s="3">
        <f t="shared" si="3"/>
        <v>10.3496544784759</v>
      </c>
      <c r="T11" s="3">
        <f t="shared" si="3"/>
        <v>94.7666666666667</v>
      </c>
      <c r="U11" s="3">
        <f t="shared" si="3"/>
        <v>11.5663175302793</v>
      </c>
    </row>
    <row r="12" spans="1:21">
      <c r="A12" s="2" t="s">
        <v>35</v>
      </c>
      <c r="B12" s="3">
        <v>8.33</v>
      </c>
      <c r="C12" s="3">
        <v>0.631127450980392</v>
      </c>
      <c r="D12" s="3">
        <v>1.30932790224033</v>
      </c>
      <c r="E12" s="3">
        <v>16.1346875870819</v>
      </c>
      <c r="F12" s="3">
        <v>3.9538</v>
      </c>
      <c r="G12" s="3">
        <v>0.449213973799127</v>
      </c>
      <c r="H12" s="3">
        <v>9.37248908296943</v>
      </c>
      <c r="I12" s="3">
        <v>85.6</v>
      </c>
      <c r="J12" s="3">
        <v>10.9170305676856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2" t="s">
        <v>39</v>
      </c>
      <c r="B13" s="3">
        <v>8.27</v>
      </c>
      <c r="C13" s="3">
        <v>0.648148148148148</v>
      </c>
      <c r="D13" s="3">
        <v>1.17922686450605</v>
      </c>
      <c r="E13" s="3">
        <v>16.3718437379665</v>
      </c>
      <c r="F13" s="3">
        <v>7.261</v>
      </c>
      <c r="G13" s="3">
        <v>0.483103448275862</v>
      </c>
      <c r="H13" s="3">
        <v>11.2946254458977</v>
      </c>
      <c r="I13" s="3">
        <v>102.4</v>
      </c>
      <c r="J13" s="3">
        <v>11.0582639714625</v>
      </c>
      <c r="M13" s="3"/>
      <c r="N13" s="3"/>
      <c r="O13" s="3"/>
      <c r="P13" s="3"/>
      <c r="Q13" s="3"/>
      <c r="R13" s="3"/>
      <c r="S13" s="3"/>
      <c r="T13" s="3"/>
      <c r="U13" s="3"/>
    </row>
    <row r="14" s="1" customFormat="1" spans="1:10">
      <c r="A14" s="1" t="s">
        <v>26</v>
      </c>
      <c r="B14" s="5">
        <f t="shared" ref="B14:J14" si="4">AVERAGE(B2:B13)</f>
        <v>8.23416666666667</v>
      </c>
      <c r="C14" s="5">
        <f t="shared" si="4"/>
        <v>0.665048400476216</v>
      </c>
      <c r="D14" s="5">
        <f t="shared" si="4"/>
        <v>1.23666041863536</v>
      </c>
      <c r="E14" s="5">
        <f t="shared" si="4"/>
        <v>16.3565432909569</v>
      </c>
      <c r="F14" s="5">
        <f t="shared" si="4"/>
        <v>5.83706666666667</v>
      </c>
      <c r="G14" s="5">
        <f t="shared" si="4"/>
        <v>0.753479759160376</v>
      </c>
      <c r="H14" s="5">
        <f t="shared" si="4"/>
        <v>8.93562029717211</v>
      </c>
      <c r="I14" s="5">
        <f t="shared" si="4"/>
        <v>94.9666666666667</v>
      </c>
      <c r="J14" s="5">
        <f t="shared" si="4"/>
        <v>10.4164831018941</v>
      </c>
    </row>
    <row r="15" s="1" customFormat="1" spans="1:10">
      <c r="A15" s="1" t="s">
        <v>27</v>
      </c>
      <c r="B15" s="5">
        <f t="shared" ref="B15:J15" si="5">STDEV(B2:B13)</f>
        <v>0.0693421468757158</v>
      </c>
      <c r="C15" s="5">
        <f t="shared" si="5"/>
        <v>0.0338202620108318</v>
      </c>
      <c r="D15" s="5">
        <f t="shared" si="5"/>
        <v>0.0886339336692067</v>
      </c>
      <c r="E15" s="5">
        <f t="shared" si="5"/>
        <v>0.987368179886546</v>
      </c>
      <c r="F15" s="5">
        <f t="shared" si="5"/>
        <v>1.93132377274022</v>
      </c>
      <c r="G15" s="5">
        <f t="shared" si="5"/>
        <v>0.513163110042402</v>
      </c>
      <c r="H15" s="5">
        <f t="shared" si="5"/>
        <v>2.2718973738472</v>
      </c>
      <c r="I15" s="5">
        <f t="shared" si="5"/>
        <v>6.28798758576923</v>
      </c>
      <c r="J15" s="5">
        <f t="shared" si="5"/>
        <v>2.64807973174629</v>
      </c>
    </row>
    <row r="18" spans="2:10">
      <c r="B18" s="2" t="s">
        <v>2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10</v>
      </c>
    </row>
    <row r="19" spans="1:10">
      <c r="A19" s="2">
        <v>5.12</v>
      </c>
      <c r="B19" s="3">
        <v>8.16333333333333</v>
      </c>
      <c r="C19" s="3">
        <v>0.635888226779429</v>
      </c>
      <c r="D19" s="3">
        <v>1.22468887830197</v>
      </c>
      <c r="E19" s="3">
        <v>16.0510040838094</v>
      </c>
      <c r="F19" s="3">
        <v>3.79833333333333</v>
      </c>
      <c r="G19" s="3">
        <v>1.34765877703824</v>
      </c>
      <c r="H19" s="3">
        <v>6.93411260692467</v>
      </c>
      <c r="I19" s="3">
        <v>93.9333333333333</v>
      </c>
      <c r="J19" s="3">
        <v>7.52769511590135</v>
      </c>
    </row>
    <row r="20" spans="1:10">
      <c r="A20" s="2">
        <v>5.22</v>
      </c>
      <c r="B20" s="3">
        <v>8.26</v>
      </c>
      <c r="C20" s="3">
        <v>0.685020211751911</v>
      </c>
      <c r="D20" s="3">
        <v>1.14883752401761</v>
      </c>
      <c r="E20" s="3">
        <v>15.3970670749313</v>
      </c>
      <c r="F20" s="3">
        <v>6.15153333333333</v>
      </c>
      <c r="G20" s="3">
        <v>0.627096430308749</v>
      </c>
      <c r="H20" s="3">
        <v>7.5015337872458</v>
      </c>
      <c r="I20" s="3">
        <v>93.0666666666667</v>
      </c>
      <c r="J20" s="3">
        <v>10.0733502632729</v>
      </c>
    </row>
    <row r="21" spans="1:10">
      <c r="A21" s="2">
        <v>5.31</v>
      </c>
      <c r="B21" s="3">
        <v>8.24</v>
      </c>
      <c r="C21" s="3">
        <v>0.681614211649252</v>
      </c>
      <c r="D21" s="3">
        <v>1.31088134433947</v>
      </c>
      <c r="E21" s="3">
        <v>17.3655779360043</v>
      </c>
      <c r="F21" s="3">
        <v>7.0914</v>
      </c>
      <c r="G21" s="3">
        <v>0.572456961631348</v>
      </c>
      <c r="H21" s="3">
        <v>10.9571803160421</v>
      </c>
      <c r="I21" s="3">
        <v>98.1</v>
      </c>
      <c r="J21" s="3">
        <v>12.4985694981227</v>
      </c>
    </row>
    <row r="22" spans="1:10">
      <c r="A22" s="2">
        <v>6.9</v>
      </c>
      <c r="B22" s="3">
        <v>8.27333333333333</v>
      </c>
      <c r="C22" s="3">
        <v>0.657670951724272</v>
      </c>
      <c r="D22" s="3">
        <v>1.2622339278824</v>
      </c>
      <c r="E22" s="3">
        <v>16.6125240690828</v>
      </c>
      <c r="F22" s="3">
        <v>6.307</v>
      </c>
      <c r="G22" s="3">
        <v>0.466706867663167</v>
      </c>
      <c r="H22" s="3">
        <v>10.3496544784759</v>
      </c>
      <c r="I22" s="3">
        <v>94.7666666666667</v>
      </c>
      <c r="J22" s="3">
        <v>11.5663175302793</v>
      </c>
    </row>
  </sheetData>
  <mergeCells count="40">
    <mergeCell ref="L2:L4"/>
    <mergeCell ref="L5:L7"/>
    <mergeCell ref="L8:L10"/>
    <mergeCell ref="L11:L13"/>
    <mergeCell ref="M2:M4"/>
    <mergeCell ref="M5:M7"/>
    <mergeCell ref="M8:M10"/>
    <mergeCell ref="M11:M13"/>
    <mergeCell ref="N2:N4"/>
    <mergeCell ref="N5:N7"/>
    <mergeCell ref="N8:N10"/>
    <mergeCell ref="N11:N13"/>
    <mergeCell ref="O2:O4"/>
    <mergeCell ref="O5:O7"/>
    <mergeCell ref="O8:O10"/>
    <mergeCell ref="O11:O13"/>
    <mergeCell ref="P2:P4"/>
    <mergeCell ref="P5:P7"/>
    <mergeCell ref="P8:P10"/>
    <mergeCell ref="P11:P13"/>
    <mergeCell ref="Q2:Q4"/>
    <mergeCell ref="Q5:Q7"/>
    <mergeCell ref="Q8:Q10"/>
    <mergeCell ref="Q11:Q13"/>
    <mergeCell ref="R2:R4"/>
    <mergeCell ref="R5:R7"/>
    <mergeCell ref="R8:R10"/>
    <mergeCell ref="R11:R13"/>
    <mergeCell ref="S2:S4"/>
    <mergeCell ref="S5:S7"/>
    <mergeCell ref="S8:S10"/>
    <mergeCell ref="S11:S13"/>
    <mergeCell ref="T2:T4"/>
    <mergeCell ref="T5:T7"/>
    <mergeCell ref="T8:T10"/>
    <mergeCell ref="T11:T13"/>
    <mergeCell ref="U2:U4"/>
    <mergeCell ref="U5:U7"/>
    <mergeCell ref="U8:U10"/>
    <mergeCell ref="U11:U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8月(品种) (均值)</vt:lpstr>
      <vt:lpstr>8月(播期) (均值)</vt:lpstr>
      <vt:lpstr>10月 (品种) (均值)</vt:lpstr>
      <vt:lpstr>10月(播期) (均值)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小松松</cp:lastModifiedBy>
  <dcterms:created xsi:type="dcterms:W3CDTF">2025-01-14T07:20:00Z</dcterms:created>
  <dcterms:modified xsi:type="dcterms:W3CDTF">2025-01-15T01:25:43Z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E48A65F9AA5247B49EFBE4D44798487E_11</vt:lpwstr>
  </property>
  <property fmtid="{D5CDD505-2E9C-101B-9397-08002B2CF9AE}" pid="3" name="KSOProductBuildVer">
    <vt:lpwstr>2052-12.1.0.19302</vt:lpwstr>
  </property>
</Properties>
</file>