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ante\Downloads\Plantillas_Riesgos\"/>
    </mc:Choice>
  </mc:AlternateContent>
  <bookViews>
    <workbookView xWindow="0" yWindow="0" windowWidth="20490" windowHeight="8340" activeTab="3"/>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A30" i="2"/>
  <c r="A29" i="2"/>
  <c r="A28" i="2"/>
  <c r="A27" i="2"/>
  <c r="A26" i="2"/>
  <c r="A25" i="2"/>
  <c r="B25" i="2" s="1"/>
  <c r="A24" i="2"/>
  <c r="A23" i="2"/>
  <c r="A22" i="2"/>
  <c r="A21" i="2"/>
  <c r="E21" i="2" s="1"/>
  <c r="A20" i="2"/>
  <c r="A19" i="2"/>
  <c r="A18" i="2"/>
  <c r="A17" i="2"/>
  <c r="A16" i="2"/>
  <c r="A15" i="2"/>
  <c r="A14" i="2"/>
  <c r="A13" i="2"/>
  <c r="E13" i="2" s="1"/>
  <c r="A12" i="2"/>
  <c r="B43" i="5"/>
  <c r="B41" i="5"/>
  <c r="F41" i="5" s="1"/>
  <c r="B39" i="5"/>
  <c r="B35" i="5"/>
  <c r="B33" i="5"/>
  <c r="B31" i="5"/>
  <c r="B27" i="5"/>
  <c r="B25" i="5"/>
  <c r="B23" i="5"/>
  <c r="B19" i="5"/>
  <c r="B17" i="5"/>
  <c r="D17" i="5" s="1"/>
  <c r="D396" i="8"/>
  <c r="D292" i="8"/>
  <c r="D162" i="8"/>
  <c r="D58" i="8"/>
  <c r="D763" i="8"/>
  <c r="D760" i="8"/>
  <c r="D737" i="8"/>
  <c r="D734" i="8"/>
  <c r="D711" i="8"/>
  <c r="D708" i="8"/>
  <c r="D685" i="8"/>
  <c r="D682" i="8"/>
  <c r="D659" i="8"/>
  <c r="D656" i="8"/>
  <c r="D633" i="8"/>
  <c r="D630" i="8"/>
  <c r="D607" i="8"/>
  <c r="D604" i="8"/>
  <c r="D581" i="8"/>
  <c r="D578" i="8"/>
  <c r="D555" i="8"/>
  <c r="D552" i="8"/>
  <c r="D529" i="8"/>
  <c r="D526" i="8"/>
  <c r="D503" i="8"/>
  <c r="D500" i="8"/>
  <c r="D477" i="8"/>
  <c r="D474" i="8"/>
  <c r="D451" i="8"/>
  <c r="D448" i="8"/>
  <c r="D425" i="8"/>
  <c r="D422" i="8"/>
  <c r="D399" i="8"/>
  <c r="D373" i="8"/>
  <c r="D370" i="8"/>
  <c r="D347" i="8"/>
  <c r="D344" i="8"/>
  <c r="D321" i="8"/>
  <c r="D318" i="8"/>
  <c r="D295" i="8"/>
  <c r="D269" i="8"/>
  <c r="D266" i="8"/>
  <c r="D243" i="8"/>
  <c r="D240" i="8"/>
  <c r="D217" i="8"/>
  <c r="D214" i="8"/>
  <c r="D191" i="8"/>
  <c r="D188" i="8"/>
  <c r="D165" i="8"/>
  <c r="D139" i="8"/>
  <c r="D136" i="8"/>
  <c r="D113" i="8"/>
  <c r="D110" i="8"/>
  <c r="D87" i="8"/>
  <c r="D84" i="8"/>
  <c r="D61" i="8"/>
  <c r="D5" i="8"/>
  <c r="K16" i="5"/>
  <c r="F43" i="5"/>
  <c r="F39" i="5"/>
  <c r="F35" i="5"/>
  <c r="F33" i="5"/>
  <c r="F31" i="5"/>
  <c r="F27" i="5"/>
  <c r="F23" i="5"/>
  <c r="F19" i="5"/>
  <c r="F17" i="5"/>
  <c r="I16" i="5"/>
  <c r="C12" i="2"/>
  <c r="D35" i="8"/>
  <c r="D32" i="8"/>
  <c r="D8" i="8"/>
  <c r="C1" i="2"/>
  <c r="J1" i="2"/>
  <c r="I22" i="5"/>
  <c r="C18" i="2"/>
  <c r="D43" i="5"/>
  <c r="D39" i="5"/>
  <c r="D35" i="5"/>
  <c r="D31" i="5"/>
  <c r="D27" i="5"/>
  <c r="D23" i="5"/>
  <c r="D19" i="5"/>
  <c r="B12" i="2"/>
  <c r="D12" i="2"/>
  <c r="E12" i="2"/>
  <c r="G12" i="2"/>
  <c r="I12" i="2"/>
  <c r="J12" i="2"/>
  <c r="B13" i="2"/>
  <c r="G13" i="2"/>
  <c r="B14" i="2"/>
  <c r="C14" i="2"/>
  <c r="D14" i="2"/>
  <c r="E14" i="2"/>
  <c r="G14" i="2"/>
  <c r="I14" i="2"/>
  <c r="J14" i="2"/>
  <c r="B15" i="2"/>
  <c r="C15" i="2"/>
  <c r="D15" i="2"/>
  <c r="E15" i="2"/>
  <c r="G15" i="2"/>
  <c r="I15" i="2"/>
  <c r="J15" i="2"/>
  <c r="B16" i="2"/>
  <c r="C16" i="2"/>
  <c r="D16" i="2"/>
  <c r="E16" i="2"/>
  <c r="G16" i="2"/>
  <c r="I16" i="2"/>
  <c r="J16" i="2"/>
  <c r="B17" i="2"/>
  <c r="G17" i="2"/>
  <c r="B18" i="2"/>
  <c r="D18" i="2"/>
  <c r="E18" i="2"/>
  <c r="G18" i="2"/>
  <c r="I18" i="2"/>
  <c r="J18" i="2"/>
  <c r="B19" i="2"/>
  <c r="C19" i="2"/>
  <c r="D19" i="2"/>
  <c r="E19" i="2"/>
  <c r="G19" i="2"/>
  <c r="I19" i="2"/>
  <c r="J19" i="2"/>
  <c r="B20" i="2"/>
  <c r="C20" i="2"/>
  <c r="D20" i="2"/>
  <c r="E20" i="2"/>
  <c r="G20" i="2"/>
  <c r="I20" i="2"/>
  <c r="J20" i="2"/>
  <c r="C21" i="2"/>
  <c r="I21" i="2"/>
  <c r="B22" i="2"/>
  <c r="C22" i="2"/>
  <c r="D22" i="2"/>
  <c r="E22" i="2"/>
  <c r="G22" i="2"/>
  <c r="I22" i="2"/>
  <c r="J22" i="2"/>
  <c r="B23" i="2"/>
  <c r="C23" i="2"/>
  <c r="D23" i="2"/>
  <c r="E23" i="2"/>
  <c r="G23" i="2"/>
  <c r="I23" i="2"/>
  <c r="J23" i="2"/>
  <c r="B24" i="2"/>
  <c r="C24" i="2"/>
  <c r="D24" i="2"/>
  <c r="E24" i="2"/>
  <c r="G24" i="2"/>
  <c r="I24" i="2"/>
  <c r="J24" i="2"/>
  <c r="C25" i="2"/>
  <c r="I25" i="2"/>
  <c r="B26" i="2"/>
  <c r="C26" i="2"/>
  <c r="D26" i="2"/>
  <c r="E26" i="2"/>
  <c r="G26" i="2"/>
  <c r="I26" i="2"/>
  <c r="J26" i="2"/>
  <c r="B27" i="2"/>
  <c r="C27" i="2"/>
  <c r="D27" i="2"/>
  <c r="E27" i="2"/>
  <c r="G27" i="2"/>
  <c r="I27" i="2"/>
  <c r="J27" i="2"/>
  <c r="B28" i="2"/>
  <c r="C28" i="2"/>
  <c r="D28" i="2"/>
  <c r="E28" i="2"/>
  <c r="G28" i="2"/>
  <c r="I28" i="2"/>
  <c r="J28" i="2"/>
  <c r="C29" i="2"/>
  <c r="I29" i="2"/>
  <c r="B30" i="2"/>
  <c r="C30" i="2"/>
  <c r="D30" i="2"/>
  <c r="E30" i="2"/>
  <c r="G30" i="2"/>
  <c r="I30" i="2"/>
  <c r="J30" i="2"/>
  <c r="B31" i="2"/>
  <c r="C31" i="2"/>
  <c r="D31" i="2"/>
  <c r="E31" i="2"/>
  <c r="G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I17" i="5"/>
  <c r="K17" i="5"/>
  <c r="L17" i="5"/>
  <c r="I18" i="5"/>
  <c r="K18" i="5"/>
  <c r="L18" i="5"/>
  <c r="I19" i="5"/>
  <c r="K19" i="5"/>
  <c r="L19" i="5"/>
  <c r="I20" i="5"/>
  <c r="K20" i="5"/>
  <c r="L20" i="5"/>
  <c r="I21" i="5"/>
  <c r="K21" i="5"/>
  <c r="L21" i="5"/>
  <c r="I23" i="5"/>
  <c r="K23" i="5"/>
  <c r="L23" i="5"/>
  <c r="I24" i="5"/>
  <c r="K24" i="5"/>
  <c r="L24" i="5"/>
  <c r="I25" i="5"/>
  <c r="K25" i="5"/>
  <c r="L25" i="5"/>
  <c r="I26" i="5"/>
  <c r="K26" i="5"/>
  <c r="L26" i="5"/>
  <c r="I27" i="5"/>
  <c r="K27" i="5"/>
  <c r="L27" i="5"/>
  <c r="I28" i="5"/>
  <c r="K28" i="5"/>
  <c r="L28" i="5"/>
  <c r="I29" i="5"/>
  <c r="K29" i="5"/>
  <c r="L29" i="5"/>
  <c r="I30" i="5"/>
  <c r="K30" i="5"/>
  <c r="L30" i="5"/>
  <c r="I31" i="5"/>
  <c r="K31" i="5"/>
  <c r="L31" i="5"/>
  <c r="I32" i="5"/>
  <c r="K32" i="5"/>
  <c r="L32" i="5"/>
  <c r="I33"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E33" i="5" l="1"/>
  <c r="C33" i="5"/>
  <c r="H17" i="2"/>
  <c r="G21" i="5" s="1"/>
  <c r="H29" i="2"/>
  <c r="G33" i="5" s="1"/>
  <c r="F29" i="2"/>
  <c r="H31" i="10" s="1"/>
  <c r="H41" i="2"/>
  <c r="G45" i="5" s="1"/>
  <c r="G41" i="2"/>
  <c r="B41" i="2"/>
  <c r="G37" i="2"/>
  <c r="B37" i="2"/>
  <c r="G33" i="2"/>
  <c r="G29" i="2"/>
  <c r="B29" i="2"/>
  <c r="G25" i="2"/>
  <c r="G21" i="2"/>
  <c r="B21" i="2"/>
  <c r="E17" i="2"/>
  <c r="E19" i="5"/>
  <c r="C19" i="5"/>
  <c r="E27" i="5"/>
  <c r="C27" i="5"/>
  <c r="E35" i="5"/>
  <c r="C35" i="5"/>
  <c r="E43" i="5"/>
  <c r="C43" i="5"/>
  <c r="H14" i="2"/>
  <c r="G18" i="5" s="1"/>
  <c r="F14" i="2"/>
  <c r="H16" i="10" s="1"/>
  <c r="B18" i="5"/>
  <c r="H18" i="2"/>
  <c r="G22" i="5" s="1"/>
  <c r="F18" i="2"/>
  <c r="H20" i="10" s="1"/>
  <c r="B22" i="5"/>
  <c r="H22" i="2"/>
  <c r="G26" i="5" s="1"/>
  <c r="B26" i="5"/>
  <c r="H26" i="2"/>
  <c r="G30" i="5" s="1"/>
  <c r="F26" i="2"/>
  <c r="H28" i="10" s="1"/>
  <c r="B30" i="5"/>
  <c r="H30" i="2"/>
  <c r="G34" i="5" s="1"/>
  <c r="F30" i="2"/>
  <c r="H32" i="10" s="1"/>
  <c r="B34" i="5"/>
  <c r="H34" i="2"/>
  <c r="G38" i="5" s="1"/>
  <c r="F34" i="2"/>
  <c r="H36" i="10" s="1"/>
  <c r="B38" i="5"/>
  <c r="H38" i="2"/>
  <c r="G42" i="5" s="1"/>
  <c r="B42" i="5"/>
  <c r="E25" i="5"/>
  <c r="C25" i="5"/>
  <c r="H13" i="2"/>
  <c r="G17" i="5" s="1"/>
  <c r="F13" i="2"/>
  <c r="H15" i="10" s="1"/>
  <c r="H25" i="2"/>
  <c r="G29" i="5" s="1"/>
  <c r="F25" i="2"/>
  <c r="H27" i="10" s="1"/>
  <c r="H33" i="2"/>
  <c r="G37" i="5" s="1"/>
  <c r="F33" i="2"/>
  <c r="H35" i="10" s="1"/>
  <c r="E33" i="2"/>
  <c r="E29" i="2"/>
  <c r="E25" i="2"/>
  <c r="J17" i="2"/>
  <c r="D17" i="2"/>
  <c r="J13" i="2"/>
  <c r="D13" i="2"/>
  <c r="F25" i="5"/>
  <c r="B21" i="5"/>
  <c r="B29" i="5"/>
  <c r="B37" i="5"/>
  <c r="B45" i="5"/>
  <c r="H15" i="2"/>
  <c r="F15" i="2"/>
  <c r="H17" i="10" s="1"/>
  <c r="H19" i="2"/>
  <c r="F19" i="2"/>
  <c r="H21" i="10" s="1"/>
  <c r="H23" i="2"/>
  <c r="F23" i="2"/>
  <c r="H25" i="10" s="1"/>
  <c r="H27" i="2"/>
  <c r="F27" i="2"/>
  <c r="H29" i="10" s="1"/>
  <c r="H31" i="2"/>
  <c r="F31" i="2"/>
  <c r="H33" i="10" s="1"/>
  <c r="H35" i="2"/>
  <c r="F35" i="2"/>
  <c r="H37" i="10" s="1"/>
  <c r="H39" i="2"/>
  <c r="F39" i="2"/>
  <c r="H41" i="10" s="1"/>
  <c r="E17" i="5"/>
  <c r="C17" i="5"/>
  <c r="M17" i="5"/>
  <c r="E41" i="5"/>
  <c r="C41" i="5"/>
  <c r="H21" i="2"/>
  <c r="G25" i="5" s="1"/>
  <c r="H37" i="2"/>
  <c r="G41" i="5" s="1"/>
  <c r="E41" i="2"/>
  <c r="J41" i="2"/>
  <c r="D41" i="2"/>
  <c r="J37" i="2"/>
  <c r="D37" i="2"/>
  <c r="J33" i="2"/>
  <c r="D33" i="2"/>
  <c r="J29" i="2"/>
  <c r="D29" i="2"/>
  <c r="J25" i="2"/>
  <c r="D25" i="2"/>
  <c r="J21" i="2"/>
  <c r="D21" i="2"/>
  <c r="I17" i="2"/>
  <c r="C17" i="2"/>
  <c r="I13" i="2"/>
  <c r="C13" i="2"/>
  <c r="D25" i="5"/>
  <c r="D33" i="5"/>
  <c r="D41" i="5"/>
  <c r="M33" i="5"/>
  <c r="E23" i="5"/>
  <c r="C23" i="5"/>
  <c r="E31" i="5"/>
  <c r="C31" i="5"/>
  <c r="E39" i="5"/>
  <c r="C39" i="5"/>
  <c r="H12" i="2"/>
  <c r="G16" i="5" s="1"/>
  <c r="F12" i="2"/>
  <c r="H14" i="10" s="1"/>
  <c r="B16" i="5"/>
  <c r="H16" i="2"/>
  <c r="G20" i="5" s="1"/>
  <c r="B20" i="5"/>
  <c r="H20" i="2"/>
  <c r="G24" i="5" s="1"/>
  <c r="F20" i="2"/>
  <c r="H22" i="10" s="1"/>
  <c r="B24" i="5"/>
  <c r="H24" i="2"/>
  <c r="G28" i="5" s="1"/>
  <c r="B28" i="5"/>
  <c r="H28" i="2"/>
  <c r="G32" i="5" s="1"/>
  <c r="F28" i="2"/>
  <c r="H30" i="10" s="1"/>
  <c r="B32" i="5"/>
  <c r="H32" i="2"/>
  <c r="G36" i="5" s="1"/>
  <c r="B36" i="5"/>
  <c r="H36" i="2"/>
  <c r="G40" i="5" s="1"/>
  <c r="F36" i="2"/>
  <c r="H38" i="10" s="1"/>
  <c r="B40" i="5"/>
  <c r="H40" i="2"/>
  <c r="G44" i="5" s="1"/>
  <c r="B44" i="5"/>
  <c r="C44" i="5" l="1"/>
  <c r="E44" i="5"/>
  <c r="M44" i="5"/>
  <c r="D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H44" i="5"/>
  <c r="H22" i="5"/>
  <c r="D16" i="5"/>
  <c r="H16" i="5"/>
  <c r="F21" i="2"/>
  <c r="H23" i="10" s="1"/>
  <c r="G43" i="5"/>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12" i="10" s="1"/>
  <c r="F37" i="2"/>
  <c r="H39" i="10" s="1"/>
  <c r="M39" i="5"/>
  <c r="G39" i="5"/>
  <c r="G31" i="5"/>
  <c r="M31" i="5"/>
  <c r="M23" i="5"/>
  <c r="G23" i="5"/>
  <c r="E37" i="5"/>
  <c r="C37" i="5"/>
  <c r="F37" i="5"/>
  <c r="D37" i="5"/>
  <c r="M37" i="5"/>
  <c r="F38" i="2"/>
  <c r="H40" i="10" s="1"/>
  <c r="M30" i="5"/>
  <c r="F30" i="5"/>
  <c r="E30" i="5"/>
  <c r="C30" i="5"/>
  <c r="D30" i="5"/>
  <c r="F22" i="2"/>
  <c r="H24" i="10" s="1"/>
  <c r="M41" i="5"/>
  <c r="F41" i="2"/>
  <c r="H43" i="10" s="1"/>
  <c r="F17" i="2"/>
  <c r="H19" i="10" s="1"/>
  <c r="F13" i="10" s="1"/>
  <c r="M25" i="5"/>
  <c r="E13" i="10" l="1"/>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F15" i="10" s="1"/>
  <c r="C5" i="5"/>
  <c r="C7" i="5"/>
  <c r="G7" i="2" s="1"/>
  <c r="C13" i="10" s="1"/>
  <c r="C9" i="5"/>
  <c r="G8" i="2" s="1"/>
  <c r="C14" i="10" s="1"/>
  <c r="F9" i="5"/>
  <c r="J8" i="2" s="1"/>
  <c r="F7" i="5"/>
  <c r="J7" i="2" s="1"/>
  <c r="F5" i="5"/>
  <c r="E12" i="10"/>
  <c r="E15" i="10" s="1"/>
  <c r="I6" i="2" l="1"/>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<sst xmlns="http://schemas.openxmlformats.org/spreadsheetml/2006/main" count="2767" uniqueCount="250">
  <si>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</si>
  <si>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</si>
  <si>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</si>
  <si>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</si>
  <si>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</si>
  <si>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</si>
  <si>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</si>
  <si>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</si>
  <si>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</si>
  <si>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</si>
  <si>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</si>
  <si>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</si>
  <si>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</si>
  <si>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</si>
  <si>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</si>
  <si>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</si>
  <si>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</si>
  <si>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</si>
  <si>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</si>
  <si>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</si>
  <si>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</si>
  <si>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</si>
  <si>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</si>
  <si>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</si>
  <si>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</si>
  <si>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</si>
  <si>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</si>
  <si>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</si>
  <si>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</si>
  <si>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</si>
  <si>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</si>
  <si>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</si>
  <si>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</si>
  <si>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</si>
  <si>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</si>
  <si>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</si>
  <si>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</si>
  <si>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</si>
  <si>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</si>
  <si>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</si>
  <si>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</si>
  <si>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</si>
  <si>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</si>
  <si>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</si>
  <si>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</si>
  <si>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</si>
  <si>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</si>
  <si>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</si>
  <si>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</si>
  <si>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</si>
  <si>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</si>
  <si>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</si>
  <si>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</si>
  <si>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</si>
  <si>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</si>
  <si>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</si>
  <si>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</si>
  <si>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</si>
  <si>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</si>
  <si>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</si>
  <si>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</si>
  <si>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</si>
  <si>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</si>
  <si>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</si>
  <si>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</si>
  <si>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</si>
  <si>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</si>
  <si>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</si>
  <si>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</si>
  <si>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</si>
  <si>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</si>
  <si>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</si>
  <si>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</si>
  <si>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</si>
  <si>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</si>
  <si>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</si>
  <si>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</si>
  <si>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</si>
  <si>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</si>
  <si>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</si>
  <si>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</si>
  <si>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</si>
  <si>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</si>
  <si>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</si>
  <si>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</si>
  <si>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</si>
  <si>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</si>
  <si>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</si>
  <si>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</si>
  <si>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</si>
  <si>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</si>
  <si>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</si>
  <si>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</si>
  <si>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</si>
  <si>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</si>
  <si>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</si>
  <si>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</si>
  <si>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</si>
  <si>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</si>
  <si>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</si>
  <si>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 xml:space="preserve">El equipo podría perder algunos detalles específicos de la interfaz, que provoca problemas durante la prueba de la misma. </t>
  </si>
  <si>
    <t>Julio 2006 - Todos  ICDs fueron aprobados.</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</si>
  <si>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</si>
  <si>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</si>
  <si>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</si>
  <si>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</si>
  <si>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</si>
  <si>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</si>
  <si>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</si>
  <si>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</si>
  <si>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</si>
  <si>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</si>
  <si>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</si>
  <si>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</si>
  <si>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</si>
  <si>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</si>
  <si>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</si>
  <si>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</si>
  <si>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</si>
  <si>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</si>
  <si>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</si>
  <si>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</si>
  <si>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</si>
  <si>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</si>
  <si>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</si>
  <si>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</si>
  <si>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</si>
  <si>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</si>
  <si>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</si>
  <si>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</si>
  <si>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</si>
  <si>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</si>
  <si>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</si>
  <si>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</si>
  <si>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</si>
  <si>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</si>
  <si>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</si>
  <si>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</si>
  <si>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</si>
  <si>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</si>
  <si>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</si>
  <si>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</si>
  <si>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</si>
  <si>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</si>
  <si>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</si>
  <si>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</si>
  <si>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</si>
  <si>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</si>
  <si>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</si>
  <si>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</si>
  <si>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</si>
  <si>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</si>
  <si>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</si>
  <si>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</si>
  <si>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</si>
  <si>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</si>
  <si>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</si>
  <si>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</si>
  <si>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</si>
  <si>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</si>
  <si>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</si>
  <si>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</si>
  <si>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</si>
  <si>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</si>
  <si>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</si>
  <si>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</si>
  <si>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</si>
  <si>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</si>
  <si>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</si>
  <si>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</si>
  <si>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</si>
  <si>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</si>
  <si>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</si>
  <si>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</si>
  <si>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</si>
  <si>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</si>
  <si>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</si>
  <si>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</si>
  <si>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</si>
  <si>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</si>
  <si>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</si>
  <si>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</si>
  <si>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</si>
  <si>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</si>
  <si>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</si>
  <si>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</si>
  <si>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</si>
  <si>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</si>
  <si>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</si>
  <si>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</si>
  <si>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</si>
  <si>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</si>
  <si>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</si>
  <si>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</si>
  <si>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</si>
  <si>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</si>
  <si>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</si>
  <si>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</si>
  <si>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</si>
  <si>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</si>
  <si>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</si>
  <si>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</si>
  <si>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</si>
  <si>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</si>
  <si>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</si>
  <si>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</si>
  <si>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</si>
  <si>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</si>
  <si>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</si>
  <si>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</si>
  <si>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</si>
  <si>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</si>
  <si>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</si>
  <si>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</si>
  <si>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</si>
  <si>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</si>
  <si>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Debido a la complejidad de las diversas interfaces para ser acomodadas.</t>
  </si>
  <si>
    <t>La misión incluye tres instrumentos y una tecnología de demostración. Debido a que cada instrumento tiene su propio dominio, hay siete protocolos de interfaz única para hacer frente a xyz en el software. Aunque cada protocolo es bastante simple por sí misma, considerada en conjunto, la combinación es muy complicada.</t>
  </si>
  <si>
    <t>Junio 2006 - El codigo del Instrumento de Administración ha sido modelado en la construcción 2. Las pruebas de interfaz con instrumentos breadboards/ETUs comenzarán en septiembre.</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</si>
  <si>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</si>
  <si>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</si>
  <si>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</si>
  <si>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</si>
  <si>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</si>
  <si>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</si>
  <si>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</si>
  <si>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</si>
  <si>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</si>
  <si>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</si>
  <si>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</si>
  <si>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</si>
  <si>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</si>
  <si>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</si>
  <si>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</si>
  <si>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</si>
  <si>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</si>
  <si>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</si>
  <si>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</si>
  <si>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</si>
  <si>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</si>
  <si>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</si>
  <si>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</si>
  <si>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</si>
  <si>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</si>
  <si>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</si>
  <si>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</si>
  <si>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</si>
  <si>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</si>
  <si>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</si>
  <si>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Proyecto:  Casa Rocha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</si>
</sst>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50"/>
        <c:shape val="box"/>
        <c:axId val="638379664"/>
        <c:axId val="638378576"/>
        <c:axId val="728480640"/>
      </c:bar3DChart>
      <c:catAx>
        <c:axId val="63837966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38378576"/>
        <c:crosses val="autoZero"/>
        <c:auto val="1"/>
        <c:lblAlgn val="ctr"/>
        <c:lblOffset val="100"/>
        <c:tickLblSkip val="1"/>
        <c:tickMarkSkip val="1"/>
        <c:noMultiLvlLbl val="1"/>
      </c:catAx>
      <c:valAx>
        <c:axId val="638378576"/>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38379664"/>
        <c:crosses val="max"/>
        <c:crossBetween val="between"/>
        <c:minorUnit val="1"/>
      </c:valAx>
      <c:serAx>
        <c:axId val="72848064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38378576"/>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6" workbookViewId="0">
      <selection activeCell="C6" sqref="C6"/>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248</v>
      </c>
    </row>
    <row r="7" spans="1:5" ht="20.25" x14ac:dyDescent="0.3">
      <c r="A7" s="194" t="s">
        <v>242</v>
      </c>
    </row>
    <row r="8" spans="1:5" x14ac:dyDescent="0.2">
      <c r="A8" s="195"/>
    </row>
    <row r="9" spans="1:5" x14ac:dyDescent="0.2">
      <c r="A9" s="196" t="s">
        <v>223</v>
      </c>
      <c r="B9" s="197" t="s">
        <v>224</v>
      </c>
      <c r="C9" s="197"/>
      <c r="D9" s="197"/>
    </row>
    <row r="10" spans="1:5" x14ac:dyDescent="0.2">
      <c r="A10" s="196" t="s">
        <v>225</v>
      </c>
      <c r="B10" s="197" t="s">
        <v>226</v>
      </c>
      <c r="C10" s="197"/>
      <c r="D10" s="197"/>
    </row>
    <row r="11" spans="1:5" x14ac:dyDescent="0.2">
      <c r="A11" s="196" t="s">
        <v>227</v>
      </c>
      <c r="B11" s="198">
        <v>39651</v>
      </c>
      <c r="C11" s="197"/>
      <c r="D11" s="197"/>
    </row>
    <row r="12" spans="1:5" x14ac:dyDescent="0.2">
      <c r="A12" s="196" t="s">
        <v>228</v>
      </c>
      <c r="B12" s="197" t="s">
        <v>229</v>
      </c>
      <c r="C12" s="197"/>
      <c r="D12" s="197"/>
    </row>
    <row r="13" spans="1:5" ht="25.5" x14ac:dyDescent="0.2">
      <c r="A13" s="196" t="s">
        <v>230</v>
      </c>
      <c r="B13" s="197" t="s">
        <v>231</v>
      </c>
      <c r="C13" s="197"/>
      <c r="D13" s="197"/>
    </row>
    <row r="14" spans="1:5" x14ac:dyDescent="0.2">
      <c r="A14" s="196" t="s">
        <v>232</v>
      </c>
      <c r="B14" s="197"/>
      <c r="C14" s="197"/>
      <c r="D14" s="197"/>
    </row>
    <row r="15" spans="1:5" x14ac:dyDescent="0.2">
      <c r="A15" s="197"/>
      <c r="B15" s="197"/>
      <c r="C15" s="197"/>
      <c r="D15" s="197"/>
    </row>
    <row r="16" spans="1:5" ht="15.75" customHeight="1" x14ac:dyDescent="0.2">
      <c r="A16" s="208" t="s">
        <v>233</v>
      </c>
      <c r="B16" s="209"/>
      <c r="C16" s="199"/>
      <c r="D16" s="199"/>
      <c r="E16" s="200"/>
    </row>
    <row r="17" spans="1:4" x14ac:dyDescent="0.2">
      <c r="A17" s="196" t="s">
        <v>234</v>
      </c>
      <c r="B17" s="196" t="s">
        <v>235</v>
      </c>
      <c r="C17" s="197"/>
      <c r="D17" s="197"/>
    </row>
    <row r="18" spans="1:4" x14ac:dyDescent="0.2">
      <c r="A18" s="201"/>
      <c r="B18" s="201"/>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08" t="s">
        <v>236</v>
      </c>
      <c r="B22" s="209"/>
      <c r="C22" s="197"/>
      <c r="D22" s="197"/>
    </row>
    <row r="23" spans="1:4" x14ac:dyDescent="0.2">
      <c r="A23" s="196" t="s">
        <v>234</v>
      </c>
      <c r="B23" s="196" t="s">
        <v>237</v>
      </c>
      <c r="C23" s="197"/>
      <c r="D23" s="197"/>
    </row>
    <row r="24" spans="1:4" x14ac:dyDescent="0.2">
      <c r="A24" s="201"/>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08" t="s">
        <v>238</v>
      </c>
      <c r="B28" s="210"/>
      <c r="C28" s="210"/>
      <c r="D28" s="209"/>
    </row>
    <row r="29" spans="1:4" x14ac:dyDescent="0.2">
      <c r="A29" s="196" t="s">
        <v>223</v>
      </c>
      <c r="B29" s="202" t="s">
        <v>227</v>
      </c>
      <c r="C29" s="202" t="s">
        <v>239</v>
      </c>
      <c r="D29" s="202" t="s">
        <v>240</v>
      </c>
    </row>
    <row r="30" spans="1:4" x14ac:dyDescent="0.2">
      <c r="A30" s="201">
        <v>1</v>
      </c>
      <c r="B30" s="203">
        <v>39651</v>
      </c>
      <c r="C30" s="197" t="s">
        <v>229</v>
      </c>
      <c r="D30" s="201" t="s">
        <v>241</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126"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127</v>
      </c>
    </row>
    <row r="3" spans="1:11" ht="38.25" x14ac:dyDescent="0.2">
      <c r="B3" s="64" t="s">
        <v>199</v>
      </c>
    </row>
    <row r="4" spans="1:11" x14ac:dyDescent="0.2">
      <c r="B4" s="64" t="s">
        <v>200</v>
      </c>
    </row>
    <row r="5" spans="1:11" x14ac:dyDescent="0.2">
      <c r="B5" s="73" t="s">
        <v>30</v>
      </c>
    </row>
    <row r="6" spans="1:11" x14ac:dyDescent="0.2">
      <c r="B6" s="73" t="s">
        <v>201</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202</v>
      </c>
    </row>
    <row r="12" spans="1:11" x14ac:dyDescent="0.2">
      <c r="B12" s="65" t="s">
        <v>203</v>
      </c>
    </row>
    <row r="13" spans="1:11" x14ac:dyDescent="0.2">
      <c r="B13" s="136" t="s">
        <v>32</v>
      </c>
    </row>
    <row r="14" spans="1:11" ht="38.25" x14ac:dyDescent="0.2">
      <c r="B14" s="64" t="s">
        <v>204</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205</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206</v>
      </c>
      <c r="G22" s="78"/>
      <c r="H22" s="78"/>
      <c r="I22" s="78"/>
      <c r="J22" s="78"/>
      <c r="K22" s="78"/>
    </row>
    <row r="24" spans="1:11" ht="15.75" x14ac:dyDescent="0.2">
      <c r="A24" s="68"/>
      <c r="B24" s="69" t="s">
        <v>38</v>
      </c>
      <c r="G24" s="78"/>
      <c r="H24" s="78"/>
      <c r="I24" s="78"/>
      <c r="J24" s="78"/>
      <c r="K24" s="78"/>
    </row>
    <row r="25" spans="1:11" ht="38.25" x14ac:dyDescent="0.2">
      <c r="A25" s="68"/>
      <c r="B25" s="65" t="s">
        <v>207</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208</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209</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210</v>
      </c>
    </row>
    <row r="47" spans="2:2" ht="335.25" customHeight="1" x14ac:dyDescent="0.2">
      <c r="B47" s="70"/>
    </row>
    <row r="48" spans="2:2" x14ac:dyDescent="0.2">
      <c r="B48" s="70"/>
    </row>
    <row r="49" spans="2:11" ht="15.75" x14ac:dyDescent="0.2">
      <c r="B49" s="69" t="s">
        <v>57</v>
      </c>
    </row>
    <row r="50" spans="2:11" ht="25.5" x14ac:dyDescent="0.2">
      <c r="B50" s="64" t="s">
        <v>130</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131</v>
      </c>
    </row>
    <row r="56" spans="2:11" ht="51" x14ac:dyDescent="0.2">
      <c r="B56" s="70" t="s">
        <v>132</v>
      </c>
    </row>
    <row r="57" spans="2:11" ht="173.25" customHeight="1" x14ac:dyDescent="0.2">
      <c r="B57" s="70"/>
    </row>
    <row r="58" spans="2:11" ht="15.75" x14ac:dyDescent="0.2">
      <c r="B58" s="69" t="s">
        <v>51</v>
      </c>
      <c r="G58" s="78"/>
      <c r="H58" s="78"/>
      <c r="I58" s="78"/>
      <c r="J58" s="78"/>
      <c r="K58" s="78"/>
    </row>
    <row r="59" spans="2:11" ht="25.5" x14ac:dyDescent="0.2">
      <c r="B59" s="64" t="s">
        <v>211</v>
      </c>
      <c r="G59" s="78"/>
      <c r="H59" s="78"/>
      <c r="I59" s="78"/>
      <c r="J59" s="78"/>
      <c r="K59" s="78"/>
    </row>
    <row r="60" spans="2:11" ht="25.5" x14ac:dyDescent="0.2">
      <c r="B60" s="71" t="s">
        <v>74</v>
      </c>
      <c r="G60" s="78"/>
      <c r="H60" s="78"/>
      <c r="I60" s="78"/>
      <c r="J60" s="78"/>
      <c r="K60" s="78"/>
    </row>
    <row r="61" spans="2:11" x14ac:dyDescent="0.2">
      <c r="B61" s="71" t="s">
        <v>133</v>
      </c>
      <c r="G61" s="78"/>
      <c r="H61" s="78"/>
      <c r="I61" s="78"/>
      <c r="J61" s="78"/>
      <c r="K61" s="78"/>
    </row>
    <row r="62" spans="2:11" ht="38.25" x14ac:dyDescent="0.2">
      <c r="B62" s="71" t="s">
        <v>134</v>
      </c>
      <c r="G62" s="78"/>
      <c r="H62" s="78"/>
      <c r="I62" s="78"/>
      <c r="J62" s="78"/>
      <c r="K62" s="78"/>
    </row>
    <row r="63" spans="2:11" x14ac:dyDescent="0.2">
      <c r="B63" s="71" t="s">
        <v>52</v>
      </c>
      <c r="G63" s="78"/>
      <c r="H63" s="78"/>
      <c r="I63" s="78"/>
      <c r="J63" s="78"/>
      <c r="K63" s="78"/>
    </row>
    <row r="64" spans="2:11" x14ac:dyDescent="0.2">
      <c r="B64" s="71" t="s">
        <v>135</v>
      </c>
      <c r="G64" s="78"/>
      <c r="H64" s="78"/>
      <c r="I64" s="78"/>
      <c r="J64" s="78"/>
      <c r="K64" s="78"/>
    </row>
    <row r="65" spans="2:11" x14ac:dyDescent="0.2">
      <c r="G65" s="78"/>
      <c r="H65" s="78"/>
      <c r="I65" s="78"/>
      <c r="J65" s="78"/>
      <c r="K65" s="78"/>
    </row>
    <row r="66" spans="2:11" ht="15.75" x14ac:dyDescent="0.2">
      <c r="B66" s="69" t="s">
        <v>137</v>
      </c>
    </row>
    <row r="67" spans="2:11" ht="38.25" x14ac:dyDescent="0.2">
      <c r="B67" s="170" t="s">
        <v>136</v>
      </c>
    </row>
    <row r="68" spans="2:11" x14ac:dyDescent="0.2">
      <c r="G68" s="78"/>
      <c r="H68" s="78"/>
      <c r="I68" s="78"/>
      <c r="J68" s="78"/>
      <c r="K68" s="78"/>
    </row>
    <row r="69" spans="2:11" ht="15.75" x14ac:dyDescent="0.2">
      <c r="B69" s="69" t="s">
        <v>56</v>
      </c>
    </row>
    <row r="70" spans="2:11" ht="25.5" x14ac:dyDescent="0.2">
      <c r="B70" s="70" t="s">
        <v>138</v>
      </c>
      <c r="C70" s="169"/>
      <c r="D70"/>
    </row>
    <row r="71" spans="2:11" ht="25.5" x14ac:dyDescent="0.2">
      <c r="B71" s="71" t="s">
        <v>139</v>
      </c>
      <c r="D71"/>
    </row>
    <row r="72" spans="2:11" ht="38.25" x14ac:dyDescent="0.2">
      <c r="B72" s="71" t="s">
        <v>140</v>
      </c>
      <c r="D72"/>
    </row>
    <row r="73" spans="2:11" ht="25.5" x14ac:dyDescent="0.2">
      <c r="B73" s="71" t="s">
        <v>141</v>
      </c>
      <c r="D73"/>
    </row>
    <row r="74" spans="2:11" ht="25.5" x14ac:dyDescent="0.2">
      <c r="B74" s="71" t="s">
        <v>142</v>
      </c>
      <c r="D74"/>
    </row>
    <row r="75" spans="2:11" ht="25.5" x14ac:dyDescent="0.2">
      <c r="B75" s="71" t="s">
        <v>107</v>
      </c>
      <c r="D75"/>
    </row>
    <row r="76" spans="2:11" ht="25.5" x14ac:dyDescent="0.2">
      <c r="B76" s="71" t="s">
        <v>58</v>
      </c>
      <c r="D76"/>
    </row>
    <row r="77" spans="2:11" x14ac:dyDescent="0.2">
      <c r="B77" s="71" t="s">
        <v>143</v>
      </c>
      <c r="D77"/>
    </row>
    <row r="78" spans="2:11" x14ac:dyDescent="0.2">
      <c r="B78" s="72"/>
    </row>
    <row r="79" spans="2:11" ht="15.75" x14ac:dyDescent="0.2">
      <c r="B79" s="69" t="s">
        <v>59</v>
      </c>
    </row>
    <row r="80" spans="2:11" ht="25.5" x14ac:dyDescent="0.2">
      <c r="B80" s="64" t="s">
        <v>145</v>
      </c>
    </row>
    <row r="81" spans="2:11" x14ac:dyDescent="0.2">
      <c r="B81" s="71" t="s">
        <v>146</v>
      </c>
    </row>
    <row r="82" spans="2:11" x14ac:dyDescent="0.2">
      <c r="B82" s="71" t="s">
        <v>147</v>
      </c>
    </row>
    <row r="84" spans="2:11" ht="15.75" x14ac:dyDescent="0.2">
      <c r="B84" s="69" t="s">
        <v>60</v>
      </c>
    </row>
    <row r="85" spans="2:11" ht="51" x14ac:dyDescent="0.2">
      <c r="B85" s="70" t="s">
        <v>148</v>
      </c>
    </row>
    <row r="86" spans="2:11" x14ac:dyDescent="0.2">
      <c r="B86" s="71" t="s">
        <v>149</v>
      </c>
    </row>
    <row r="87" spans="2:11" x14ac:dyDescent="0.2">
      <c r="B87" s="71" t="s">
        <v>150</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219</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180</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181</v>
      </c>
    </row>
    <row r="115" spans="1:11" ht="15.75" x14ac:dyDescent="0.2">
      <c r="B115" s="69" t="s">
        <v>179</v>
      </c>
      <c r="G115" s="78"/>
      <c r="H115" s="78"/>
      <c r="I115" s="78"/>
      <c r="J115" s="78"/>
      <c r="K115" s="78"/>
    </row>
    <row r="116" spans="1:11" ht="38.25" x14ac:dyDescent="0.2">
      <c r="B116" s="171" t="s">
        <v>182</v>
      </c>
    </row>
    <row r="118" spans="1:11" ht="15.75" x14ac:dyDescent="0.2">
      <c r="B118" s="69" t="s">
        <v>183</v>
      </c>
    </row>
    <row r="119" spans="1:11" ht="51" x14ac:dyDescent="0.2">
      <c r="B119" s="70" t="s">
        <v>184</v>
      </c>
    </row>
    <row r="120" spans="1:11" ht="63.75" x14ac:dyDescent="0.2">
      <c r="B120" s="70" t="s">
        <v>185</v>
      </c>
    </row>
    <row r="122" spans="1:11" ht="18" x14ac:dyDescent="0.2">
      <c r="A122" s="66">
        <v>3</v>
      </c>
      <c r="B122" s="67" t="s">
        <v>77</v>
      </c>
      <c r="G122" s="78"/>
      <c r="H122" s="78"/>
      <c r="I122" s="78"/>
      <c r="J122" s="78"/>
      <c r="K122" s="78"/>
    </row>
    <row r="123" spans="1:11" ht="15" x14ac:dyDescent="0.2">
      <c r="B123" s="137" t="s">
        <v>76</v>
      </c>
    </row>
    <row r="124" spans="1:11" ht="38.25" x14ac:dyDescent="0.2">
      <c r="B124" s="64" t="s">
        <v>186</v>
      </c>
    </row>
    <row r="125" spans="1:11" ht="25.5" x14ac:dyDescent="0.2">
      <c r="B125" s="64" t="s">
        <v>187</v>
      </c>
    </row>
    <row r="126" spans="1:11" ht="25.5" x14ac:dyDescent="0.2">
      <c r="B126" s="98" t="s">
        <v>188</v>
      </c>
    </row>
    <row r="127" spans="1:11" x14ac:dyDescent="0.2">
      <c r="B127" s="64" t="s">
        <v>78</v>
      </c>
    </row>
    <row r="128" spans="1:11" x14ac:dyDescent="0.2">
      <c r="B128" s="171" t="s">
        <v>189</v>
      </c>
    </row>
    <row r="129" spans="2:2" x14ac:dyDescent="0.2">
      <c r="B129" s="64" t="s">
        <v>82</v>
      </c>
    </row>
    <row r="130" spans="2:2" ht="38.25" x14ac:dyDescent="0.2">
      <c r="B130" s="64" t="s">
        <v>190</v>
      </c>
    </row>
    <row r="131" spans="2:2" ht="15" x14ac:dyDescent="0.2">
      <c r="B131" s="137" t="s">
        <v>2</v>
      </c>
    </row>
    <row r="132" spans="2:2" x14ac:dyDescent="0.2">
      <c r="B132" s="64" t="s">
        <v>0</v>
      </c>
    </row>
    <row r="133" spans="2:2" ht="51" x14ac:dyDescent="0.2">
      <c r="B133" s="145" t="s">
        <v>191</v>
      </c>
    </row>
    <row r="135" spans="2:2" ht="25.5" x14ac:dyDescent="0.2">
      <c r="B135" s="64" t="s">
        <v>192</v>
      </c>
    </row>
    <row r="137" spans="2:2" x14ac:dyDescent="0.2">
      <c r="B137" s="64" t="s">
        <v>193</v>
      </c>
    </row>
    <row r="138" spans="2:2" x14ac:dyDescent="0.2">
      <c r="B138" s="64" t="s">
        <v>79</v>
      </c>
    </row>
    <row r="139" spans="2:2" x14ac:dyDescent="0.2">
      <c r="B139" s="64" t="s">
        <v>1</v>
      </c>
    </row>
    <row r="140" spans="2:2" x14ac:dyDescent="0.2">
      <c r="B140" s="72" t="s">
        <v>194</v>
      </c>
    </row>
    <row r="141" spans="2:2" x14ac:dyDescent="0.2">
      <c r="B141" s="74" t="s">
        <v>195</v>
      </c>
    </row>
    <row r="142" spans="2:2" x14ac:dyDescent="0.2">
      <c r="B142" s="75" t="s">
        <v>196</v>
      </c>
    </row>
    <row r="143" spans="2:2" x14ac:dyDescent="0.2">
      <c r="B143" s="172" t="s">
        <v>197</v>
      </c>
    </row>
    <row r="144" spans="2:2" x14ac:dyDescent="0.2">
      <c r="B144" s="74" t="s">
        <v>80</v>
      </c>
    </row>
    <row r="145" spans="2:2" x14ac:dyDescent="0.2">
      <c r="B145" s="74" t="s">
        <v>198</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753" zoomScaleNormal="100" workbookViewId="0">
      <selection activeCell="D2" sqref="D2"/>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249</v>
      </c>
      <c r="E2" s="186" t="s">
        <v>81</v>
      </c>
      <c r="F2" s="103" t="s">
        <v>86</v>
      </c>
      <c r="I2" s="138" t="s">
        <v>92</v>
      </c>
      <c r="AB2" s="101" t="s">
        <v>27</v>
      </c>
    </row>
    <row r="3" spans="2:28" ht="13.5" thickBot="1" x14ac:dyDescent="0.25">
      <c r="B3" s="164" t="s">
        <v>111</v>
      </c>
      <c r="C3" s="165">
        <v>1</v>
      </c>
      <c r="D3" s="166" t="s">
        <v>88</v>
      </c>
      <c r="E3" s="167" t="s">
        <v>51</v>
      </c>
      <c r="F3" s="168" t="s">
        <v>106</v>
      </c>
      <c r="I3" s="138" t="s">
        <v>92</v>
      </c>
      <c r="AB3">
        <v>1</v>
      </c>
    </row>
    <row r="4" spans="2:28" x14ac:dyDescent="0.2">
      <c r="B4" s="190" t="s">
        <v>220</v>
      </c>
      <c r="C4" s="191"/>
      <c r="D4" s="192"/>
      <c r="E4" s="21"/>
      <c r="F4" s="193"/>
      <c r="I4" s="138"/>
    </row>
    <row r="5" spans="2:28" x14ac:dyDescent="0.2">
      <c r="B5" s="13" t="s">
        <v>39</v>
      </c>
      <c r="C5" s="131" t="s">
        <v>86</v>
      </c>
      <c r="D5" s="15" t="str">
        <f>IF(OR(C8="",C9=""),"",VLOOKUP(CONCATENATE(C8," - ",C9),Exposure,2))</f>
        <v>Y</v>
      </c>
      <c r="E5" s="16" t="s">
        <v>137</v>
      </c>
      <c r="F5" s="113">
        <v>1</v>
      </c>
      <c r="I5" s="138" t="s">
        <v>92</v>
      </c>
      <c r="AB5">
        <v>2</v>
      </c>
    </row>
    <row r="6" spans="2:28" x14ac:dyDescent="0.2">
      <c r="B6" s="13" t="s">
        <v>84</v>
      </c>
      <c r="C6" s="131" t="s">
        <v>87</v>
      </c>
      <c r="D6" s="15" t="s">
        <v>128</v>
      </c>
      <c r="E6" s="16" t="s">
        <v>56</v>
      </c>
      <c r="F6" s="134" t="s">
        <v>144</v>
      </c>
      <c r="I6" s="138" t="s">
        <v>92</v>
      </c>
      <c r="AB6">
        <v>3</v>
      </c>
    </row>
    <row r="7" spans="2:28" x14ac:dyDescent="0.2">
      <c r="B7" s="13" t="s">
        <v>85</v>
      </c>
      <c r="C7" s="132" t="s">
        <v>87</v>
      </c>
      <c r="D7" s="18"/>
      <c r="E7" s="16" t="s">
        <v>91</v>
      </c>
      <c r="F7" s="134" t="s">
        <v>108</v>
      </c>
      <c r="I7" s="138" t="s">
        <v>92</v>
      </c>
      <c r="AB7">
        <v>4</v>
      </c>
    </row>
    <row r="8" spans="2:28" x14ac:dyDescent="0.2">
      <c r="B8" s="13" t="s">
        <v>44</v>
      </c>
      <c r="C8" s="133" t="s">
        <v>94</v>
      </c>
      <c r="D8" s="49" t="str">
        <f>IF(C8="","WARNING - Please enter a Probability.","")</f>
        <v/>
      </c>
      <c r="E8" s="16" t="s">
        <v>60</v>
      </c>
      <c r="F8" s="134" t="s">
        <v>109</v>
      </c>
      <c r="I8" s="138" t="s">
        <v>92</v>
      </c>
      <c r="AB8">
        <v>5</v>
      </c>
    </row>
    <row r="9" spans="2:28" x14ac:dyDescent="0.2">
      <c r="B9" s="13" t="s">
        <v>50</v>
      </c>
      <c r="C9" s="133" t="s">
        <v>221</v>
      </c>
      <c r="D9" s="15" t="s">
        <v>96</v>
      </c>
      <c r="E9" s="16" t="s">
        <v>61</v>
      </c>
      <c r="F9" s="135" t="s">
        <v>86</v>
      </c>
      <c r="I9" s="138" t="s">
        <v>92</v>
      </c>
      <c r="AB9">
        <v>6</v>
      </c>
    </row>
    <row r="10" spans="2:28" ht="25.5" x14ac:dyDescent="0.2">
      <c r="B10" s="187" t="s">
        <v>57</v>
      </c>
      <c r="C10" s="133" t="s">
        <v>95</v>
      </c>
      <c r="D10" s="15" t="s">
        <v>99</v>
      </c>
      <c r="E10" s="16" t="s">
        <v>62</v>
      </c>
      <c r="F10" s="135" t="s">
        <v>86</v>
      </c>
      <c r="I10" s="138" t="s">
        <v>92</v>
      </c>
      <c r="AB10">
        <v>7</v>
      </c>
    </row>
    <row r="11" spans="2:28" x14ac:dyDescent="0.2">
      <c r="B11" s="13"/>
      <c r="C11" s="15"/>
      <c r="D11" s="15"/>
      <c r="E11" s="18"/>
      <c r="F11" s="19"/>
      <c r="I11" s="138" t="s">
        <v>92</v>
      </c>
      <c r="AB11">
        <v>8</v>
      </c>
    </row>
    <row r="12" spans="2:28" ht="25.5" x14ac:dyDescent="0.2">
      <c r="B12" s="20"/>
      <c r="C12" s="21" t="s">
        <v>89</v>
      </c>
      <c r="D12" s="174" t="s">
        <v>216</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100</v>
      </c>
      <c r="E14" s="18"/>
      <c r="F14" s="19"/>
      <c r="I14" s="138" t="s">
        <v>92</v>
      </c>
      <c r="AB14">
        <v>11</v>
      </c>
    </row>
    <row r="15" spans="2:28" ht="6" customHeight="1" x14ac:dyDescent="0.2">
      <c r="B15" s="20"/>
      <c r="C15" s="21"/>
      <c r="D15" s="22"/>
      <c r="E15" s="18"/>
      <c r="F15" s="19"/>
      <c r="I15" s="138" t="s">
        <v>92</v>
      </c>
      <c r="AB15">
        <v>12</v>
      </c>
    </row>
    <row r="16" spans="2:28" ht="76.5" x14ac:dyDescent="0.2">
      <c r="B16" s="20"/>
      <c r="C16" s="21" t="s">
        <v>3</v>
      </c>
      <c r="D16" s="22" t="s">
        <v>217</v>
      </c>
      <c r="E16" s="18"/>
      <c r="F16" s="19"/>
      <c r="I16" s="138" t="s">
        <v>92</v>
      </c>
      <c r="AB16">
        <v>13</v>
      </c>
    </row>
    <row r="17" spans="2:28" ht="6" customHeight="1" x14ac:dyDescent="0.2">
      <c r="B17" s="20"/>
      <c r="C17" s="21"/>
      <c r="D17" s="22"/>
      <c r="E17" s="18"/>
      <c r="F17" s="19"/>
      <c r="I17" s="138" t="s">
        <v>92</v>
      </c>
      <c r="AB17">
        <v>14</v>
      </c>
    </row>
    <row r="18" spans="2:28" x14ac:dyDescent="0.2">
      <c r="B18" s="20"/>
      <c r="C18" s="21" t="s">
        <v>179</v>
      </c>
      <c r="D18" s="22"/>
      <c r="E18" s="18"/>
      <c r="F18" s="19"/>
      <c r="I18" s="138" t="s">
        <v>92</v>
      </c>
      <c r="AB18">
        <v>15</v>
      </c>
    </row>
    <row r="19" spans="2:28" x14ac:dyDescent="0.2">
      <c r="B19" s="20"/>
      <c r="C19" s="21"/>
      <c r="D19" s="173" t="s">
        <v>101</v>
      </c>
      <c r="E19" s="18"/>
      <c r="F19" s="19"/>
      <c r="I19" s="138" t="s">
        <v>92</v>
      </c>
      <c r="AB19">
        <v>15</v>
      </c>
    </row>
    <row r="20" spans="2:28" ht="38.25" x14ac:dyDescent="0.2">
      <c r="B20" s="20"/>
      <c r="C20" s="21"/>
      <c r="D20" s="22" t="s">
        <v>218</v>
      </c>
      <c r="E20" s="18"/>
      <c r="F20" s="19"/>
      <c r="I20" s="138" t="s">
        <v>92</v>
      </c>
      <c r="AB20">
        <v>15</v>
      </c>
    </row>
    <row r="21" spans="2:28" x14ac:dyDescent="0.2">
      <c r="B21" s="20"/>
      <c r="C21" s="23"/>
      <c r="D21" s="47"/>
      <c r="E21" s="18"/>
      <c r="F21" s="19"/>
      <c r="I21" s="138" t="s">
        <v>92</v>
      </c>
      <c r="AB21">
        <v>16</v>
      </c>
    </row>
    <row r="22" spans="2:28" x14ac:dyDescent="0.2">
      <c r="B22" s="24" t="s">
        <v>110</v>
      </c>
      <c r="C22" s="16" t="s">
        <v>176</v>
      </c>
      <c r="D22" s="48" t="s">
        <v>178</v>
      </c>
      <c r="E22" s="15" t="s">
        <v>177</v>
      </c>
      <c r="F22" s="17" t="s">
        <v>23</v>
      </c>
      <c r="I22" s="138" t="s">
        <v>92</v>
      </c>
      <c r="AB22">
        <v>17</v>
      </c>
    </row>
    <row r="23" spans="2:28" x14ac:dyDescent="0.2">
      <c r="B23" s="25" t="s">
        <v>87</v>
      </c>
      <c r="C23" s="26">
        <v>1</v>
      </c>
      <c r="D23" s="22" t="s">
        <v>102</v>
      </c>
      <c r="E23" s="27" t="s">
        <v>86</v>
      </c>
      <c r="F23" s="28" t="s">
        <v>86</v>
      </c>
      <c r="I23" s="138" t="s">
        <v>92</v>
      </c>
      <c r="AB23">
        <v>18</v>
      </c>
    </row>
    <row r="24" spans="2:28" x14ac:dyDescent="0.2">
      <c r="B24" s="25" t="s">
        <v>87</v>
      </c>
      <c r="C24" s="26">
        <v>2</v>
      </c>
      <c r="D24" s="22" t="s">
        <v>103</v>
      </c>
      <c r="E24" s="27" t="s">
        <v>86</v>
      </c>
      <c r="F24" s="28" t="s">
        <v>86</v>
      </c>
      <c r="I24" s="138" t="s">
        <v>92</v>
      </c>
      <c r="AB24">
        <v>19</v>
      </c>
    </row>
    <row r="25" spans="2:28" x14ac:dyDescent="0.2">
      <c r="B25" s="25" t="s">
        <v>87</v>
      </c>
      <c r="C25" s="26">
        <v>3</v>
      </c>
      <c r="D25" s="22" t="s">
        <v>104</v>
      </c>
      <c r="E25" s="27" t="s">
        <v>86</v>
      </c>
      <c r="F25" s="28" t="s">
        <v>86</v>
      </c>
      <c r="I25" s="138" t="s">
        <v>92</v>
      </c>
      <c r="AB25">
        <v>20</v>
      </c>
    </row>
    <row r="26" spans="2:28" x14ac:dyDescent="0.2">
      <c r="B26" s="25" t="s">
        <v>87</v>
      </c>
      <c r="C26" s="26">
        <v>4</v>
      </c>
      <c r="D26" s="22" t="s">
        <v>105</v>
      </c>
      <c r="E26" s="27" t="s">
        <v>86</v>
      </c>
      <c r="F26" s="28" t="s">
        <v>86</v>
      </c>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111</v>
      </c>
      <c r="C30" s="165">
        <v>2</v>
      </c>
      <c r="D30" s="166" t="s">
        <v>88</v>
      </c>
      <c r="E30" s="167" t="s">
        <v>51</v>
      </c>
      <c r="F30" s="168" t="s">
        <v>106</v>
      </c>
      <c r="I30" s="138" t="s">
        <v>92</v>
      </c>
      <c r="AB30">
        <v>1</v>
      </c>
    </row>
    <row r="31" spans="2:28" x14ac:dyDescent="0.2">
      <c r="B31" s="190" t="s">
        <v>220</v>
      </c>
      <c r="C31" s="191"/>
      <c r="D31" s="192"/>
      <c r="E31" s="21"/>
      <c r="F31" s="193"/>
      <c r="I31" s="138"/>
    </row>
    <row r="32" spans="2:28" x14ac:dyDescent="0.2">
      <c r="B32" s="13" t="s">
        <v>39</v>
      </c>
      <c r="C32" s="131" t="s">
        <v>86</v>
      </c>
      <c r="D32" s="15" t="str">
        <f>IF(OR(C35="",C36=""),"",VLOOKUP(CONCATENATE(C35," - ",C36),Exposure,2))</f>
        <v>G</v>
      </c>
      <c r="E32" s="16" t="s">
        <v>137</v>
      </c>
      <c r="F32" s="113">
        <v>1</v>
      </c>
      <c r="I32" s="138" t="s">
        <v>92</v>
      </c>
      <c r="AB32">
        <v>2</v>
      </c>
    </row>
    <row r="33" spans="2:28" x14ac:dyDescent="0.2">
      <c r="B33" s="13" t="s">
        <v>84</v>
      </c>
      <c r="C33" s="131" t="s">
        <v>87</v>
      </c>
      <c r="D33" s="15" t="s">
        <v>128</v>
      </c>
      <c r="E33" s="16" t="s">
        <v>56</v>
      </c>
      <c r="F33" s="134" t="s">
        <v>144</v>
      </c>
      <c r="I33" s="138" t="s">
        <v>92</v>
      </c>
      <c r="AB33">
        <v>3</v>
      </c>
    </row>
    <row r="34" spans="2:28" x14ac:dyDescent="0.2">
      <c r="B34" s="13" t="s">
        <v>85</v>
      </c>
      <c r="C34" s="132" t="s">
        <v>87</v>
      </c>
      <c r="D34" s="18"/>
      <c r="E34" s="16" t="s">
        <v>91</v>
      </c>
      <c r="F34" s="134" t="s">
        <v>108</v>
      </c>
      <c r="I34" s="138" t="s">
        <v>92</v>
      </c>
      <c r="L34" s="14"/>
      <c r="M34" s="14"/>
      <c r="N34" s="14"/>
      <c r="O34" s="14"/>
      <c r="P34" s="14"/>
      <c r="Q34" s="14"/>
      <c r="R34" s="14"/>
      <c r="S34" s="14"/>
      <c r="T34" s="14"/>
      <c r="U34" s="14"/>
      <c r="V34" s="14"/>
      <c r="W34" s="14"/>
      <c r="X34" s="14"/>
      <c r="AB34">
        <v>4</v>
      </c>
    </row>
    <row r="35" spans="2:28" x14ac:dyDescent="0.2">
      <c r="B35" s="13" t="s">
        <v>44</v>
      </c>
      <c r="C35" s="133" t="s">
        <v>94</v>
      </c>
      <c r="D35" s="49" t="str">
        <f>IF(C35="","WARNING - Please enter a Probability.","")</f>
        <v/>
      </c>
      <c r="E35" s="16" t="s">
        <v>60</v>
      </c>
      <c r="F35" s="134" t="s">
        <v>109</v>
      </c>
      <c r="I35" s="138" t="s">
        <v>92</v>
      </c>
      <c r="AB35">
        <v>5</v>
      </c>
    </row>
    <row r="36" spans="2:28" x14ac:dyDescent="0.2">
      <c r="B36" s="13" t="s">
        <v>50</v>
      </c>
      <c r="C36" s="133" t="s">
        <v>94</v>
      </c>
      <c r="D36" s="15" t="s">
        <v>96</v>
      </c>
      <c r="E36" s="16" t="s">
        <v>61</v>
      </c>
      <c r="F36" s="135" t="s">
        <v>86</v>
      </c>
      <c r="I36" s="138" t="s">
        <v>92</v>
      </c>
      <c r="AB36">
        <v>6</v>
      </c>
    </row>
    <row r="37" spans="2:28" ht="25.5" x14ac:dyDescent="0.2">
      <c r="B37" s="187" t="s">
        <v>57</v>
      </c>
      <c r="C37" s="133" t="s">
        <v>95</v>
      </c>
      <c r="D37" s="15" t="s">
        <v>99</v>
      </c>
      <c r="E37" s="16" t="s">
        <v>62</v>
      </c>
      <c r="F37" s="175" t="s">
        <v>86</v>
      </c>
      <c r="I37" s="138" t="s">
        <v>92</v>
      </c>
      <c r="AB37">
        <v>7</v>
      </c>
    </row>
    <row r="38" spans="2:28" x14ac:dyDescent="0.2">
      <c r="B38" s="13"/>
      <c r="C38" s="15"/>
      <c r="D38" s="15"/>
      <c r="E38" s="18"/>
      <c r="F38" s="19"/>
      <c r="I38" s="138" t="s">
        <v>92</v>
      </c>
      <c r="AB38">
        <v>8</v>
      </c>
    </row>
    <row r="39" spans="2:28" x14ac:dyDescent="0.2">
      <c r="B39" s="20"/>
      <c r="C39" s="21" t="s">
        <v>89</v>
      </c>
      <c r="D39" s="174" t="s">
        <v>112</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113</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179</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110</v>
      </c>
      <c r="C49" s="16" t="s">
        <v>114</v>
      </c>
      <c r="D49" s="48" t="s">
        <v>178</v>
      </c>
      <c r="E49" s="15" t="s">
        <v>177</v>
      </c>
      <c r="F49" s="17" t="s">
        <v>23</v>
      </c>
      <c r="I49" s="138" t="s">
        <v>92</v>
      </c>
      <c r="AB49">
        <v>19</v>
      </c>
    </row>
    <row r="50" spans="1:28" x14ac:dyDescent="0.2">
      <c r="B50" s="25" t="s">
        <v>87</v>
      </c>
      <c r="C50" s="26">
        <v>1</v>
      </c>
      <c r="D50" s="22" t="s">
        <v>102</v>
      </c>
      <c r="E50" s="27" t="s">
        <v>86</v>
      </c>
      <c r="F50" s="28" t="s">
        <v>86</v>
      </c>
      <c r="I50" s="138" t="s">
        <v>92</v>
      </c>
      <c r="AB50">
        <v>20</v>
      </c>
    </row>
    <row r="51" spans="1:28" x14ac:dyDescent="0.2">
      <c r="B51" s="25" t="s">
        <v>87</v>
      </c>
      <c r="C51" s="26">
        <v>2</v>
      </c>
      <c r="D51" s="22" t="s">
        <v>103</v>
      </c>
      <c r="E51" s="27" t="s">
        <v>86</v>
      </c>
      <c r="F51" s="28" t="s">
        <v>86</v>
      </c>
      <c r="I51" s="138" t="s">
        <v>92</v>
      </c>
      <c r="AB51">
        <v>21</v>
      </c>
    </row>
    <row r="52" spans="1:28" x14ac:dyDescent="0.2">
      <c r="B52" s="25" t="s">
        <v>87</v>
      </c>
      <c r="C52" s="26">
        <v>3</v>
      </c>
      <c r="D52" s="22" t="s">
        <v>104</v>
      </c>
      <c r="E52" s="27" t="s">
        <v>86</v>
      </c>
      <c r="F52" s="28" t="s">
        <v>86</v>
      </c>
      <c r="I52" s="138" t="s">
        <v>92</v>
      </c>
      <c r="AB52">
        <v>22</v>
      </c>
    </row>
    <row r="53" spans="1:28" x14ac:dyDescent="0.2">
      <c r="B53" s="25" t="s">
        <v>87</v>
      </c>
      <c r="C53" s="26">
        <v>4</v>
      </c>
      <c r="D53" s="22" t="s">
        <v>105</v>
      </c>
      <c r="E53" s="27" t="s">
        <v>86</v>
      </c>
      <c r="F53" s="28" t="s">
        <v>86</v>
      </c>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111</v>
      </c>
      <c r="C56" s="165">
        <v>3</v>
      </c>
      <c r="D56" s="166" t="s">
        <v>88</v>
      </c>
      <c r="E56" s="167" t="s">
        <v>51</v>
      </c>
      <c r="F56" s="168" t="s">
        <v>106</v>
      </c>
      <c r="I56" s="138" t="s">
        <v>92</v>
      </c>
      <c r="L56" s="15"/>
      <c r="M56" s="15"/>
      <c r="N56" s="15"/>
      <c r="O56" s="15"/>
      <c r="P56" s="15"/>
      <c r="Q56" s="15"/>
      <c r="R56" s="15"/>
      <c r="S56" s="15"/>
      <c r="T56" s="15"/>
      <c r="U56" s="15"/>
      <c r="V56" s="15"/>
      <c r="W56" s="15"/>
      <c r="X56" s="15"/>
      <c r="AB56">
        <v>1</v>
      </c>
    </row>
    <row r="57" spans="1:28" x14ac:dyDescent="0.2">
      <c r="B57" s="190" t="s">
        <v>220</v>
      </c>
      <c r="C57" s="191"/>
      <c r="D57" s="192"/>
      <c r="E57" s="21"/>
      <c r="F57" s="193"/>
      <c r="I57" s="138"/>
    </row>
    <row r="58" spans="1:28" x14ac:dyDescent="0.2">
      <c r="B58" s="13" t="s">
        <v>39</v>
      </c>
      <c r="C58" s="131" t="s">
        <v>86</v>
      </c>
      <c r="D58" s="15" t="str">
        <f>IF(OR(C61="",C62=""),"",VLOOKUP(CONCATENATE(C61," - ",C62),Exposure,2))</f>
        <v>G</v>
      </c>
      <c r="E58" s="16" t="s">
        <v>137</v>
      </c>
      <c r="F58" s="113">
        <v>1</v>
      </c>
      <c r="I58" s="138" t="s">
        <v>92</v>
      </c>
      <c r="AB58">
        <v>2</v>
      </c>
    </row>
    <row r="59" spans="1:28" x14ac:dyDescent="0.2">
      <c r="B59" s="13" t="s">
        <v>84</v>
      </c>
      <c r="C59" s="131" t="s">
        <v>87</v>
      </c>
      <c r="D59" s="15" t="s">
        <v>128</v>
      </c>
      <c r="E59" s="16" t="s">
        <v>56</v>
      </c>
      <c r="F59" s="134" t="s">
        <v>144</v>
      </c>
      <c r="I59" s="138" t="s">
        <v>92</v>
      </c>
      <c r="AB59">
        <v>3</v>
      </c>
    </row>
    <row r="60" spans="1:28" x14ac:dyDescent="0.2">
      <c r="B60" s="13" t="s">
        <v>85</v>
      </c>
      <c r="C60" s="132" t="s">
        <v>87</v>
      </c>
      <c r="D60" s="18"/>
      <c r="E60" s="16" t="s">
        <v>91</v>
      </c>
      <c r="F60" s="134" t="s">
        <v>108</v>
      </c>
      <c r="I60" s="138" t="s">
        <v>92</v>
      </c>
      <c r="AB60">
        <v>4</v>
      </c>
    </row>
    <row r="61" spans="1:28" x14ac:dyDescent="0.2">
      <c r="B61" s="13" t="s">
        <v>44</v>
      </c>
      <c r="C61" s="133" t="s">
        <v>94</v>
      </c>
      <c r="D61" s="49" t="str">
        <f>IF(C61="","WARNING - Please enter a Probability.","")</f>
        <v/>
      </c>
      <c r="E61" s="16" t="s">
        <v>60</v>
      </c>
      <c r="F61" s="134" t="s">
        <v>109</v>
      </c>
      <c r="I61" s="138" t="s">
        <v>92</v>
      </c>
      <c r="AB61">
        <v>5</v>
      </c>
    </row>
    <row r="62" spans="1:28" x14ac:dyDescent="0.2">
      <c r="B62" s="13" t="s">
        <v>50</v>
      </c>
      <c r="C62" s="133" t="s">
        <v>94</v>
      </c>
      <c r="D62" s="15" t="s">
        <v>96</v>
      </c>
      <c r="E62" s="16" t="s">
        <v>61</v>
      </c>
      <c r="F62" s="135" t="s">
        <v>86</v>
      </c>
      <c r="I62" s="138" t="s">
        <v>92</v>
      </c>
      <c r="AB62">
        <v>6</v>
      </c>
    </row>
    <row r="63" spans="1:28" ht="25.5" x14ac:dyDescent="0.2">
      <c r="B63" s="187" t="s">
        <v>57</v>
      </c>
      <c r="C63" s="133" t="s">
        <v>95</v>
      </c>
      <c r="D63" s="15" t="s">
        <v>99</v>
      </c>
      <c r="E63" s="16" t="s">
        <v>62</v>
      </c>
      <c r="F63" s="175" t="s">
        <v>86</v>
      </c>
      <c r="I63" s="138" t="s">
        <v>92</v>
      </c>
      <c r="AB63">
        <v>7</v>
      </c>
    </row>
    <row r="64" spans="1:28" x14ac:dyDescent="0.2">
      <c r="B64" s="13"/>
      <c r="C64" s="15"/>
      <c r="D64" s="15"/>
      <c r="E64" s="18"/>
      <c r="F64" s="19"/>
      <c r="I64" s="138" t="s">
        <v>92</v>
      </c>
      <c r="AB64">
        <v>8</v>
      </c>
    </row>
    <row r="65" spans="2:28" x14ac:dyDescent="0.2">
      <c r="B65" s="20"/>
      <c r="C65" s="21" t="s">
        <v>89</v>
      </c>
      <c r="D65" s="174" t="s">
        <v>112</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113</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179</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110</v>
      </c>
      <c r="C75" s="16" t="s">
        <v>114</v>
      </c>
      <c r="D75" s="48" t="s">
        <v>178</v>
      </c>
      <c r="E75" s="15" t="s">
        <v>177</v>
      </c>
      <c r="F75" s="17" t="s">
        <v>23</v>
      </c>
      <c r="I75" s="138" t="s">
        <v>92</v>
      </c>
      <c r="AB75">
        <v>19</v>
      </c>
    </row>
    <row r="76" spans="2:28" x14ac:dyDescent="0.2">
      <c r="B76" s="25" t="s">
        <v>87</v>
      </c>
      <c r="C76" s="26">
        <v>1</v>
      </c>
      <c r="D76" s="22" t="s">
        <v>102</v>
      </c>
      <c r="E76" s="27" t="s">
        <v>86</v>
      </c>
      <c r="F76" s="28" t="s">
        <v>86</v>
      </c>
      <c r="I76" s="138" t="s">
        <v>92</v>
      </c>
      <c r="AB76">
        <v>20</v>
      </c>
    </row>
    <row r="77" spans="2:28" x14ac:dyDescent="0.2">
      <c r="B77" s="25" t="s">
        <v>87</v>
      </c>
      <c r="C77" s="26">
        <v>2</v>
      </c>
      <c r="D77" s="22" t="s">
        <v>103</v>
      </c>
      <c r="E77" s="27" t="s">
        <v>86</v>
      </c>
      <c r="F77" s="28" t="s">
        <v>86</v>
      </c>
      <c r="I77" s="138" t="s">
        <v>92</v>
      </c>
      <c r="AB77">
        <v>21</v>
      </c>
    </row>
    <row r="78" spans="2:28" x14ac:dyDescent="0.2">
      <c r="B78" s="25" t="s">
        <v>87</v>
      </c>
      <c r="C78" s="26">
        <v>3</v>
      </c>
      <c r="D78" s="22" t="s">
        <v>104</v>
      </c>
      <c r="E78" s="27" t="s">
        <v>86</v>
      </c>
      <c r="F78" s="28" t="s">
        <v>86</v>
      </c>
      <c r="I78" s="138" t="s">
        <v>92</v>
      </c>
      <c r="AB78">
        <v>22</v>
      </c>
    </row>
    <row r="79" spans="2:28" x14ac:dyDescent="0.2">
      <c r="B79" s="25" t="s">
        <v>87</v>
      </c>
      <c r="C79" s="26">
        <v>4</v>
      </c>
      <c r="D79" s="22" t="s">
        <v>105</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111</v>
      </c>
      <c r="C82" s="165">
        <v>4</v>
      </c>
      <c r="D82" s="166" t="s">
        <v>88</v>
      </c>
      <c r="E82" s="167" t="s">
        <v>51</v>
      </c>
      <c r="F82" s="168" t="s">
        <v>106</v>
      </c>
      <c r="I82" s="138" t="s">
        <v>92</v>
      </c>
      <c r="AB82">
        <v>1</v>
      </c>
    </row>
    <row r="83" spans="2:28" x14ac:dyDescent="0.2">
      <c r="B83" s="190" t="s">
        <v>220</v>
      </c>
      <c r="C83" s="191"/>
      <c r="D83" s="192"/>
      <c r="E83" s="21"/>
      <c r="F83" s="193"/>
      <c r="I83" s="138"/>
    </row>
    <row r="84" spans="2:28" x14ac:dyDescent="0.2">
      <c r="B84" s="13" t="s">
        <v>39</v>
      </c>
      <c r="C84" s="131" t="s">
        <v>86</v>
      </c>
      <c r="D84" s="15" t="str">
        <f>IF(OR(C87="",C88=""),"",VLOOKUP(CONCATENATE(C87," - ",C88),Exposure,2))</f>
        <v>G</v>
      </c>
      <c r="E84" s="16" t="s">
        <v>137</v>
      </c>
      <c r="F84" s="113">
        <v>1</v>
      </c>
      <c r="I84" s="138" t="s">
        <v>92</v>
      </c>
      <c r="AB84">
        <v>2</v>
      </c>
    </row>
    <row r="85" spans="2:28" x14ac:dyDescent="0.2">
      <c r="B85" s="13" t="s">
        <v>84</v>
      </c>
      <c r="C85" s="131" t="s">
        <v>87</v>
      </c>
      <c r="D85" s="15" t="s">
        <v>128</v>
      </c>
      <c r="E85" s="16" t="s">
        <v>56</v>
      </c>
      <c r="F85" s="134" t="s">
        <v>144</v>
      </c>
      <c r="I85" s="138" t="s">
        <v>92</v>
      </c>
      <c r="AB85">
        <v>3</v>
      </c>
    </row>
    <row r="86" spans="2:28" x14ac:dyDescent="0.2">
      <c r="B86" s="13" t="s">
        <v>85</v>
      </c>
      <c r="C86" s="132" t="s">
        <v>87</v>
      </c>
      <c r="D86" s="18"/>
      <c r="E86" s="16" t="s">
        <v>91</v>
      </c>
      <c r="F86" s="134" t="s">
        <v>108</v>
      </c>
      <c r="I86" s="138" t="s">
        <v>92</v>
      </c>
      <c r="AB86">
        <v>4</v>
      </c>
    </row>
    <row r="87" spans="2:28" x14ac:dyDescent="0.2">
      <c r="B87" s="13" t="s">
        <v>44</v>
      </c>
      <c r="C87" s="133" t="s">
        <v>94</v>
      </c>
      <c r="D87" s="49" t="str">
        <f>IF(C87="","WARNING - Please enter a Probability.","")</f>
        <v/>
      </c>
      <c r="E87" s="16" t="s">
        <v>60</v>
      </c>
      <c r="F87" s="134" t="s">
        <v>109</v>
      </c>
      <c r="I87" s="138" t="s">
        <v>92</v>
      </c>
      <c r="AB87">
        <v>5</v>
      </c>
    </row>
    <row r="88" spans="2:28" x14ac:dyDescent="0.2">
      <c r="B88" s="13" t="s">
        <v>50</v>
      </c>
      <c r="C88" s="133" t="s">
        <v>94</v>
      </c>
      <c r="D88" s="15" t="s">
        <v>96</v>
      </c>
      <c r="E88" s="16" t="s">
        <v>61</v>
      </c>
      <c r="F88" s="135" t="s">
        <v>86</v>
      </c>
      <c r="I88" s="138" t="s">
        <v>92</v>
      </c>
      <c r="AB88">
        <v>6</v>
      </c>
    </row>
    <row r="89" spans="2:28" ht="25.5" x14ac:dyDescent="0.2">
      <c r="B89" s="187" t="s">
        <v>57</v>
      </c>
      <c r="C89" s="133" t="s">
        <v>95</v>
      </c>
      <c r="D89" s="15" t="s">
        <v>99</v>
      </c>
      <c r="E89" s="16" t="s">
        <v>62</v>
      </c>
      <c r="F89" s="175" t="s">
        <v>86</v>
      </c>
      <c r="I89" s="138" t="s">
        <v>92</v>
      </c>
      <c r="AB89">
        <v>7</v>
      </c>
    </row>
    <row r="90" spans="2:28" x14ac:dyDescent="0.2">
      <c r="B90" s="13"/>
      <c r="C90" s="15"/>
      <c r="D90" s="15"/>
      <c r="E90" s="18"/>
      <c r="F90" s="19"/>
      <c r="I90" s="138" t="s">
        <v>92</v>
      </c>
      <c r="AB90">
        <v>8</v>
      </c>
    </row>
    <row r="91" spans="2:28" x14ac:dyDescent="0.2">
      <c r="B91" s="20"/>
      <c r="C91" s="21" t="s">
        <v>89</v>
      </c>
      <c r="D91" s="174" t="s">
        <v>112</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113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179</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110</v>
      </c>
      <c r="C101" s="16" t="s">
        <v>114</v>
      </c>
      <c r="D101" s="48" t="s">
        <v>178</v>
      </c>
      <c r="E101" s="15" t="s">
        <v>177</v>
      </c>
      <c r="F101" s="17" t="s">
        <v>23</v>
      </c>
      <c r="I101" s="138" t="s">
        <v>92</v>
      </c>
      <c r="AB101">
        <v>19</v>
      </c>
    </row>
    <row r="102" spans="2:28" x14ac:dyDescent="0.2">
      <c r="B102" s="25" t="s">
        <v>87</v>
      </c>
      <c r="C102" s="26">
        <v>1</v>
      </c>
      <c r="D102" s="22" t="s">
        <v>102</v>
      </c>
      <c r="E102" s="27" t="s">
        <v>86</v>
      </c>
      <c r="F102" s="28" t="s">
        <v>86</v>
      </c>
      <c r="I102" s="138" t="s">
        <v>92</v>
      </c>
      <c r="AB102">
        <v>20</v>
      </c>
    </row>
    <row r="103" spans="2:28" x14ac:dyDescent="0.2">
      <c r="B103" s="25" t="s">
        <v>87</v>
      </c>
      <c r="C103" s="26">
        <v>2</v>
      </c>
      <c r="D103" s="22" t="s">
        <v>103</v>
      </c>
      <c r="E103" s="27" t="s">
        <v>86</v>
      </c>
      <c r="F103" s="28" t="s">
        <v>86</v>
      </c>
      <c r="I103" s="138" t="s">
        <v>92</v>
      </c>
      <c r="AB103">
        <v>21</v>
      </c>
    </row>
    <row r="104" spans="2:28" x14ac:dyDescent="0.2">
      <c r="B104" s="25" t="s">
        <v>87</v>
      </c>
      <c r="C104" s="26">
        <v>3</v>
      </c>
      <c r="D104" s="22" t="s">
        <v>104</v>
      </c>
      <c r="E104" s="27" t="s">
        <v>86</v>
      </c>
      <c r="F104" s="28" t="s">
        <v>86</v>
      </c>
      <c r="I104" s="138" t="s">
        <v>92</v>
      </c>
      <c r="AB104">
        <v>22</v>
      </c>
    </row>
    <row r="105" spans="2:28" x14ac:dyDescent="0.2">
      <c r="B105" s="25" t="s">
        <v>87</v>
      </c>
      <c r="C105" s="26">
        <v>4</v>
      </c>
      <c r="D105" s="22" t="s">
        <v>105</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111</v>
      </c>
      <c r="C108" s="165">
        <v>5</v>
      </c>
      <c r="D108" s="166" t="s">
        <v>88</v>
      </c>
      <c r="E108" s="167" t="s">
        <v>51</v>
      </c>
      <c r="F108" s="168" t="s">
        <v>106</v>
      </c>
      <c r="I108" s="138" t="s">
        <v>92</v>
      </c>
      <c r="AB108">
        <v>1</v>
      </c>
    </row>
    <row r="109" spans="2:28" x14ac:dyDescent="0.2">
      <c r="B109" s="190" t="s">
        <v>220</v>
      </c>
      <c r="C109" s="191"/>
      <c r="D109" s="192"/>
      <c r="E109" s="21"/>
      <c r="F109" s="193"/>
      <c r="I109" s="138"/>
    </row>
    <row r="110" spans="2:28" x14ac:dyDescent="0.2">
      <c r="B110" s="13" t="s">
        <v>39</v>
      </c>
      <c r="C110" s="131" t="s">
        <v>86</v>
      </c>
      <c r="D110" s="15" t="str">
        <f>IF(OR(C113="",C114=""),"",VLOOKUP(CONCATENATE(C113," - ",C114),Exposure,2))</f>
        <v>G</v>
      </c>
      <c r="E110" s="16" t="s">
        <v>137</v>
      </c>
      <c r="F110" s="113">
        <v>1</v>
      </c>
      <c r="I110" s="138" t="s">
        <v>92</v>
      </c>
      <c r="AB110">
        <v>2</v>
      </c>
    </row>
    <row r="111" spans="2:28" x14ac:dyDescent="0.2">
      <c r="B111" s="13" t="s">
        <v>84</v>
      </c>
      <c r="C111" s="131" t="s">
        <v>87</v>
      </c>
      <c r="D111" s="15" t="s">
        <v>128</v>
      </c>
      <c r="E111" s="16" t="s">
        <v>56</v>
      </c>
      <c r="F111" s="134" t="s">
        <v>144</v>
      </c>
      <c r="I111" s="138" t="s">
        <v>92</v>
      </c>
      <c r="AB111">
        <v>3</v>
      </c>
    </row>
    <row r="112" spans="2:28" x14ac:dyDescent="0.2">
      <c r="B112" s="13" t="s">
        <v>85</v>
      </c>
      <c r="C112" s="132" t="s">
        <v>87</v>
      </c>
      <c r="D112" s="18"/>
      <c r="E112" s="16" t="s">
        <v>91</v>
      </c>
      <c r="F112" s="134" t="s">
        <v>108</v>
      </c>
      <c r="I112" s="138" t="s">
        <v>92</v>
      </c>
      <c r="AB112">
        <v>4</v>
      </c>
    </row>
    <row r="113" spans="2:28" x14ac:dyDescent="0.2">
      <c r="B113" s="13" t="s">
        <v>44</v>
      </c>
      <c r="C113" s="133" t="s">
        <v>94</v>
      </c>
      <c r="D113" s="49" t="str">
        <f>IF(C113="","WARNING - Please enter a Probability.","")</f>
        <v/>
      </c>
      <c r="E113" s="16" t="s">
        <v>60</v>
      </c>
      <c r="F113" s="134" t="s">
        <v>109</v>
      </c>
      <c r="I113" s="138" t="s">
        <v>92</v>
      </c>
      <c r="AB113">
        <v>5</v>
      </c>
    </row>
    <row r="114" spans="2:28" x14ac:dyDescent="0.2">
      <c r="B114" s="13" t="s">
        <v>50</v>
      </c>
      <c r="C114" s="133" t="s">
        <v>94</v>
      </c>
      <c r="D114" s="15" t="s">
        <v>96</v>
      </c>
      <c r="E114" s="16" t="s">
        <v>61</v>
      </c>
      <c r="F114" s="135" t="s">
        <v>86</v>
      </c>
      <c r="I114" s="138" t="s">
        <v>92</v>
      </c>
      <c r="AB114">
        <v>6</v>
      </c>
    </row>
    <row r="115" spans="2:28" ht="25.5" x14ac:dyDescent="0.2">
      <c r="B115" s="187" t="s">
        <v>57</v>
      </c>
      <c r="C115" s="133" t="s">
        <v>95</v>
      </c>
      <c r="D115" s="15" t="s">
        <v>99</v>
      </c>
      <c r="E115" s="16" t="s">
        <v>62</v>
      </c>
      <c r="F115" s="175" t="s">
        <v>86</v>
      </c>
      <c r="I115" s="138" t="s">
        <v>92</v>
      </c>
      <c r="AB115">
        <v>7</v>
      </c>
    </row>
    <row r="116" spans="2:28" x14ac:dyDescent="0.2">
      <c r="B116" s="13"/>
      <c r="C116" s="15"/>
      <c r="D116" s="15"/>
      <c r="E116" s="18"/>
      <c r="F116" s="19"/>
      <c r="I116" s="138" t="s">
        <v>92</v>
      </c>
      <c r="AB116">
        <v>8</v>
      </c>
    </row>
    <row r="117" spans="2:28" x14ac:dyDescent="0.2">
      <c r="B117" s="20"/>
      <c r="C117" s="21" t="s">
        <v>89</v>
      </c>
      <c r="D117" s="174" t="s">
        <v>112</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113</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179</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110</v>
      </c>
      <c r="C127" s="16" t="s">
        <v>114</v>
      </c>
      <c r="D127" s="48" t="s">
        <v>178</v>
      </c>
      <c r="E127" s="15" t="s">
        <v>177</v>
      </c>
      <c r="F127" s="17" t="s">
        <v>23</v>
      </c>
      <c r="I127" s="138" t="s">
        <v>92</v>
      </c>
      <c r="AB127">
        <v>19</v>
      </c>
    </row>
    <row r="128" spans="2:28" x14ac:dyDescent="0.2">
      <c r="B128" s="25" t="s">
        <v>87</v>
      </c>
      <c r="C128" s="26">
        <v>1</v>
      </c>
      <c r="D128" s="22" t="s">
        <v>102</v>
      </c>
      <c r="E128" s="27" t="s">
        <v>86</v>
      </c>
      <c r="F128" s="28" t="s">
        <v>86</v>
      </c>
      <c r="I128" s="138" t="s">
        <v>92</v>
      </c>
      <c r="AB128">
        <v>20</v>
      </c>
    </row>
    <row r="129" spans="2:28" x14ac:dyDescent="0.2">
      <c r="B129" s="25" t="s">
        <v>87</v>
      </c>
      <c r="C129" s="26">
        <v>2</v>
      </c>
      <c r="D129" s="22" t="s">
        <v>103</v>
      </c>
      <c r="E129" s="27" t="s">
        <v>86</v>
      </c>
      <c r="F129" s="28" t="s">
        <v>86</v>
      </c>
      <c r="I129" s="138" t="s">
        <v>92</v>
      </c>
      <c r="AB129">
        <v>21</v>
      </c>
    </row>
    <row r="130" spans="2:28" x14ac:dyDescent="0.2">
      <c r="B130" s="25" t="s">
        <v>87</v>
      </c>
      <c r="C130" s="26">
        <v>3</v>
      </c>
      <c r="D130" s="22" t="s">
        <v>104</v>
      </c>
      <c r="E130" s="27" t="s">
        <v>86</v>
      </c>
      <c r="F130" s="28" t="s">
        <v>86</v>
      </c>
      <c r="I130" s="138" t="s">
        <v>92</v>
      </c>
      <c r="AB130">
        <v>22</v>
      </c>
    </row>
    <row r="131" spans="2:28" x14ac:dyDescent="0.2">
      <c r="B131" s="25" t="s">
        <v>87</v>
      </c>
      <c r="C131" s="26">
        <v>4</v>
      </c>
      <c r="D131" s="22" t="s">
        <v>105</v>
      </c>
      <c r="E131" s="27" t="s">
        <v>86</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111</v>
      </c>
      <c r="C134" s="165">
        <v>6</v>
      </c>
      <c r="D134" s="166" t="s">
        <v>88</v>
      </c>
      <c r="E134" s="167" t="s">
        <v>51</v>
      </c>
      <c r="F134" s="168" t="s">
        <v>106</v>
      </c>
      <c r="I134" s="138" t="s">
        <v>92</v>
      </c>
      <c r="AB134">
        <v>1</v>
      </c>
    </row>
    <row r="135" spans="2:28" x14ac:dyDescent="0.2">
      <c r="B135" s="190" t="s">
        <v>220</v>
      </c>
      <c r="C135" s="191"/>
      <c r="D135" s="192"/>
      <c r="E135" s="21"/>
      <c r="F135" s="193"/>
      <c r="I135" s="138"/>
    </row>
    <row r="136" spans="2:28" x14ac:dyDescent="0.2">
      <c r="B136" s="13" t="s">
        <v>39</v>
      </c>
      <c r="C136" s="131" t="s">
        <v>86</v>
      </c>
      <c r="D136" s="15" t="str">
        <f>IF(OR(C139="",C140=""),"",VLOOKUP(CONCATENATE(C139," - ",C140),Exposure,2))</f>
        <v>G</v>
      </c>
      <c r="E136" s="16" t="s">
        <v>137</v>
      </c>
      <c r="F136" s="113">
        <v>1</v>
      </c>
      <c r="I136" s="138" t="s">
        <v>92</v>
      </c>
      <c r="AB136">
        <v>2</v>
      </c>
    </row>
    <row r="137" spans="2:28" x14ac:dyDescent="0.2">
      <c r="B137" s="13" t="s">
        <v>84</v>
      </c>
      <c r="C137" s="131" t="s">
        <v>87</v>
      </c>
      <c r="D137" s="15" t="s">
        <v>128</v>
      </c>
      <c r="E137" s="16" t="s">
        <v>56</v>
      </c>
      <c r="F137" s="134" t="s">
        <v>144</v>
      </c>
      <c r="I137" s="138" t="s">
        <v>92</v>
      </c>
      <c r="AB137">
        <v>3</v>
      </c>
    </row>
    <row r="138" spans="2:28" x14ac:dyDescent="0.2">
      <c r="B138" s="13" t="s">
        <v>85</v>
      </c>
      <c r="C138" s="132" t="s">
        <v>87</v>
      </c>
      <c r="D138" s="18"/>
      <c r="E138" s="16" t="s">
        <v>91</v>
      </c>
      <c r="F138" s="134" t="s">
        <v>108</v>
      </c>
      <c r="I138" s="138" t="s">
        <v>92</v>
      </c>
      <c r="AB138">
        <v>4</v>
      </c>
    </row>
    <row r="139" spans="2:28" x14ac:dyDescent="0.2">
      <c r="B139" s="13" t="s">
        <v>44</v>
      </c>
      <c r="C139" s="133" t="s">
        <v>94</v>
      </c>
      <c r="D139" s="49" t="str">
        <f>IF(C139="","WARNING - Please enter a Probability.","")</f>
        <v/>
      </c>
      <c r="E139" s="16" t="s">
        <v>60</v>
      </c>
      <c r="F139" s="134" t="s">
        <v>109</v>
      </c>
      <c r="I139" s="138" t="s">
        <v>92</v>
      </c>
      <c r="AB139">
        <v>5</v>
      </c>
    </row>
    <row r="140" spans="2:28" x14ac:dyDescent="0.2">
      <c r="B140" s="13" t="s">
        <v>50</v>
      </c>
      <c r="C140" s="133" t="s">
        <v>94</v>
      </c>
      <c r="D140" s="15" t="s">
        <v>96</v>
      </c>
      <c r="E140" s="16" t="s">
        <v>61</v>
      </c>
      <c r="F140" s="135" t="s">
        <v>86</v>
      </c>
      <c r="I140" s="138" t="s">
        <v>92</v>
      </c>
      <c r="AB140">
        <v>6</v>
      </c>
    </row>
    <row r="141" spans="2:28" ht="25.5" x14ac:dyDescent="0.2">
      <c r="B141" s="187" t="s">
        <v>57</v>
      </c>
      <c r="C141" s="133" t="s">
        <v>95</v>
      </c>
      <c r="D141" s="15" t="s">
        <v>99</v>
      </c>
      <c r="E141" s="16" t="s">
        <v>62</v>
      </c>
      <c r="F141" s="175" t="s">
        <v>86</v>
      </c>
      <c r="I141" s="138" t="s">
        <v>92</v>
      </c>
      <c r="AB141">
        <v>7</v>
      </c>
    </row>
    <row r="142" spans="2:28" x14ac:dyDescent="0.2">
      <c r="B142" s="13"/>
      <c r="C142" s="15"/>
      <c r="D142" s="15"/>
      <c r="E142" s="18"/>
      <c r="F142" s="19"/>
      <c r="I142" s="138" t="s">
        <v>92</v>
      </c>
      <c r="AB142">
        <v>8</v>
      </c>
    </row>
    <row r="143" spans="2:28" x14ac:dyDescent="0.2">
      <c r="B143" s="20"/>
      <c r="C143" s="21" t="s">
        <v>89</v>
      </c>
      <c r="D143" s="174" t="s">
        <v>112</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113</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22"/>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179</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110</v>
      </c>
      <c r="C153" s="16" t="s">
        <v>114</v>
      </c>
      <c r="D153" s="48" t="s">
        <v>178</v>
      </c>
      <c r="E153" s="15" t="s">
        <v>177</v>
      </c>
      <c r="F153" s="17" t="s">
        <v>23</v>
      </c>
      <c r="I153" s="138" t="s">
        <v>92</v>
      </c>
      <c r="AB153">
        <v>19</v>
      </c>
    </row>
    <row r="154" spans="2:28" x14ac:dyDescent="0.2">
      <c r="B154" s="25" t="s">
        <v>87</v>
      </c>
      <c r="C154" s="26">
        <v>1</v>
      </c>
      <c r="D154" s="22" t="s">
        <v>102</v>
      </c>
      <c r="E154" s="27" t="s">
        <v>86</v>
      </c>
      <c r="F154" s="28" t="s">
        <v>86</v>
      </c>
      <c r="I154" s="138" t="s">
        <v>92</v>
      </c>
      <c r="AB154">
        <v>20</v>
      </c>
    </row>
    <row r="155" spans="2:28" x14ac:dyDescent="0.2">
      <c r="B155" s="25" t="s">
        <v>87</v>
      </c>
      <c r="C155" s="26">
        <v>2</v>
      </c>
      <c r="D155" s="22" t="s">
        <v>103</v>
      </c>
      <c r="E155" s="27" t="s">
        <v>86</v>
      </c>
      <c r="F155" s="28" t="s">
        <v>86</v>
      </c>
      <c r="I155" s="138" t="s">
        <v>92</v>
      </c>
      <c r="AB155">
        <v>21</v>
      </c>
    </row>
    <row r="156" spans="2:28" x14ac:dyDescent="0.2">
      <c r="B156" s="25" t="s">
        <v>87</v>
      </c>
      <c r="C156" s="26">
        <v>3</v>
      </c>
      <c r="D156" s="22" t="s">
        <v>104</v>
      </c>
      <c r="E156" s="27" t="s">
        <v>86</v>
      </c>
      <c r="F156" s="28" t="s">
        <v>86</v>
      </c>
      <c r="I156" s="138" t="s">
        <v>92</v>
      </c>
      <c r="AB156">
        <v>22</v>
      </c>
    </row>
    <row r="157" spans="2:28" x14ac:dyDescent="0.2">
      <c r="B157" s="25" t="s">
        <v>87</v>
      </c>
      <c r="C157" s="26">
        <v>4</v>
      </c>
      <c r="D157" s="22" t="s">
        <v>105</v>
      </c>
      <c r="E157" s="27" t="s">
        <v>86</v>
      </c>
      <c r="F157" s="28" t="s">
        <v>86</v>
      </c>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111</v>
      </c>
      <c r="C160" s="165">
        <v>7</v>
      </c>
      <c r="D160" s="166" t="s">
        <v>88</v>
      </c>
      <c r="E160" s="167" t="s">
        <v>51</v>
      </c>
      <c r="F160" s="168" t="s">
        <v>106</v>
      </c>
      <c r="I160" s="138" t="s">
        <v>93</v>
      </c>
      <c r="AB160">
        <v>1</v>
      </c>
    </row>
    <row r="161" spans="2:28" x14ac:dyDescent="0.2">
      <c r="B161" s="190" t="s">
        <v>220</v>
      </c>
      <c r="C161" s="191"/>
      <c r="D161" s="192"/>
      <c r="E161" s="21"/>
      <c r="F161" s="193"/>
      <c r="I161" s="138"/>
    </row>
    <row r="162" spans="2:28" x14ac:dyDescent="0.2">
      <c r="B162" s="13" t="s">
        <v>39</v>
      </c>
      <c r="C162" s="131" t="s">
        <v>86</v>
      </c>
      <c r="D162" s="15" t="str">
        <f>IF(OR(C165="",C166=""),"",VLOOKUP(CONCATENATE(C165," - ",C166),Exposure,2))</f>
        <v>G</v>
      </c>
      <c r="E162" s="16" t="s">
        <v>137</v>
      </c>
      <c r="F162" s="113">
        <v>1</v>
      </c>
      <c r="I162" s="138" t="s">
        <v>93</v>
      </c>
      <c r="AB162">
        <v>2</v>
      </c>
    </row>
    <row r="163" spans="2:28" x14ac:dyDescent="0.2">
      <c r="B163" s="13" t="s">
        <v>84</v>
      </c>
      <c r="C163" s="131" t="s">
        <v>87</v>
      </c>
      <c r="D163" s="15" t="s">
        <v>128</v>
      </c>
      <c r="E163" s="16" t="s">
        <v>56</v>
      </c>
      <c r="F163" s="134" t="s">
        <v>144</v>
      </c>
      <c r="I163" s="138" t="s">
        <v>93</v>
      </c>
      <c r="AB163">
        <v>3</v>
      </c>
    </row>
    <row r="164" spans="2:28" x14ac:dyDescent="0.2">
      <c r="B164" s="13" t="s">
        <v>85</v>
      </c>
      <c r="C164" s="132" t="s">
        <v>87</v>
      </c>
      <c r="D164" s="18"/>
      <c r="E164" s="16" t="s">
        <v>91</v>
      </c>
      <c r="F164" s="134" t="s">
        <v>108</v>
      </c>
      <c r="I164" s="138" t="s">
        <v>93</v>
      </c>
      <c r="AB164">
        <v>4</v>
      </c>
    </row>
    <row r="165" spans="2:28" x14ac:dyDescent="0.2">
      <c r="B165" s="13" t="s">
        <v>44</v>
      </c>
      <c r="C165" s="133" t="s">
        <v>94</v>
      </c>
      <c r="D165" s="49" t="str">
        <f>IF(C165="","WARNING - Please enter a Probability.","")</f>
        <v/>
      </c>
      <c r="E165" s="16" t="s">
        <v>60</v>
      </c>
      <c r="F165" s="134" t="s">
        <v>109</v>
      </c>
      <c r="I165" s="138" t="s">
        <v>93</v>
      </c>
      <c r="AB165">
        <v>5</v>
      </c>
    </row>
    <row r="166" spans="2:28" x14ac:dyDescent="0.2">
      <c r="B166" s="13" t="s">
        <v>50</v>
      </c>
      <c r="C166" s="133" t="s">
        <v>94</v>
      </c>
      <c r="D166" s="15" t="s">
        <v>96</v>
      </c>
      <c r="E166" s="16" t="s">
        <v>61</v>
      </c>
      <c r="F166" s="135" t="s">
        <v>86</v>
      </c>
      <c r="I166" s="138" t="s">
        <v>93</v>
      </c>
      <c r="AB166">
        <v>6</v>
      </c>
    </row>
    <row r="167" spans="2:28" ht="25.5" x14ac:dyDescent="0.2">
      <c r="B167" s="187" t="s">
        <v>57</v>
      </c>
      <c r="C167" s="133" t="s">
        <v>95</v>
      </c>
      <c r="D167" s="15" t="s">
        <v>99</v>
      </c>
      <c r="E167" s="16" t="s">
        <v>62</v>
      </c>
      <c r="F167" s="175" t="s">
        <v>86</v>
      </c>
      <c r="I167" s="138" t="s">
        <v>93</v>
      </c>
      <c r="AB167">
        <v>7</v>
      </c>
    </row>
    <row r="168" spans="2:28" x14ac:dyDescent="0.2">
      <c r="B168" s="13"/>
      <c r="C168" s="15"/>
      <c r="D168" s="15"/>
      <c r="E168" s="18"/>
      <c r="F168" s="19"/>
      <c r="I168" s="138" t="s">
        <v>93</v>
      </c>
      <c r="AB168">
        <v>8</v>
      </c>
    </row>
    <row r="169" spans="2:28" x14ac:dyDescent="0.2">
      <c r="B169" s="20"/>
      <c r="C169" s="21" t="s">
        <v>89</v>
      </c>
      <c r="D169" s="174" t="s">
        <v>112</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113</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179</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110</v>
      </c>
      <c r="C179" s="16" t="s">
        <v>114</v>
      </c>
      <c r="D179" s="48" t="s">
        <v>178</v>
      </c>
      <c r="E179" s="15" t="s">
        <v>177</v>
      </c>
      <c r="F179" s="17" t="s">
        <v>23</v>
      </c>
      <c r="I179" s="138" t="s">
        <v>93</v>
      </c>
      <c r="AB179">
        <v>19</v>
      </c>
    </row>
    <row r="180" spans="2:28" x14ac:dyDescent="0.2">
      <c r="B180" s="25" t="s">
        <v>87</v>
      </c>
      <c r="C180" s="26">
        <v>1</v>
      </c>
      <c r="D180" s="22" t="s">
        <v>102</v>
      </c>
      <c r="E180" s="27" t="s">
        <v>86</v>
      </c>
      <c r="F180" s="28" t="s">
        <v>86</v>
      </c>
      <c r="I180" s="138" t="s">
        <v>93</v>
      </c>
      <c r="AB180">
        <v>20</v>
      </c>
    </row>
    <row r="181" spans="2:28" x14ac:dyDescent="0.2">
      <c r="B181" s="25" t="s">
        <v>87</v>
      </c>
      <c r="C181" s="26">
        <v>2</v>
      </c>
      <c r="D181" s="22" t="s">
        <v>103</v>
      </c>
      <c r="E181" s="27" t="s">
        <v>86</v>
      </c>
      <c r="F181" s="28" t="s">
        <v>86</v>
      </c>
      <c r="I181" s="138" t="s">
        <v>93</v>
      </c>
      <c r="AB181">
        <v>21</v>
      </c>
    </row>
    <row r="182" spans="2:28" x14ac:dyDescent="0.2">
      <c r="B182" s="25" t="s">
        <v>87</v>
      </c>
      <c r="C182" s="26">
        <v>3</v>
      </c>
      <c r="D182" s="22" t="s">
        <v>104</v>
      </c>
      <c r="E182" s="27" t="s">
        <v>86</v>
      </c>
      <c r="F182" s="28" t="s">
        <v>86</v>
      </c>
      <c r="I182" s="138" t="s">
        <v>93</v>
      </c>
      <c r="AB182">
        <v>22</v>
      </c>
    </row>
    <row r="183" spans="2:28" x14ac:dyDescent="0.2">
      <c r="B183" s="25" t="s">
        <v>87</v>
      </c>
      <c r="C183" s="26">
        <v>4</v>
      </c>
      <c r="D183" s="22" t="s">
        <v>105</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111</v>
      </c>
      <c r="C186" s="165">
        <v>8</v>
      </c>
      <c r="D186" s="166" t="s">
        <v>88</v>
      </c>
      <c r="E186" s="167" t="s">
        <v>51</v>
      </c>
      <c r="F186" s="168" t="s">
        <v>106</v>
      </c>
      <c r="I186" s="138" t="s">
        <v>93</v>
      </c>
      <c r="AB186">
        <v>1</v>
      </c>
    </row>
    <row r="187" spans="2:28" x14ac:dyDescent="0.2">
      <c r="B187" s="190" t="s">
        <v>220</v>
      </c>
      <c r="C187" s="191"/>
      <c r="D187" s="192"/>
      <c r="E187" s="21"/>
      <c r="F187" s="193"/>
      <c r="I187" s="138"/>
    </row>
    <row r="188" spans="2:28" x14ac:dyDescent="0.2">
      <c r="B188" s="13" t="s">
        <v>39</v>
      </c>
      <c r="C188" s="131" t="s">
        <v>86</v>
      </c>
      <c r="D188" s="15" t="str">
        <f>IF(OR(C191="",C192=""),"",VLOOKUP(CONCATENATE(C191," - ",C192),Exposure,2))</f>
        <v>G</v>
      </c>
      <c r="E188" s="16" t="s">
        <v>137</v>
      </c>
      <c r="F188" s="113">
        <v>1</v>
      </c>
      <c r="I188" s="138" t="s">
        <v>93</v>
      </c>
      <c r="AB188">
        <v>2</v>
      </c>
    </row>
    <row r="189" spans="2:28" x14ac:dyDescent="0.2">
      <c r="B189" s="13" t="s">
        <v>84</v>
      </c>
      <c r="C189" s="131" t="s">
        <v>87</v>
      </c>
      <c r="D189" s="15" t="s">
        <v>128</v>
      </c>
      <c r="E189" s="16" t="s">
        <v>56</v>
      </c>
      <c r="F189" s="134" t="s">
        <v>144</v>
      </c>
      <c r="I189" s="138" t="s">
        <v>93</v>
      </c>
      <c r="AB189">
        <v>3</v>
      </c>
    </row>
    <row r="190" spans="2:28" x14ac:dyDescent="0.2">
      <c r="B190" s="13" t="s">
        <v>85</v>
      </c>
      <c r="C190" s="132" t="s">
        <v>87</v>
      </c>
      <c r="D190" s="18"/>
      <c r="E190" s="16" t="s">
        <v>91</v>
      </c>
      <c r="F190" s="134" t="s">
        <v>108</v>
      </c>
      <c r="I190" s="138" t="s">
        <v>93</v>
      </c>
      <c r="AB190">
        <v>4</v>
      </c>
    </row>
    <row r="191" spans="2:28" x14ac:dyDescent="0.2">
      <c r="B191" s="13" t="s">
        <v>44</v>
      </c>
      <c r="C191" s="133" t="s">
        <v>94</v>
      </c>
      <c r="D191" s="49" t="str">
        <f>IF(C191="","WARNING - Please enter a Probability.","")</f>
        <v/>
      </c>
      <c r="E191" s="16" t="s">
        <v>60</v>
      </c>
      <c r="F191" s="134" t="s">
        <v>109</v>
      </c>
      <c r="I191" s="138" t="s">
        <v>93</v>
      </c>
      <c r="AB191">
        <v>5</v>
      </c>
    </row>
    <row r="192" spans="2:28" x14ac:dyDescent="0.2">
      <c r="B192" s="13" t="s">
        <v>50</v>
      </c>
      <c r="C192" s="133" t="s">
        <v>94</v>
      </c>
      <c r="D192" s="15" t="s">
        <v>96</v>
      </c>
      <c r="E192" s="16" t="s">
        <v>61</v>
      </c>
      <c r="F192" s="135" t="s">
        <v>86</v>
      </c>
      <c r="I192" s="138" t="s">
        <v>93</v>
      </c>
      <c r="AB192">
        <v>6</v>
      </c>
    </row>
    <row r="193" spans="2:28" ht="25.5" x14ac:dyDescent="0.2">
      <c r="B193" s="187" t="s">
        <v>57</v>
      </c>
      <c r="C193" s="133" t="s">
        <v>95</v>
      </c>
      <c r="D193" s="15" t="s">
        <v>99</v>
      </c>
      <c r="E193" s="16" t="s">
        <v>62</v>
      </c>
      <c r="F193" s="175" t="s">
        <v>86</v>
      </c>
      <c r="I193" s="138" t="s">
        <v>93</v>
      </c>
      <c r="AB193">
        <v>7</v>
      </c>
    </row>
    <row r="194" spans="2:28" x14ac:dyDescent="0.2">
      <c r="B194" s="13"/>
      <c r="C194" s="15"/>
      <c r="D194" s="15"/>
      <c r="E194" s="18"/>
      <c r="F194" s="19"/>
      <c r="I194" s="138" t="s">
        <v>93</v>
      </c>
      <c r="AB194">
        <v>8</v>
      </c>
    </row>
    <row r="195" spans="2:28" x14ac:dyDescent="0.2">
      <c r="B195" s="20"/>
      <c r="C195" s="21" t="s">
        <v>89</v>
      </c>
      <c r="D195" s="174" t="s">
        <v>112</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113</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179</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110</v>
      </c>
      <c r="C205" s="16" t="s">
        <v>114</v>
      </c>
      <c r="D205" s="48" t="s">
        <v>178</v>
      </c>
      <c r="E205" s="15" t="s">
        <v>177</v>
      </c>
      <c r="F205" s="17" t="s">
        <v>23</v>
      </c>
      <c r="I205" s="138" t="s">
        <v>93</v>
      </c>
      <c r="AB205">
        <v>19</v>
      </c>
    </row>
    <row r="206" spans="2:28" x14ac:dyDescent="0.2">
      <c r="B206" s="25" t="s">
        <v>87</v>
      </c>
      <c r="C206" s="26">
        <v>1</v>
      </c>
      <c r="D206" s="22" t="s">
        <v>102</v>
      </c>
      <c r="E206" s="27" t="s">
        <v>86</v>
      </c>
      <c r="F206" s="28" t="s">
        <v>86</v>
      </c>
      <c r="I206" s="138" t="s">
        <v>93</v>
      </c>
      <c r="AB206">
        <v>20</v>
      </c>
    </row>
    <row r="207" spans="2:28" x14ac:dyDescent="0.2">
      <c r="B207" s="25" t="s">
        <v>87</v>
      </c>
      <c r="C207" s="26">
        <v>2</v>
      </c>
      <c r="D207" s="22" t="s">
        <v>103</v>
      </c>
      <c r="E207" s="27" t="s">
        <v>86</v>
      </c>
      <c r="F207" s="28" t="s">
        <v>86</v>
      </c>
      <c r="I207" s="138" t="s">
        <v>93</v>
      </c>
      <c r="AB207">
        <v>21</v>
      </c>
    </row>
    <row r="208" spans="2:28" x14ac:dyDescent="0.2">
      <c r="B208" s="25" t="s">
        <v>87</v>
      </c>
      <c r="C208" s="26">
        <v>3</v>
      </c>
      <c r="D208" s="22" t="s">
        <v>104</v>
      </c>
      <c r="E208" s="27" t="s">
        <v>86</v>
      </c>
      <c r="F208" s="28" t="s">
        <v>86</v>
      </c>
      <c r="I208" s="138" t="s">
        <v>93</v>
      </c>
      <c r="AB208">
        <v>22</v>
      </c>
    </row>
    <row r="209" spans="2:28" x14ac:dyDescent="0.2">
      <c r="B209" s="25" t="s">
        <v>87</v>
      </c>
      <c r="C209" s="26">
        <v>4</v>
      </c>
      <c r="D209" s="22" t="s">
        <v>105</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111</v>
      </c>
      <c r="C212" s="165">
        <v>9</v>
      </c>
      <c r="D212" s="166" t="s">
        <v>88</v>
      </c>
      <c r="E212" s="167" t="s">
        <v>51</v>
      </c>
      <c r="F212" s="168" t="s">
        <v>106</v>
      </c>
      <c r="I212" s="138" t="s">
        <v>93</v>
      </c>
      <c r="AB212">
        <v>1</v>
      </c>
    </row>
    <row r="213" spans="2:28" x14ac:dyDescent="0.2">
      <c r="B213" s="190" t="s">
        <v>220</v>
      </c>
      <c r="C213" s="191"/>
      <c r="D213" s="192"/>
      <c r="E213" s="21"/>
      <c r="F213" s="193"/>
      <c r="I213" s="138"/>
    </row>
    <row r="214" spans="2:28" x14ac:dyDescent="0.2">
      <c r="B214" s="13" t="s">
        <v>39</v>
      </c>
      <c r="C214" s="131" t="s">
        <v>86</v>
      </c>
      <c r="D214" s="15" t="str">
        <f>IF(OR(C217="",C218=""),"",VLOOKUP(CONCATENATE(C217," - ",C218),Exposure,2))</f>
        <v>G</v>
      </c>
      <c r="E214" s="16" t="s">
        <v>137</v>
      </c>
      <c r="F214" s="113">
        <v>1</v>
      </c>
      <c r="I214" s="138" t="s">
        <v>93</v>
      </c>
      <c r="AB214">
        <v>2</v>
      </c>
    </row>
    <row r="215" spans="2:28" x14ac:dyDescent="0.2">
      <c r="B215" s="13" t="s">
        <v>84</v>
      </c>
      <c r="C215" s="131" t="s">
        <v>87</v>
      </c>
      <c r="D215" s="15" t="s">
        <v>128</v>
      </c>
      <c r="E215" s="16" t="s">
        <v>56</v>
      </c>
      <c r="F215" s="134" t="s">
        <v>144</v>
      </c>
      <c r="I215" s="138" t="s">
        <v>93</v>
      </c>
      <c r="AB215">
        <v>3</v>
      </c>
    </row>
    <row r="216" spans="2:28" x14ac:dyDescent="0.2">
      <c r="B216" s="13" t="s">
        <v>85</v>
      </c>
      <c r="C216" s="132" t="s">
        <v>87</v>
      </c>
      <c r="D216" s="18"/>
      <c r="E216" s="16" t="s">
        <v>91</v>
      </c>
      <c r="F216" s="134" t="s">
        <v>108</v>
      </c>
      <c r="I216" s="138" t="s">
        <v>93</v>
      </c>
      <c r="AB216">
        <v>4</v>
      </c>
    </row>
    <row r="217" spans="2:28" x14ac:dyDescent="0.2">
      <c r="B217" s="13" t="s">
        <v>44</v>
      </c>
      <c r="C217" s="133" t="s">
        <v>94</v>
      </c>
      <c r="D217" s="49" t="str">
        <f>IF(C217="","WARNING - Please enter a Probability.","")</f>
        <v/>
      </c>
      <c r="E217" s="16" t="s">
        <v>60</v>
      </c>
      <c r="F217" s="134" t="s">
        <v>109</v>
      </c>
      <c r="I217" s="138" t="s">
        <v>93</v>
      </c>
      <c r="AB217">
        <v>5</v>
      </c>
    </row>
    <row r="218" spans="2:28" x14ac:dyDescent="0.2">
      <c r="B218" s="13" t="s">
        <v>50</v>
      </c>
      <c r="C218" s="133" t="s">
        <v>94</v>
      </c>
      <c r="D218" s="15" t="s">
        <v>96</v>
      </c>
      <c r="E218" s="16" t="s">
        <v>61</v>
      </c>
      <c r="F218" s="135" t="s">
        <v>86</v>
      </c>
      <c r="I218" s="138" t="s">
        <v>93</v>
      </c>
      <c r="AB218">
        <v>6</v>
      </c>
    </row>
    <row r="219" spans="2:28" ht="25.5" x14ac:dyDescent="0.2">
      <c r="B219" s="187" t="s">
        <v>57</v>
      </c>
      <c r="C219" s="133" t="s">
        <v>95</v>
      </c>
      <c r="D219" s="15" t="s">
        <v>99</v>
      </c>
      <c r="E219" s="16" t="s">
        <v>62</v>
      </c>
      <c r="F219" s="175" t="s">
        <v>86</v>
      </c>
      <c r="I219" s="138" t="s">
        <v>93</v>
      </c>
      <c r="AB219">
        <v>7</v>
      </c>
    </row>
    <row r="220" spans="2:28" x14ac:dyDescent="0.2">
      <c r="B220" s="13"/>
      <c r="C220" s="15"/>
      <c r="D220" s="15"/>
      <c r="E220" s="18"/>
      <c r="F220" s="19"/>
      <c r="I220" s="138" t="s">
        <v>93</v>
      </c>
      <c r="AB220">
        <v>8</v>
      </c>
    </row>
    <row r="221" spans="2:28" x14ac:dyDescent="0.2">
      <c r="B221" s="20"/>
      <c r="C221" s="21" t="s">
        <v>89</v>
      </c>
      <c r="D221" s="174" t="s">
        <v>112</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113</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179</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110</v>
      </c>
      <c r="C231" s="16" t="s">
        <v>114</v>
      </c>
      <c r="D231" s="48" t="s">
        <v>178</v>
      </c>
      <c r="E231" s="15" t="s">
        <v>177</v>
      </c>
      <c r="F231" s="17" t="s">
        <v>23</v>
      </c>
      <c r="I231" s="138" t="s">
        <v>93</v>
      </c>
      <c r="AB231">
        <v>19</v>
      </c>
    </row>
    <row r="232" spans="2:28" x14ac:dyDescent="0.2">
      <c r="B232" s="25" t="s">
        <v>87</v>
      </c>
      <c r="C232" s="26">
        <v>1</v>
      </c>
      <c r="D232" s="22" t="s">
        <v>102</v>
      </c>
      <c r="E232" s="27" t="s">
        <v>86</v>
      </c>
      <c r="F232" s="28" t="s">
        <v>86</v>
      </c>
      <c r="I232" s="138" t="s">
        <v>93</v>
      </c>
      <c r="AB232">
        <v>20</v>
      </c>
    </row>
    <row r="233" spans="2:28" x14ac:dyDescent="0.2">
      <c r="B233" s="25" t="s">
        <v>87</v>
      </c>
      <c r="C233" s="26">
        <v>2</v>
      </c>
      <c r="D233" s="22" t="s">
        <v>103</v>
      </c>
      <c r="E233" s="27" t="s">
        <v>86</v>
      </c>
      <c r="F233" s="28" t="s">
        <v>86</v>
      </c>
      <c r="I233" s="138" t="s">
        <v>93</v>
      </c>
      <c r="AB233">
        <v>21</v>
      </c>
    </row>
    <row r="234" spans="2:28" x14ac:dyDescent="0.2">
      <c r="B234" s="25" t="s">
        <v>87</v>
      </c>
      <c r="C234" s="26">
        <v>3</v>
      </c>
      <c r="D234" s="22" t="s">
        <v>104</v>
      </c>
      <c r="E234" s="27" t="s">
        <v>86</v>
      </c>
      <c r="F234" s="28" t="s">
        <v>86</v>
      </c>
      <c r="I234" s="138" t="s">
        <v>93</v>
      </c>
      <c r="AB234">
        <v>22</v>
      </c>
    </row>
    <row r="235" spans="2:28" x14ac:dyDescent="0.2">
      <c r="B235" s="25" t="s">
        <v>87</v>
      </c>
      <c r="C235" s="26">
        <v>4</v>
      </c>
      <c r="D235" s="22" t="s">
        <v>105</v>
      </c>
      <c r="E235" s="27" t="s">
        <v>86</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111</v>
      </c>
      <c r="C238" s="165">
        <v>10</v>
      </c>
      <c r="D238" s="166" t="s">
        <v>88</v>
      </c>
      <c r="E238" s="167" t="s">
        <v>51</v>
      </c>
      <c r="F238" s="168" t="s">
        <v>106</v>
      </c>
      <c r="I238" s="138" t="s">
        <v>93</v>
      </c>
      <c r="AB238">
        <v>1</v>
      </c>
    </row>
    <row r="239" spans="2:28" x14ac:dyDescent="0.2">
      <c r="B239" s="190" t="s">
        <v>220</v>
      </c>
      <c r="C239" s="191"/>
      <c r="D239" s="192"/>
      <c r="E239" s="21"/>
      <c r="F239" s="193"/>
      <c r="I239" s="138"/>
    </row>
    <row r="240" spans="2:28" x14ac:dyDescent="0.2">
      <c r="B240" s="13" t="s">
        <v>39</v>
      </c>
      <c r="C240" s="131" t="s">
        <v>86</v>
      </c>
      <c r="D240" s="15" t="str">
        <f>IF(OR(C243="",C244=""),"",VLOOKUP(CONCATENATE(C243," - ",C244),Exposure,2))</f>
        <v>G</v>
      </c>
      <c r="E240" s="16" t="s">
        <v>137</v>
      </c>
      <c r="F240" s="113">
        <v>1</v>
      </c>
      <c r="I240" s="138" t="s">
        <v>93</v>
      </c>
      <c r="AB240">
        <v>2</v>
      </c>
    </row>
    <row r="241" spans="2:28" x14ac:dyDescent="0.2">
      <c r="B241" s="13" t="s">
        <v>84</v>
      </c>
      <c r="C241" s="131" t="s">
        <v>87</v>
      </c>
      <c r="D241" s="15" t="s">
        <v>128</v>
      </c>
      <c r="E241" s="16" t="s">
        <v>56</v>
      </c>
      <c r="F241" s="134" t="s">
        <v>144</v>
      </c>
      <c r="I241" s="138" t="s">
        <v>93</v>
      </c>
      <c r="AB241">
        <v>3</v>
      </c>
    </row>
    <row r="242" spans="2:28" x14ac:dyDescent="0.2">
      <c r="B242" s="13" t="s">
        <v>85</v>
      </c>
      <c r="C242" s="132" t="s">
        <v>87</v>
      </c>
      <c r="D242" s="18"/>
      <c r="E242" s="16" t="s">
        <v>91</v>
      </c>
      <c r="F242" s="134" t="s">
        <v>108</v>
      </c>
      <c r="I242" s="138" t="s">
        <v>93</v>
      </c>
      <c r="AB242">
        <v>4</v>
      </c>
    </row>
    <row r="243" spans="2:28" x14ac:dyDescent="0.2">
      <c r="B243" s="13" t="s">
        <v>44</v>
      </c>
      <c r="C243" s="133" t="s">
        <v>94</v>
      </c>
      <c r="D243" s="49" t="str">
        <f>IF(C243="","WARNING - Please enter a Probability.","")</f>
        <v/>
      </c>
      <c r="E243" s="16" t="s">
        <v>60</v>
      </c>
      <c r="F243" s="134" t="s">
        <v>109</v>
      </c>
      <c r="I243" s="138" t="s">
        <v>93</v>
      </c>
      <c r="AB243">
        <v>5</v>
      </c>
    </row>
    <row r="244" spans="2:28" x14ac:dyDescent="0.2">
      <c r="B244" s="13" t="s">
        <v>50</v>
      </c>
      <c r="C244" s="133" t="s">
        <v>94</v>
      </c>
      <c r="D244" s="15" t="s">
        <v>96</v>
      </c>
      <c r="E244" s="16" t="s">
        <v>61</v>
      </c>
      <c r="F244" s="135" t="s">
        <v>86</v>
      </c>
      <c r="I244" s="138" t="s">
        <v>93</v>
      </c>
      <c r="AB244">
        <v>6</v>
      </c>
    </row>
    <row r="245" spans="2:28" ht="25.5" x14ac:dyDescent="0.2">
      <c r="B245" s="187" t="s">
        <v>57</v>
      </c>
      <c r="C245" s="133" t="s">
        <v>95</v>
      </c>
      <c r="D245" s="15" t="s">
        <v>99</v>
      </c>
      <c r="E245" s="16" t="s">
        <v>62</v>
      </c>
      <c r="F245" s="175" t="s">
        <v>86</v>
      </c>
      <c r="I245" s="138" t="s">
        <v>93</v>
      </c>
      <c r="AB245">
        <v>7</v>
      </c>
    </row>
    <row r="246" spans="2:28" x14ac:dyDescent="0.2">
      <c r="B246" s="13"/>
      <c r="C246" s="15"/>
      <c r="D246" s="15"/>
      <c r="E246" s="18"/>
      <c r="F246" s="19"/>
      <c r="I246" s="138" t="s">
        <v>93</v>
      </c>
      <c r="AB246">
        <v>8</v>
      </c>
    </row>
    <row r="247" spans="2:28" x14ac:dyDescent="0.2">
      <c r="B247" s="20"/>
      <c r="C247" s="21" t="s">
        <v>89</v>
      </c>
      <c r="D247" s="174" t="s">
        <v>112</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113</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179</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110</v>
      </c>
      <c r="C257" s="16" t="s">
        <v>114</v>
      </c>
      <c r="D257" s="48" t="s">
        <v>178</v>
      </c>
      <c r="E257" s="15" t="s">
        <v>177</v>
      </c>
      <c r="F257" s="17" t="s">
        <v>23</v>
      </c>
      <c r="I257" s="138" t="s">
        <v>93</v>
      </c>
      <c r="AB257">
        <v>19</v>
      </c>
    </row>
    <row r="258" spans="2:28" x14ac:dyDescent="0.2">
      <c r="B258" s="25" t="s">
        <v>87</v>
      </c>
      <c r="C258" s="26">
        <v>1</v>
      </c>
      <c r="D258" s="22" t="s">
        <v>102</v>
      </c>
      <c r="E258" s="27" t="s">
        <v>86</v>
      </c>
      <c r="F258" s="28" t="s">
        <v>86</v>
      </c>
      <c r="I258" s="138" t="s">
        <v>93</v>
      </c>
      <c r="AB258">
        <v>20</v>
      </c>
    </row>
    <row r="259" spans="2:28" x14ac:dyDescent="0.2">
      <c r="B259" s="25" t="s">
        <v>87</v>
      </c>
      <c r="C259" s="26">
        <v>2</v>
      </c>
      <c r="D259" s="22" t="s">
        <v>103</v>
      </c>
      <c r="E259" s="27" t="s">
        <v>86</v>
      </c>
      <c r="F259" s="28" t="s">
        <v>86</v>
      </c>
      <c r="I259" s="138" t="s">
        <v>93</v>
      </c>
      <c r="AB259">
        <v>21</v>
      </c>
    </row>
    <row r="260" spans="2:28" x14ac:dyDescent="0.2">
      <c r="B260" s="25" t="s">
        <v>87</v>
      </c>
      <c r="C260" s="26">
        <v>3</v>
      </c>
      <c r="D260" s="22" t="s">
        <v>104</v>
      </c>
      <c r="E260" s="27" t="s">
        <v>86</v>
      </c>
      <c r="F260" s="28" t="s">
        <v>86</v>
      </c>
      <c r="I260" s="138" t="s">
        <v>93</v>
      </c>
      <c r="AB260">
        <v>22</v>
      </c>
    </row>
    <row r="261" spans="2:28" x14ac:dyDescent="0.2">
      <c r="B261" s="25" t="s">
        <v>87</v>
      </c>
      <c r="C261" s="26">
        <v>4</v>
      </c>
      <c r="D261" s="22" t="s">
        <v>105</v>
      </c>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111</v>
      </c>
      <c r="C264" s="165">
        <v>11</v>
      </c>
      <c r="D264" s="166" t="s">
        <v>88</v>
      </c>
      <c r="E264" s="167" t="s">
        <v>51</v>
      </c>
      <c r="F264" s="168" t="s">
        <v>106</v>
      </c>
      <c r="I264" s="138" t="s">
        <v>93</v>
      </c>
      <c r="AB264">
        <v>1</v>
      </c>
    </row>
    <row r="265" spans="2:28" x14ac:dyDescent="0.2">
      <c r="B265" s="190" t="s">
        <v>220</v>
      </c>
      <c r="C265" s="191"/>
      <c r="D265" s="192"/>
      <c r="E265" s="21"/>
      <c r="F265" s="193"/>
      <c r="I265" s="138"/>
    </row>
    <row r="266" spans="2:28" x14ac:dyDescent="0.2">
      <c r="B266" s="13" t="s">
        <v>39</v>
      </c>
      <c r="C266" s="131" t="s">
        <v>86</v>
      </c>
      <c r="D266" s="15" t="str">
        <f>IF(OR(C269="",C270=""),"",VLOOKUP(CONCATENATE(C269," - ",C270),Exposure,2))</f>
        <v>G</v>
      </c>
      <c r="E266" s="16" t="s">
        <v>137</v>
      </c>
      <c r="F266" s="113">
        <v>1</v>
      </c>
      <c r="I266" s="138" t="s">
        <v>93</v>
      </c>
      <c r="AB266">
        <v>2</v>
      </c>
    </row>
    <row r="267" spans="2:28" x14ac:dyDescent="0.2">
      <c r="B267" s="13" t="s">
        <v>84</v>
      </c>
      <c r="C267" s="131" t="s">
        <v>87</v>
      </c>
      <c r="D267" s="15" t="s">
        <v>128</v>
      </c>
      <c r="E267" s="16" t="s">
        <v>56</v>
      </c>
      <c r="F267" s="134" t="s">
        <v>144</v>
      </c>
      <c r="I267" s="138" t="s">
        <v>93</v>
      </c>
      <c r="AB267">
        <v>3</v>
      </c>
    </row>
    <row r="268" spans="2:28" x14ac:dyDescent="0.2">
      <c r="B268" s="13" t="s">
        <v>85</v>
      </c>
      <c r="C268" s="132" t="s">
        <v>87</v>
      </c>
      <c r="D268" s="18"/>
      <c r="E268" s="16" t="s">
        <v>91</v>
      </c>
      <c r="F268" s="134" t="s">
        <v>108</v>
      </c>
      <c r="I268" s="138" t="s">
        <v>93</v>
      </c>
      <c r="AB268">
        <v>4</v>
      </c>
    </row>
    <row r="269" spans="2:28" x14ac:dyDescent="0.2">
      <c r="B269" s="13" t="s">
        <v>44</v>
      </c>
      <c r="C269" s="133" t="s">
        <v>94</v>
      </c>
      <c r="D269" s="49" t="str">
        <f>IF(C269="","WARNING - Please enter a Probability.","")</f>
        <v/>
      </c>
      <c r="E269" s="16" t="s">
        <v>60</v>
      </c>
      <c r="F269" s="134" t="s">
        <v>109</v>
      </c>
      <c r="I269" s="138" t="s">
        <v>93</v>
      </c>
      <c r="AB269">
        <v>5</v>
      </c>
    </row>
    <row r="270" spans="2:28" x14ac:dyDescent="0.2">
      <c r="B270" s="13" t="s">
        <v>50</v>
      </c>
      <c r="C270" s="133" t="s">
        <v>94</v>
      </c>
      <c r="D270" s="15" t="s">
        <v>96</v>
      </c>
      <c r="E270" s="16" t="s">
        <v>61</v>
      </c>
      <c r="F270" s="135" t="s">
        <v>86</v>
      </c>
      <c r="I270" s="138" t="s">
        <v>93</v>
      </c>
      <c r="AB270">
        <v>6</v>
      </c>
    </row>
    <row r="271" spans="2:28" ht="25.5" x14ac:dyDescent="0.2">
      <c r="B271" s="187" t="s">
        <v>57</v>
      </c>
      <c r="C271" s="133" t="s">
        <v>95</v>
      </c>
      <c r="D271" s="15" t="s">
        <v>99</v>
      </c>
      <c r="E271" s="16" t="s">
        <v>62</v>
      </c>
      <c r="F271" s="175" t="s">
        <v>86</v>
      </c>
      <c r="I271" s="138" t="s">
        <v>93</v>
      </c>
      <c r="AB271">
        <v>7</v>
      </c>
    </row>
    <row r="272" spans="2:28" x14ac:dyDescent="0.2">
      <c r="B272" s="13"/>
      <c r="C272" s="15"/>
      <c r="D272" s="15"/>
      <c r="E272" s="18"/>
      <c r="F272" s="19"/>
      <c r="I272" s="138" t="s">
        <v>93</v>
      </c>
      <c r="AB272">
        <v>8</v>
      </c>
    </row>
    <row r="273" spans="2:28" x14ac:dyDescent="0.2">
      <c r="B273" s="20"/>
      <c r="C273" s="21" t="s">
        <v>89</v>
      </c>
      <c r="D273" s="174" t="s">
        <v>112</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113</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179</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110</v>
      </c>
      <c r="C283" s="16" t="s">
        <v>114</v>
      </c>
      <c r="D283" s="48" t="s">
        <v>178</v>
      </c>
      <c r="E283" s="15" t="s">
        <v>177</v>
      </c>
      <c r="F283" s="17" t="s">
        <v>23</v>
      </c>
      <c r="I283" s="138" t="s">
        <v>93</v>
      </c>
      <c r="AB283">
        <v>19</v>
      </c>
    </row>
    <row r="284" spans="2:28" x14ac:dyDescent="0.2">
      <c r="B284" s="25" t="s">
        <v>87</v>
      </c>
      <c r="C284" s="26">
        <v>1</v>
      </c>
      <c r="D284" s="22" t="s">
        <v>102</v>
      </c>
      <c r="E284" s="27" t="s">
        <v>86</v>
      </c>
      <c r="F284" s="28" t="s">
        <v>86</v>
      </c>
      <c r="I284" s="138" t="s">
        <v>93</v>
      </c>
      <c r="AB284">
        <v>20</v>
      </c>
    </row>
    <row r="285" spans="2:28" x14ac:dyDescent="0.2">
      <c r="B285" s="25" t="s">
        <v>87</v>
      </c>
      <c r="C285" s="26">
        <v>2</v>
      </c>
      <c r="D285" s="22" t="s">
        <v>103</v>
      </c>
      <c r="E285" s="27" t="s">
        <v>86</v>
      </c>
      <c r="F285" s="28" t="s">
        <v>86</v>
      </c>
      <c r="I285" s="138" t="s">
        <v>93</v>
      </c>
      <c r="AB285">
        <v>21</v>
      </c>
    </row>
    <row r="286" spans="2:28" x14ac:dyDescent="0.2">
      <c r="B286" s="25" t="s">
        <v>87</v>
      </c>
      <c r="C286" s="26">
        <v>3</v>
      </c>
      <c r="D286" s="22" t="s">
        <v>104</v>
      </c>
      <c r="E286" s="27" t="s">
        <v>86</v>
      </c>
      <c r="F286" s="28" t="s">
        <v>86</v>
      </c>
      <c r="I286" s="138" t="s">
        <v>93</v>
      </c>
      <c r="AB286">
        <v>22</v>
      </c>
    </row>
    <row r="287" spans="2:28" x14ac:dyDescent="0.2">
      <c r="B287" s="25" t="s">
        <v>87</v>
      </c>
      <c r="C287" s="26">
        <v>4</v>
      </c>
      <c r="D287" s="22" t="s">
        <v>105</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111</v>
      </c>
      <c r="C290" s="165">
        <v>12</v>
      </c>
      <c r="D290" s="166" t="s">
        <v>88</v>
      </c>
      <c r="E290" s="167" t="s">
        <v>51</v>
      </c>
      <c r="F290" s="168" t="s">
        <v>106</v>
      </c>
      <c r="I290" s="138" t="s">
        <v>93</v>
      </c>
      <c r="AB290">
        <v>1</v>
      </c>
    </row>
    <row r="291" spans="2:28" x14ac:dyDescent="0.2">
      <c r="B291" s="190" t="s">
        <v>220</v>
      </c>
      <c r="C291" s="191"/>
      <c r="D291" s="192"/>
      <c r="E291" s="21"/>
      <c r="F291" s="193"/>
      <c r="I291" s="138"/>
    </row>
    <row r="292" spans="2:28" x14ac:dyDescent="0.2">
      <c r="B292" s="13" t="s">
        <v>39</v>
      </c>
      <c r="C292" s="131" t="s">
        <v>86</v>
      </c>
      <c r="D292" s="15" t="str">
        <f>IF(OR(C295="",C296=""),"",VLOOKUP(CONCATENATE(C295," - ",C296),Exposure,2))</f>
        <v>G</v>
      </c>
      <c r="E292" s="16" t="s">
        <v>137</v>
      </c>
      <c r="F292" s="113">
        <v>1</v>
      </c>
      <c r="I292" s="138" t="s">
        <v>93</v>
      </c>
      <c r="AB292">
        <v>2</v>
      </c>
    </row>
    <row r="293" spans="2:28" x14ac:dyDescent="0.2">
      <c r="B293" s="13" t="s">
        <v>84</v>
      </c>
      <c r="C293" s="131" t="s">
        <v>87</v>
      </c>
      <c r="D293" s="15" t="s">
        <v>128</v>
      </c>
      <c r="E293" s="16" t="s">
        <v>56</v>
      </c>
      <c r="F293" s="134" t="s">
        <v>144</v>
      </c>
      <c r="I293" s="138" t="s">
        <v>93</v>
      </c>
      <c r="AB293">
        <v>3</v>
      </c>
    </row>
    <row r="294" spans="2:28" x14ac:dyDescent="0.2">
      <c r="B294" s="13" t="s">
        <v>85</v>
      </c>
      <c r="C294" s="132" t="s">
        <v>87</v>
      </c>
      <c r="D294" s="18"/>
      <c r="E294" s="16" t="s">
        <v>91</v>
      </c>
      <c r="F294" s="134" t="s">
        <v>108</v>
      </c>
      <c r="I294" s="138" t="s">
        <v>93</v>
      </c>
      <c r="AB294">
        <v>4</v>
      </c>
    </row>
    <row r="295" spans="2:28" x14ac:dyDescent="0.2">
      <c r="B295" s="13" t="s">
        <v>44</v>
      </c>
      <c r="C295" s="133" t="s">
        <v>94</v>
      </c>
      <c r="D295" s="49" t="str">
        <f>IF(C295="","WARNING - Please enter a Probability.","")</f>
        <v/>
      </c>
      <c r="E295" s="16" t="s">
        <v>60</v>
      </c>
      <c r="F295" s="134" t="s">
        <v>109</v>
      </c>
      <c r="I295" s="138" t="s">
        <v>93</v>
      </c>
      <c r="AB295">
        <v>5</v>
      </c>
    </row>
    <row r="296" spans="2:28" x14ac:dyDescent="0.2">
      <c r="B296" s="13" t="s">
        <v>50</v>
      </c>
      <c r="C296" s="133" t="s">
        <v>94</v>
      </c>
      <c r="D296" s="15" t="s">
        <v>96</v>
      </c>
      <c r="E296" s="16" t="s">
        <v>61</v>
      </c>
      <c r="F296" s="135" t="s">
        <v>86</v>
      </c>
      <c r="I296" s="138" t="s">
        <v>93</v>
      </c>
      <c r="AB296">
        <v>6</v>
      </c>
    </row>
    <row r="297" spans="2:28" ht="25.5" x14ac:dyDescent="0.2">
      <c r="B297" s="187" t="s">
        <v>57</v>
      </c>
      <c r="C297" s="133" t="s">
        <v>95</v>
      </c>
      <c r="D297" s="15" t="s">
        <v>99</v>
      </c>
      <c r="E297" s="16" t="s">
        <v>62</v>
      </c>
      <c r="F297" s="175" t="s">
        <v>86</v>
      </c>
      <c r="I297" s="138" t="s">
        <v>93</v>
      </c>
      <c r="AB297">
        <v>7</v>
      </c>
    </row>
    <row r="298" spans="2:28" x14ac:dyDescent="0.2">
      <c r="B298" s="13"/>
      <c r="C298" s="15"/>
      <c r="D298" s="15"/>
      <c r="E298" s="18"/>
      <c r="F298" s="19"/>
      <c r="I298" s="138" t="s">
        <v>93</v>
      </c>
      <c r="AB298">
        <v>8</v>
      </c>
    </row>
    <row r="299" spans="2:28" x14ac:dyDescent="0.2">
      <c r="B299" s="20"/>
      <c r="C299" s="21" t="s">
        <v>89</v>
      </c>
      <c r="D299" s="174" t="s">
        <v>112</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113</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179</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110</v>
      </c>
      <c r="C309" s="16" t="s">
        <v>114</v>
      </c>
      <c r="D309" s="48" t="s">
        <v>178</v>
      </c>
      <c r="E309" s="15" t="s">
        <v>177</v>
      </c>
      <c r="F309" s="17" t="s">
        <v>23</v>
      </c>
      <c r="I309" s="138" t="s">
        <v>93</v>
      </c>
      <c r="AB309">
        <v>19</v>
      </c>
    </row>
    <row r="310" spans="2:28" x14ac:dyDescent="0.2">
      <c r="B310" s="25" t="s">
        <v>87</v>
      </c>
      <c r="C310" s="26">
        <v>1</v>
      </c>
      <c r="D310" s="22" t="s">
        <v>102</v>
      </c>
      <c r="E310" s="27" t="s">
        <v>86</v>
      </c>
      <c r="F310" s="28" t="s">
        <v>86</v>
      </c>
      <c r="I310" s="138" t="s">
        <v>93</v>
      </c>
      <c r="AB310">
        <v>20</v>
      </c>
    </row>
    <row r="311" spans="2:28" x14ac:dyDescent="0.2">
      <c r="B311" s="25" t="s">
        <v>87</v>
      </c>
      <c r="C311" s="26">
        <v>2</v>
      </c>
      <c r="D311" s="22" t="s">
        <v>103</v>
      </c>
      <c r="E311" s="27" t="s">
        <v>86</v>
      </c>
      <c r="F311" s="28" t="s">
        <v>86</v>
      </c>
      <c r="I311" s="138" t="s">
        <v>93</v>
      </c>
      <c r="AB311">
        <v>21</v>
      </c>
    </row>
    <row r="312" spans="2:28" x14ac:dyDescent="0.2">
      <c r="B312" s="25" t="s">
        <v>87</v>
      </c>
      <c r="C312" s="26">
        <v>3</v>
      </c>
      <c r="D312" s="22" t="s">
        <v>104</v>
      </c>
      <c r="E312" s="27" t="s">
        <v>86</v>
      </c>
      <c r="F312" s="28" t="s">
        <v>86</v>
      </c>
      <c r="I312" s="138" t="s">
        <v>93</v>
      </c>
      <c r="AB312">
        <v>22</v>
      </c>
    </row>
    <row r="313" spans="2:28" x14ac:dyDescent="0.2">
      <c r="B313" s="25" t="s">
        <v>87</v>
      </c>
      <c r="C313" s="26">
        <v>4</v>
      </c>
      <c r="D313" s="22" t="s">
        <v>105</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111</v>
      </c>
      <c r="C316" s="165">
        <v>13</v>
      </c>
      <c r="D316" s="166" t="s">
        <v>88</v>
      </c>
      <c r="E316" s="167" t="s">
        <v>51</v>
      </c>
      <c r="F316" s="168" t="s">
        <v>106</v>
      </c>
      <c r="I316" s="138" t="s">
        <v>93</v>
      </c>
      <c r="AB316">
        <v>1</v>
      </c>
    </row>
    <row r="317" spans="2:28" x14ac:dyDescent="0.2">
      <c r="B317" s="190" t="s">
        <v>220</v>
      </c>
      <c r="C317" s="191"/>
      <c r="D317" s="192"/>
      <c r="E317" s="21"/>
      <c r="F317" s="193"/>
      <c r="I317" s="138"/>
    </row>
    <row r="318" spans="2:28" x14ac:dyDescent="0.2">
      <c r="B318" s="13" t="s">
        <v>39</v>
      </c>
      <c r="C318" s="131" t="s">
        <v>86</v>
      </c>
      <c r="D318" s="15" t="str">
        <f>IF(OR(C321="",C322=""),"",VLOOKUP(CONCATENATE(C321," - ",C322),Exposure,2))</f>
        <v>G</v>
      </c>
      <c r="E318" s="16" t="s">
        <v>137</v>
      </c>
      <c r="F318" s="113">
        <v>1</v>
      </c>
      <c r="I318" s="138" t="s">
        <v>93</v>
      </c>
      <c r="AB318">
        <v>2</v>
      </c>
    </row>
    <row r="319" spans="2:28" x14ac:dyDescent="0.2">
      <c r="B319" s="13" t="s">
        <v>84</v>
      </c>
      <c r="C319" s="131" t="s">
        <v>87</v>
      </c>
      <c r="D319" s="15" t="s">
        <v>128</v>
      </c>
      <c r="E319" s="16" t="s">
        <v>56</v>
      </c>
      <c r="F319" s="134" t="s">
        <v>144</v>
      </c>
      <c r="I319" s="138" t="s">
        <v>93</v>
      </c>
      <c r="AB319">
        <v>3</v>
      </c>
    </row>
    <row r="320" spans="2:28" x14ac:dyDescent="0.2">
      <c r="B320" s="13" t="s">
        <v>85</v>
      </c>
      <c r="C320" s="132" t="s">
        <v>87</v>
      </c>
      <c r="D320" s="18"/>
      <c r="E320" s="16" t="s">
        <v>91</v>
      </c>
      <c r="F320" s="134" t="s">
        <v>108</v>
      </c>
      <c r="I320" s="138" t="s">
        <v>93</v>
      </c>
      <c r="AB320">
        <v>4</v>
      </c>
    </row>
    <row r="321" spans="2:28" x14ac:dyDescent="0.2">
      <c r="B321" s="13" t="s">
        <v>44</v>
      </c>
      <c r="C321" s="133" t="s">
        <v>94</v>
      </c>
      <c r="D321" s="49" t="str">
        <f>IF(C321="","WARNING - Please enter a Probability.","")</f>
        <v/>
      </c>
      <c r="E321" s="16" t="s">
        <v>60</v>
      </c>
      <c r="F321" s="134" t="s">
        <v>109</v>
      </c>
      <c r="I321" s="138" t="s">
        <v>93</v>
      </c>
      <c r="AB321">
        <v>5</v>
      </c>
    </row>
    <row r="322" spans="2:28" x14ac:dyDescent="0.2">
      <c r="B322" s="13" t="s">
        <v>50</v>
      </c>
      <c r="C322" s="133" t="s">
        <v>94</v>
      </c>
      <c r="D322" s="15" t="s">
        <v>96</v>
      </c>
      <c r="E322" s="16" t="s">
        <v>61</v>
      </c>
      <c r="F322" s="135" t="s">
        <v>86</v>
      </c>
      <c r="I322" s="138" t="s">
        <v>93</v>
      </c>
      <c r="AB322">
        <v>6</v>
      </c>
    </row>
    <row r="323" spans="2:28" ht="25.5" x14ac:dyDescent="0.2">
      <c r="B323" s="187" t="s">
        <v>57</v>
      </c>
      <c r="C323" s="133" t="s">
        <v>95</v>
      </c>
      <c r="D323" s="15" t="s">
        <v>99</v>
      </c>
      <c r="E323" s="16" t="s">
        <v>62</v>
      </c>
      <c r="F323" s="175" t="s">
        <v>86</v>
      </c>
      <c r="I323" s="138" t="s">
        <v>93</v>
      </c>
      <c r="AB323">
        <v>7</v>
      </c>
    </row>
    <row r="324" spans="2:28" x14ac:dyDescent="0.2">
      <c r="B324" s="13"/>
      <c r="C324" s="15"/>
      <c r="D324" s="15"/>
      <c r="E324" s="18"/>
      <c r="F324" s="19"/>
      <c r="I324" s="138" t="s">
        <v>93</v>
      </c>
      <c r="AB324">
        <v>8</v>
      </c>
    </row>
    <row r="325" spans="2:28" x14ac:dyDescent="0.2">
      <c r="B325" s="20"/>
      <c r="C325" s="21" t="s">
        <v>89</v>
      </c>
      <c r="D325" s="174" t="s">
        <v>112</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113</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179</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110</v>
      </c>
      <c r="C335" s="16" t="s">
        <v>114</v>
      </c>
      <c r="D335" s="48" t="s">
        <v>178</v>
      </c>
      <c r="E335" s="15" t="s">
        <v>177</v>
      </c>
      <c r="F335" s="17" t="s">
        <v>23</v>
      </c>
      <c r="I335" s="138" t="s">
        <v>93</v>
      </c>
      <c r="AB335">
        <v>19</v>
      </c>
    </row>
    <row r="336" spans="2:28" x14ac:dyDescent="0.2">
      <c r="B336" s="25" t="s">
        <v>87</v>
      </c>
      <c r="C336" s="26">
        <v>1</v>
      </c>
      <c r="D336" s="22" t="s">
        <v>102</v>
      </c>
      <c r="E336" s="27" t="s">
        <v>86</v>
      </c>
      <c r="F336" s="28" t="s">
        <v>86</v>
      </c>
      <c r="I336" s="138" t="s">
        <v>93</v>
      </c>
      <c r="AB336">
        <v>20</v>
      </c>
    </row>
    <row r="337" spans="2:28" x14ac:dyDescent="0.2">
      <c r="B337" s="25" t="s">
        <v>87</v>
      </c>
      <c r="C337" s="26">
        <v>2</v>
      </c>
      <c r="D337" s="22" t="s">
        <v>103</v>
      </c>
      <c r="E337" s="27" t="s">
        <v>86</v>
      </c>
      <c r="F337" s="28" t="s">
        <v>86</v>
      </c>
      <c r="I337" s="138" t="s">
        <v>93</v>
      </c>
      <c r="AB337">
        <v>21</v>
      </c>
    </row>
    <row r="338" spans="2:28" x14ac:dyDescent="0.2">
      <c r="B338" s="25" t="s">
        <v>87</v>
      </c>
      <c r="C338" s="26">
        <v>3</v>
      </c>
      <c r="D338" s="22" t="s">
        <v>104</v>
      </c>
      <c r="E338" s="27" t="s">
        <v>86</v>
      </c>
      <c r="F338" s="28" t="s">
        <v>86</v>
      </c>
      <c r="I338" s="138" t="s">
        <v>93</v>
      </c>
      <c r="AB338">
        <v>22</v>
      </c>
    </row>
    <row r="339" spans="2:28" x14ac:dyDescent="0.2">
      <c r="B339" s="25" t="s">
        <v>87</v>
      </c>
      <c r="C339" s="26">
        <v>4</v>
      </c>
      <c r="D339" s="22" t="s">
        <v>105</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111</v>
      </c>
      <c r="C342" s="165">
        <v>14</v>
      </c>
      <c r="D342" s="166" t="s">
        <v>88</v>
      </c>
      <c r="E342" s="167" t="s">
        <v>51</v>
      </c>
      <c r="F342" s="168" t="s">
        <v>106</v>
      </c>
      <c r="I342" s="138" t="s">
        <v>93</v>
      </c>
      <c r="AB342">
        <v>1</v>
      </c>
    </row>
    <row r="343" spans="2:28" x14ac:dyDescent="0.2">
      <c r="B343" s="190" t="s">
        <v>220</v>
      </c>
      <c r="C343" s="191"/>
      <c r="D343" s="192"/>
      <c r="E343" s="21"/>
      <c r="F343" s="193"/>
      <c r="I343" s="138"/>
    </row>
    <row r="344" spans="2:28" x14ac:dyDescent="0.2">
      <c r="B344" s="13" t="s">
        <v>39</v>
      </c>
      <c r="C344" s="131" t="s">
        <v>86</v>
      </c>
      <c r="D344" s="15" t="str">
        <f>IF(OR(C347="",C348=""),"",VLOOKUP(CONCATENATE(C347," - ",C348),Exposure,2))</f>
        <v>G</v>
      </c>
      <c r="E344" s="16" t="s">
        <v>137</v>
      </c>
      <c r="F344" s="113">
        <v>1</v>
      </c>
      <c r="I344" s="138" t="s">
        <v>93</v>
      </c>
      <c r="AB344">
        <v>2</v>
      </c>
    </row>
    <row r="345" spans="2:28" x14ac:dyDescent="0.2">
      <c r="B345" s="13" t="s">
        <v>84</v>
      </c>
      <c r="C345" s="131" t="s">
        <v>87</v>
      </c>
      <c r="D345" s="15" t="s">
        <v>128</v>
      </c>
      <c r="E345" s="16" t="s">
        <v>56</v>
      </c>
      <c r="F345" s="134" t="s">
        <v>144</v>
      </c>
      <c r="I345" s="138" t="s">
        <v>93</v>
      </c>
      <c r="AB345">
        <v>3</v>
      </c>
    </row>
    <row r="346" spans="2:28" x14ac:dyDescent="0.2">
      <c r="B346" s="13" t="s">
        <v>85</v>
      </c>
      <c r="C346" s="132" t="s">
        <v>87</v>
      </c>
      <c r="D346" s="18"/>
      <c r="E346" s="16" t="s">
        <v>91</v>
      </c>
      <c r="F346" s="134" t="s">
        <v>108</v>
      </c>
      <c r="I346" s="138" t="s">
        <v>93</v>
      </c>
      <c r="AB346">
        <v>4</v>
      </c>
    </row>
    <row r="347" spans="2:28" x14ac:dyDescent="0.2">
      <c r="B347" s="13" t="s">
        <v>44</v>
      </c>
      <c r="C347" s="133" t="s">
        <v>94</v>
      </c>
      <c r="D347" s="49" t="str">
        <f>IF(C347="","WARNING - Please enter a Probability.","")</f>
        <v/>
      </c>
      <c r="E347" s="16" t="s">
        <v>60</v>
      </c>
      <c r="F347" s="134" t="s">
        <v>109</v>
      </c>
      <c r="I347" s="138" t="s">
        <v>93</v>
      </c>
      <c r="AB347">
        <v>5</v>
      </c>
    </row>
    <row r="348" spans="2:28" x14ac:dyDescent="0.2">
      <c r="B348" s="13" t="s">
        <v>50</v>
      </c>
      <c r="C348" s="133" t="s">
        <v>94</v>
      </c>
      <c r="D348" s="15" t="s">
        <v>96</v>
      </c>
      <c r="E348" s="16" t="s">
        <v>61</v>
      </c>
      <c r="F348" s="135" t="s">
        <v>86</v>
      </c>
      <c r="I348" s="138" t="s">
        <v>93</v>
      </c>
      <c r="AB348">
        <v>6</v>
      </c>
    </row>
    <row r="349" spans="2:28" ht="25.5" x14ac:dyDescent="0.2">
      <c r="B349" s="187" t="s">
        <v>57</v>
      </c>
      <c r="C349" s="133" t="s">
        <v>95</v>
      </c>
      <c r="D349" s="15" t="s">
        <v>99</v>
      </c>
      <c r="E349" s="16" t="s">
        <v>62</v>
      </c>
      <c r="F349" s="175" t="s">
        <v>86</v>
      </c>
      <c r="I349" s="138" t="s">
        <v>93</v>
      </c>
      <c r="AB349">
        <v>7</v>
      </c>
    </row>
    <row r="350" spans="2:28" x14ac:dyDescent="0.2">
      <c r="B350" s="13"/>
      <c r="C350" s="15"/>
      <c r="D350" s="15"/>
      <c r="E350" s="18"/>
      <c r="F350" s="19"/>
      <c r="I350" s="138" t="s">
        <v>93</v>
      </c>
      <c r="AB350">
        <v>8</v>
      </c>
    </row>
    <row r="351" spans="2:28" x14ac:dyDescent="0.2">
      <c r="B351" s="20"/>
      <c r="C351" s="21" t="s">
        <v>89</v>
      </c>
      <c r="D351" s="174" t="s">
        <v>112</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113</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179</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110</v>
      </c>
      <c r="C361" s="16" t="s">
        <v>114</v>
      </c>
      <c r="D361" s="48" t="s">
        <v>178</v>
      </c>
      <c r="E361" s="15" t="s">
        <v>177</v>
      </c>
      <c r="F361" s="17" t="s">
        <v>23</v>
      </c>
      <c r="I361" s="138" t="s">
        <v>93</v>
      </c>
      <c r="AB361">
        <v>19</v>
      </c>
    </row>
    <row r="362" spans="2:28" x14ac:dyDescent="0.2">
      <c r="B362" s="25" t="s">
        <v>87</v>
      </c>
      <c r="C362" s="26">
        <v>1</v>
      </c>
      <c r="D362" s="22" t="s">
        <v>102</v>
      </c>
      <c r="E362" s="27" t="s">
        <v>86</v>
      </c>
      <c r="F362" s="28" t="s">
        <v>86</v>
      </c>
      <c r="I362" s="138" t="s">
        <v>93</v>
      </c>
      <c r="AB362">
        <v>20</v>
      </c>
    </row>
    <row r="363" spans="2:28" x14ac:dyDescent="0.2">
      <c r="B363" s="25" t="s">
        <v>87</v>
      </c>
      <c r="C363" s="26">
        <v>2</v>
      </c>
      <c r="D363" s="22" t="s">
        <v>103</v>
      </c>
      <c r="E363" s="27" t="s">
        <v>86</v>
      </c>
      <c r="F363" s="28" t="s">
        <v>86</v>
      </c>
      <c r="I363" s="138" t="s">
        <v>93</v>
      </c>
      <c r="AB363">
        <v>21</v>
      </c>
    </row>
    <row r="364" spans="2:28" x14ac:dyDescent="0.2">
      <c r="B364" s="25" t="s">
        <v>87</v>
      </c>
      <c r="C364" s="26">
        <v>3</v>
      </c>
      <c r="D364" s="22" t="s">
        <v>104</v>
      </c>
      <c r="E364" s="27" t="s">
        <v>86</v>
      </c>
      <c r="F364" s="28" t="s">
        <v>86</v>
      </c>
      <c r="I364" s="138" t="s">
        <v>93</v>
      </c>
      <c r="AB364">
        <v>22</v>
      </c>
    </row>
    <row r="365" spans="2:28" x14ac:dyDescent="0.2">
      <c r="B365" s="25" t="s">
        <v>87</v>
      </c>
      <c r="C365" s="26">
        <v>4</v>
      </c>
      <c r="D365" s="22" t="s">
        <v>105</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111</v>
      </c>
      <c r="C368" s="165">
        <v>15</v>
      </c>
      <c r="D368" s="166" t="s">
        <v>88</v>
      </c>
      <c r="E368" s="167" t="s">
        <v>51</v>
      </c>
      <c r="F368" s="168" t="s">
        <v>106</v>
      </c>
      <c r="I368" s="138" t="s">
        <v>93</v>
      </c>
      <c r="AB368">
        <v>1</v>
      </c>
    </row>
    <row r="369" spans="2:28" x14ac:dyDescent="0.2">
      <c r="B369" s="190" t="s">
        <v>220</v>
      </c>
      <c r="C369" s="191"/>
      <c r="D369" s="192"/>
      <c r="E369" s="21"/>
      <c r="F369" s="193"/>
      <c r="I369" s="138"/>
    </row>
    <row r="370" spans="2:28" x14ac:dyDescent="0.2">
      <c r="B370" s="13" t="s">
        <v>39</v>
      </c>
      <c r="C370" s="131" t="s">
        <v>86</v>
      </c>
      <c r="D370" s="15" t="str">
        <f>IF(OR(C373="",C374=""),"",VLOOKUP(CONCATENATE(C373," - ",C374),Exposure,2))</f>
        <v>G</v>
      </c>
      <c r="E370" s="16" t="s">
        <v>137</v>
      </c>
      <c r="F370" s="113">
        <v>1</v>
      </c>
      <c r="I370" s="138" t="s">
        <v>93</v>
      </c>
      <c r="AB370">
        <v>2</v>
      </c>
    </row>
    <row r="371" spans="2:28" x14ac:dyDescent="0.2">
      <c r="B371" s="13" t="s">
        <v>84</v>
      </c>
      <c r="C371" s="131" t="s">
        <v>87</v>
      </c>
      <c r="D371" s="15" t="s">
        <v>128</v>
      </c>
      <c r="E371" s="16" t="s">
        <v>56</v>
      </c>
      <c r="F371" s="134" t="s">
        <v>144</v>
      </c>
      <c r="I371" s="138" t="s">
        <v>93</v>
      </c>
      <c r="AB371">
        <v>3</v>
      </c>
    </row>
    <row r="372" spans="2:28" x14ac:dyDescent="0.2">
      <c r="B372" s="13" t="s">
        <v>85</v>
      </c>
      <c r="C372" s="132" t="s">
        <v>87</v>
      </c>
      <c r="D372" s="18"/>
      <c r="E372" s="16" t="s">
        <v>91</v>
      </c>
      <c r="F372" s="134" t="s">
        <v>108</v>
      </c>
      <c r="I372" s="138" t="s">
        <v>93</v>
      </c>
      <c r="AB372">
        <v>4</v>
      </c>
    </row>
    <row r="373" spans="2:28" x14ac:dyDescent="0.2">
      <c r="B373" s="13" t="s">
        <v>44</v>
      </c>
      <c r="C373" s="133" t="s">
        <v>94</v>
      </c>
      <c r="D373" s="49" t="str">
        <f>IF(C373="","WARNING - Please enter a Probability.","")</f>
        <v/>
      </c>
      <c r="E373" s="16" t="s">
        <v>60</v>
      </c>
      <c r="F373" s="134" t="s">
        <v>109</v>
      </c>
      <c r="I373" s="138" t="s">
        <v>93</v>
      </c>
      <c r="AB373">
        <v>5</v>
      </c>
    </row>
    <row r="374" spans="2:28" x14ac:dyDescent="0.2">
      <c r="B374" s="13" t="s">
        <v>50</v>
      </c>
      <c r="C374" s="133" t="s">
        <v>94</v>
      </c>
      <c r="D374" s="15" t="s">
        <v>96</v>
      </c>
      <c r="E374" s="16" t="s">
        <v>61</v>
      </c>
      <c r="F374" s="135" t="s">
        <v>86</v>
      </c>
      <c r="I374" s="138" t="s">
        <v>93</v>
      </c>
      <c r="AB374">
        <v>6</v>
      </c>
    </row>
    <row r="375" spans="2:28" ht="25.5" x14ac:dyDescent="0.2">
      <c r="B375" s="187" t="s">
        <v>57</v>
      </c>
      <c r="C375" s="133" t="s">
        <v>95</v>
      </c>
      <c r="D375" s="15" t="s">
        <v>99</v>
      </c>
      <c r="E375" s="16" t="s">
        <v>62</v>
      </c>
      <c r="F375" s="175" t="s">
        <v>86</v>
      </c>
      <c r="I375" s="138" t="s">
        <v>93</v>
      </c>
      <c r="AB375">
        <v>7</v>
      </c>
    </row>
    <row r="376" spans="2:28" x14ac:dyDescent="0.2">
      <c r="B376" s="13"/>
      <c r="C376" s="15"/>
      <c r="D376" s="15"/>
      <c r="E376" s="18"/>
      <c r="F376" s="19"/>
      <c r="I376" s="138" t="s">
        <v>93</v>
      </c>
      <c r="AB376">
        <v>8</v>
      </c>
    </row>
    <row r="377" spans="2:28" x14ac:dyDescent="0.2">
      <c r="B377" s="20"/>
      <c r="C377" s="21" t="s">
        <v>89</v>
      </c>
      <c r="D377" s="174" t="s">
        <v>112</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113</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179</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110</v>
      </c>
      <c r="C387" s="16" t="s">
        <v>114</v>
      </c>
      <c r="D387" s="48" t="s">
        <v>178</v>
      </c>
      <c r="E387" s="15" t="s">
        <v>177</v>
      </c>
      <c r="F387" s="17" t="s">
        <v>23</v>
      </c>
      <c r="I387" s="138" t="s">
        <v>93</v>
      </c>
      <c r="AB387">
        <v>19</v>
      </c>
    </row>
    <row r="388" spans="2:28" x14ac:dyDescent="0.2">
      <c r="B388" s="25" t="s">
        <v>87</v>
      </c>
      <c r="C388" s="26">
        <v>1</v>
      </c>
      <c r="D388" s="22" t="s">
        <v>102</v>
      </c>
      <c r="E388" s="27" t="s">
        <v>86</v>
      </c>
      <c r="F388" s="28" t="s">
        <v>86</v>
      </c>
      <c r="I388" s="138" t="s">
        <v>93</v>
      </c>
      <c r="AB388">
        <v>20</v>
      </c>
    </row>
    <row r="389" spans="2:28" x14ac:dyDescent="0.2">
      <c r="B389" s="25" t="s">
        <v>87</v>
      </c>
      <c r="C389" s="26">
        <v>2</v>
      </c>
      <c r="D389" s="22" t="s">
        <v>103</v>
      </c>
      <c r="E389" s="27" t="s">
        <v>86</v>
      </c>
      <c r="F389" s="28" t="s">
        <v>86</v>
      </c>
      <c r="I389" s="138" t="s">
        <v>93</v>
      </c>
      <c r="AB389">
        <v>21</v>
      </c>
    </row>
    <row r="390" spans="2:28" x14ac:dyDescent="0.2">
      <c r="B390" s="25" t="s">
        <v>87</v>
      </c>
      <c r="C390" s="26">
        <v>3</v>
      </c>
      <c r="D390" s="22" t="s">
        <v>104</v>
      </c>
      <c r="E390" s="27" t="s">
        <v>86</v>
      </c>
      <c r="F390" s="28" t="s">
        <v>86</v>
      </c>
      <c r="I390" s="138" t="s">
        <v>93</v>
      </c>
      <c r="AB390">
        <v>22</v>
      </c>
    </row>
    <row r="391" spans="2:28" x14ac:dyDescent="0.2">
      <c r="B391" s="25" t="s">
        <v>87</v>
      </c>
      <c r="C391" s="26">
        <v>4</v>
      </c>
      <c r="D391" s="22" t="s">
        <v>105</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111</v>
      </c>
      <c r="C394" s="165">
        <v>16</v>
      </c>
      <c r="D394" s="166" t="s">
        <v>88</v>
      </c>
      <c r="E394" s="167" t="s">
        <v>51</v>
      </c>
      <c r="F394" s="168" t="s">
        <v>106</v>
      </c>
      <c r="I394" s="138" t="s">
        <v>93</v>
      </c>
      <c r="AB394">
        <v>1</v>
      </c>
    </row>
    <row r="395" spans="2:28" x14ac:dyDescent="0.2">
      <c r="B395" s="190" t="s">
        <v>220</v>
      </c>
      <c r="C395" s="191"/>
      <c r="D395" s="192"/>
      <c r="E395" s="21"/>
      <c r="F395" s="193"/>
      <c r="I395" s="138"/>
    </row>
    <row r="396" spans="2:28" x14ac:dyDescent="0.2">
      <c r="B396" s="13" t="s">
        <v>39</v>
      </c>
      <c r="C396" s="131" t="s">
        <v>86</v>
      </c>
      <c r="D396" s="15" t="str">
        <f>IF(OR(C399="",C400=""),"",VLOOKUP(CONCATENATE(C399," - ",C400),Exposure,2))</f>
        <v>G</v>
      </c>
      <c r="E396" s="16" t="s">
        <v>137</v>
      </c>
      <c r="F396" s="113">
        <v>1</v>
      </c>
      <c r="I396" s="138" t="s">
        <v>93</v>
      </c>
      <c r="AB396">
        <v>2</v>
      </c>
    </row>
    <row r="397" spans="2:28" x14ac:dyDescent="0.2">
      <c r="B397" s="13" t="s">
        <v>84</v>
      </c>
      <c r="C397" s="131" t="s">
        <v>87</v>
      </c>
      <c r="D397" s="15" t="s">
        <v>128</v>
      </c>
      <c r="E397" s="16" t="s">
        <v>56</v>
      </c>
      <c r="F397" s="134" t="s">
        <v>144</v>
      </c>
      <c r="I397" s="138" t="s">
        <v>93</v>
      </c>
      <c r="AB397">
        <v>3</v>
      </c>
    </row>
    <row r="398" spans="2:28" x14ac:dyDescent="0.2">
      <c r="B398" s="13" t="s">
        <v>85</v>
      </c>
      <c r="C398" s="132" t="s">
        <v>87</v>
      </c>
      <c r="D398" s="18"/>
      <c r="E398" s="16" t="s">
        <v>91</v>
      </c>
      <c r="F398" s="134" t="s">
        <v>108</v>
      </c>
      <c r="I398" s="138" t="s">
        <v>93</v>
      </c>
      <c r="AB398">
        <v>4</v>
      </c>
    </row>
    <row r="399" spans="2:28" x14ac:dyDescent="0.2">
      <c r="B399" s="13" t="s">
        <v>44</v>
      </c>
      <c r="C399" s="133" t="s">
        <v>94</v>
      </c>
      <c r="D399" s="49" t="str">
        <f>IF(C399="","WARNING - Please enter a Probability.","")</f>
        <v/>
      </c>
      <c r="E399" s="16" t="s">
        <v>60</v>
      </c>
      <c r="F399" s="134" t="s">
        <v>109</v>
      </c>
      <c r="I399" s="138" t="s">
        <v>93</v>
      </c>
      <c r="AB399">
        <v>5</v>
      </c>
    </row>
    <row r="400" spans="2:28" x14ac:dyDescent="0.2">
      <c r="B400" s="13" t="s">
        <v>50</v>
      </c>
      <c r="C400" s="133" t="s">
        <v>94</v>
      </c>
      <c r="D400" s="15" t="s">
        <v>96</v>
      </c>
      <c r="E400" s="16" t="s">
        <v>61</v>
      </c>
      <c r="F400" s="135" t="s">
        <v>86</v>
      </c>
      <c r="I400" s="138" t="s">
        <v>93</v>
      </c>
      <c r="AB400">
        <v>6</v>
      </c>
    </row>
    <row r="401" spans="2:28" ht="25.5" x14ac:dyDescent="0.2">
      <c r="B401" s="187" t="s">
        <v>57</v>
      </c>
      <c r="C401" s="133" t="s">
        <v>95</v>
      </c>
      <c r="D401" s="15" t="s">
        <v>99</v>
      </c>
      <c r="E401" s="16" t="s">
        <v>62</v>
      </c>
      <c r="F401" s="175" t="s">
        <v>86</v>
      </c>
      <c r="I401" s="138" t="s">
        <v>93</v>
      </c>
      <c r="AB401">
        <v>7</v>
      </c>
    </row>
    <row r="402" spans="2:28" x14ac:dyDescent="0.2">
      <c r="B402" s="13"/>
      <c r="C402" s="15"/>
      <c r="D402" s="15"/>
      <c r="E402" s="18"/>
      <c r="F402" s="19"/>
      <c r="I402" s="138" t="s">
        <v>93</v>
      </c>
      <c r="AB402">
        <v>8</v>
      </c>
    </row>
    <row r="403" spans="2:28" x14ac:dyDescent="0.2">
      <c r="B403" s="20"/>
      <c r="C403" s="21" t="s">
        <v>89</v>
      </c>
      <c r="D403" s="174" t="s">
        <v>112</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113</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179</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110</v>
      </c>
      <c r="C413" s="16" t="s">
        <v>114</v>
      </c>
      <c r="D413" s="48" t="s">
        <v>178</v>
      </c>
      <c r="E413" s="15" t="s">
        <v>177</v>
      </c>
      <c r="F413" s="17" t="s">
        <v>23</v>
      </c>
      <c r="I413" s="138" t="s">
        <v>93</v>
      </c>
      <c r="AB413">
        <v>19</v>
      </c>
    </row>
    <row r="414" spans="2:28" x14ac:dyDescent="0.2">
      <c r="B414" s="25" t="s">
        <v>87</v>
      </c>
      <c r="C414" s="26">
        <v>1</v>
      </c>
      <c r="D414" s="22" t="s">
        <v>102</v>
      </c>
      <c r="E414" s="27" t="s">
        <v>86</v>
      </c>
      <c r="F414" s="28" t="s">
        <v>86</v>
      </c>
      <c r="I414" s="138" t="s">
        <v>93</v>
      </c>
      <c r="AB414">
        <v>20</v>
      </c>
    </row>
    <row r="415" spans="2:28" x14ac:dyDescent="0.2">
      <c r="B415" s="25" t="s">
        <v>87</v>
      </c>
      <c r="C415" s="26">
        <v>2</v>
      </c>
      <c r="D415" s="22" t="s">
        <v>103</v>
      </c>
      <c r="E415" s="27" t="s">
        <v>86</v>
      </c>
      <c r="F415" s="28" t="s">
        <v>86</v>
      </c>
      <c r="I415" s="138" t="s">
        <v>93</v>
      </c>
      <c r="AB415">
        <v>21</v>
      </c>
    </row>
    <row r="416" spans="2:28" x14ac:dyDescent="0.2">
      <c r="B416" s="25" t="s">
        <v>87</v>
      </c>
      <c r="C416" s="26">
        <v>3</v>
      </c>
      <c r="D416" s="22" t="s">
        <v>104</v>
      </c>
      <c r="E416" s="27" t="s">
        <v>86</v>
      </c>
      <c r="F416" s="28" t="s">
        <v>86</v>
      </c>
      <c r="I416" s="138" t="s">
        <v>93</v>
      </c>
      <c r="AB416">
        <v>22</v>
      </c>
    </row>
    <row r="417" spans="2:28" x14ac:dyDescent="0.2">
      <c r="B417" s="25" t="s">
        <v>87</v>
      </c>
      <c r="C417" s="26">
        <v>4</v>
      </c>
      <c r="D417" s="22" t="s">
        <v>105</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111</v>
      </c>
      <c r="C420" s="165">
        <v>17</v>
      </c>
      <c r="D420" s="166" t="s">
        <v>88</v>
      </c>
      <c r="E420" s="167" t="s">
        <v>51</v>
      </c>
      <c r="F420" s="168" t="s">
        <v>106</v>
      </c>
      <c r="I420" s="138" t="s">
        <v>93</v>
      </c>
      <c r="AB420">
        <v>1</v>
      </c>
    </row>
    <row r="421" spans="2:28" x14ac:dyDescent="0.2">
      <c r="B421" s="190" t="s">
        <v>220</v>
      </c>
      <c r="C421" s="191"/>
      <c r="D421" s="192"/>
      <c r="E421" s="21"/>
      <c r="F421" s="193"/>
      <c r="I421" s="138"/>
    </row>
    <row r="422" spans="2:28" x14ac:dyDescent="0.2">
      <c r="B422" s="13" t="s">
        <v>39</v>
      </c>
      <c r="C422" s="131" t="s">
        <v>86</v>
      </c>
      <c r="D422" s="15" t="str">
        <f>IF(OR(C425="",C426=""),"",VLOOKUP(CONCATENATE(C425," - ",C426),Exposure,2))</f>
        <v>G</v>
      </c>
      <c r="E422" s="16" t="s">
        <v>137</v>
      </c>
      <c r="F422" s="113">
        <v>1</v>
      </c>
      <c r="I422" s="138" t="s">
        <v>93</v>
      </c>
      <c r="AB422">
        <v>2</v>
      </c>
    </row>
    <row r="423" spans="2:28" x14ac:dyDescent="0.2">
      <c r="B423" s="13" t="s">
        <v>84</v>
      </c>
      <c r="C423" s="131" t="s">
        <v>87</v>
      </c>
      <c r="D423" s="15" t="s">
        <v>128</v>
      </c>
      <c r="E423" s="16" t="s">
        <v>56</v>
      </c>
      <c r="F423" s="134" t="s">
        <v>144</v>
      </c>
      <c r="I423" s="138" t="s">
        <v>93</v>
      </c>
      <c r="AB423">
        <v>3</v>
      </c>
    </row>
    <row r="424" spans="2:28" x14ac:dyDescent="0.2">
      <c r="B424" s="13" t="s">
        <v>85</v>
      </c>
      <c r="C424" s="132" t="s">
        <v>87</v>
      </c>
      <c r="D424" s="18"/>
      <c r="E424" s="16" t="s">
        <v>91</v>
      </c>
      <c r="F424" s="134" t="s">
        <v>108</v>
      </c>
      <c r="I424" s="138" t="s">
        <v>93</v>
      </c>
      <c r="AB424">
        <v>4</v>
      </c>
    </row>
    <row r="425" spans="2:28" x14ac:dyDescent="0.2">
      <c r="B425" s="13" t="s">
        <v>44</v>
      </c>
      <c r="C425" s="133" t="s">
        <v>94</v>
      </c>
      <c r="D425" s="49" t="str">
        <f>IF(C425="","WARNING - Please enter a Probability.","")</f>
        <v/>
      </c>
      <c r="E425" s="16" t="s">
        <v>60</v>
      </c>
      <c r="F425" s="134" t="s">
        <v>109</v>
      </c>
      <c r="I425" s="138" t="s">
        <v>93</v>
      </c>
      <c r="AB425">
        <v>5</v>
      </c>
    </row>
    <row r="426" spans="2:28" x14ac:dyDescent="0.2">
      <c r="B426" s="13" t="s">
        <v>50</v>
      </c>
      <c r="C426" s="133" t="s">
        <v>94</v>
      </c>
      <c r="D426" s="15" t="s">
        <v>96</v>
      </c>
      <c r="E426" s="16" t="s">
        <v>61</v>
      </c>
      <c r="F426" s="135" t="s">
        <v>86</v>
      </c>
      <c r="I426" s="138" t="s">
        <v>93</v>
      </c>
      <c r="AB426">
        <v>6</v>
      </c>
    </row>
    <row r="427" spans="2:28" ht="25.5" x14ac:dyDescent="0.2">
      <c r="B427" s="187" t="s">
        <v>57</v>
      </c>
      <c r="C427" s="133" t="s">
        <v>95</v>
      </c>
      <c r="D427" s="15" t="s">
        <v>99</v>
      </c>
      <c r="E427" s="16" t="s">
        <v>62</v>
      </c>
      <c r="F427" s="175" t="s">
        <v>86</v>
      </c>
      <c r="I427" s="138" t="s">
        <v>93</v>
      </c>
      <c r="AB427">
        <v>7</v>
      </c>
    </row>
    <row r="428" spans="2:28" x14ac:dyDescent="0.2">
      <c r="B428" s="13"/>
      <c r="C428" s="15"/>
      <c r="D428" s="15"/>
      <c r="E428" s="18"/>
      <c r="F428" s="19"/>
      <c r="I428" s="138" t="s">
        <v>93</v>
      </c>
      <c r="AB428">
        <v>8</v>
      </c>
    </row>
    <row r="429" spans="2:28" x14ac:dyDescent="0.2">
      <c r="B429" s="20"/>
      <c r="C429" s="21" t="s">
        <v>89</v>
      </c>
      <c r="D429" s="174" t="s">
        <v>112</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113</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179</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110</v>
      </c>
      <c r="C439" s="16" t="s">
        <v>114</v>
      </c>
      <c r="D439" s="48" t="s">
        <v>178</v>
      </c>
      <c r="E439" s="15" t="s">
        <v>177</v>
      </c>
      <c r="F439" s="17" t="s">
        <v>23</v>
      </c>
      <c r="I439" s="138" t="s">
        <v>93</v>
      </c>
      <c r="AB439">
        <v>19</v>
      </c>
    </row>
    <row r="440" spans="2:28" x14ac:dyDescent="0.2">
      <c r="B440" s="25" t="s">
        <v>87</v>
      </c>
      <c r="C440" s="26">
        <v>1</v>
      </c>
      <c r="D440" s="22" t="s">
        <v>102</v>
      </c>
      <c r="E440" s="27" t="s">
        <v>86</v>
      </c>
      <c r="F440" s="28" t="s">
        <v>86</v>
      </c>
      <c r="I440" s="138" t="s">
        <v>93</v>
      </c>
      <c r="AB440">
        <v>20</v>
      </c>
    </row>
    <row r="441" spans="2:28" x14ac:dyDescent="0.2">
      <c r="B441" s="25" t="s">
        <v>87</v>
      </c>
      <c r="C441" s="26">
        <v>2</v>
      </c>
      <c r="D441" s="22" t="s">
        <v>103</v>
      </c>
      <c r="E441" s="27" t="s">
        <v>86</v>
      </c>
      <c r="F441" s="28" t="s">
        <v>86</v>
      </c>
      <c r="I441" s="138" t="s">
        <v>93</v>
      </c>
      <c r="AB441">
        <v>21</v>
      </c>
    </row>
    <row r="442" spans="2:28" x14ac:dyDescent="0.2">
      <c r="B442" s="25" t="s">
        <v>87</v>
      </c>
      <c r="C442" s="26">
        <v>3</v>
      </c>
      <c r="D442" s="22" t="s">
        <v>104</v>
      </c>
      <c r="E442" s="27" t="s">
        <v>86</v>
      </c>
      <c r="F442" s="28" t="s">
        <v>86</v>
      </c>
      <c r="I442" s="138" t="s">
        <v>93</v>
      </c>
      <c r="AB442">
        <v>22</v>
      </c>
    </row>
    <row r="443" spans="2:28" x14ac:dyDescent="0.2">
      <c r="B443" s="25" t="s">
        <v>87</v>
      </c>
      <c r="C443" s="26">
        <v>4</v>
      </c>
      <c r="D443" s="22" t="s">
        <v>105</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111</v>
      </c>
      <c r="C446" s="165">
        <v>18</v>
      </c>
      <c r="D446" s="166" t="s">
        <v>88</v>
      </c>
      <c r="E446" s="167" t="s">
        <v>51</v>
      </c>
      <c r="F446" s="168" t="s">
        <v>106</v>
      </c>
      <c r="I446" s="138" t="s">
        <v>93</v>
      </c>
      <c r="AB446">
        <v>1</v>
      </c>
    </row>
    <row r="447" spans="2:28" x14ac:dyDescent="0.2">
      <c r="B447" s="190" t="s">
        <v>220</v>
      </c>
      <c r="C447" s="191"/>
      <c r="D447" s="192"/>
      <c r="E447" s="21"/>
      <c r="F447" s="193"/>
      <c r="I447" s="138"/>
    </row>
    <row r="448" spans="2:28" x14ac:dyDescent="0.2">
      <c r="B448" s="13" t="s">
        <v>39</v>
      </c>
      <c r="C448" s="131" t="s">
        <v>86</v>
      </c>
      <c r="D448" s="15" t="str">
        <f>IF(OR(C451="",C452=""),"",VLOOKUP(CONCATENATE(C451," - ",C452),Exposure,2))</f>
        <v>G</v>
      </c>
      <c r="E448" s="16" t="s">
        <v>137</v>
      </c>
      <c r="F448" s="113">
        <v>1</v>
      </c>
      <c r="I448" s="138" t="s">
        <v>93</v>
      </c>
      <c r="AB448">
        <v>2</v>
      </c>
    </row>
    <row r="449" spans="2:28" x14ac:dyDescent="0.2">
      <c r="B449" s="13" t="s">
        <v>84</v>
      </c>
      <c r="C449" s="131" t="s">
        <v>87</v>
      </c>
      <c r="D449" s="15" t="s">
        <v>128</v>
      </c>
      <c r="E449" s="16" t="s">
        <v>56</v>
      </c>
      <c r="F449" s="134" t="s">
        <v>144</v>
      </c>
      <c r="I449" s="138" t="s">
        <v>93</v>
      </c>
      <c r="AB449">
        <v>3</v>
      </c>
    </row>
    <row r="450" spans="2:28" x14ac:dyDescent="0.2">
      <c r="B450" s="13" t="s">
        <v>85</v>
      </c>
      <c r="C450" s="132" t="s">
        <v>87</v>
      </c>
      <c r="D450" s="18"/>
      <c r="E450" s="16" t="s">
        <v>91</v>
      </c>
      <c r="F450" s="134" t="s">
        <v>108</v>
      </c>
      <c r="I450" s="138" t="s">
        <v>93</v>
      </c>
      <c r="AB450">
        <v>4</v>
      </c>
    </row>
    <row r="451" spans="2:28" x14ac:dyDescent="0.2">
      <c r="B451" s="13" t="s">
        <v>44</v>
      </c>
      <c r="C451" s="133" t="s">
        <v>94</v>
      </c>
      <c r="D451" s="49" t="str">
        <f>IF(C451="","WARNING - Please enter a Probability.","")</f>
        <v/>
      </c>
      <c r="E451" s="16" t="s">
        <v>60</v>
      </c>
      <c r="F451" s="134" t="s">
        <v>109</v>
      </c>
      <c r="I451" s="138" t="s">
        <v>93</v>
      </c>
      <c r="AB451">
        <v>5</v>
      </c>
    </row>
    <row r="452" spans="2:28" x14ac:dyDescent="0.2">
      <c r="B452" s="13" t="s">
        <v>50</v>
      </c>
      <c r="C452" s="133" t="s">
        <v>94</v>
      </c>
      <c r="D452" s="15" t="s">
        <v>96</v>
      </c>
      <c r="E452" s="16" t="s">
        <v>61</v>
      </c>
      <c r="F452" s="135" t="s">
        <v>86</v>
      </c>
      <c r="I452" s="138" t="s">
        <v>93</v>
      </c>
      <c r="AB452">
        <v>6</v>
      </c>
    </row>
    <row r="453" spans="2:28" ht="25.5" x14ac:dyDescent="0.2">
      <c r="B453" s="187" t="s">
        <v>57</v>
      </c>
      <c r="C453" s="133" t="s">
        <v>95</v>
      </c>
      <c r="D453" s="15" t="s">
        <v>99</v>
      </c>
      <c r="E453" s="16" t="s">
        <v>62</v>
      </c>
      <c r="F453" s="175" t="s">
        <v>86</v>
      </c>
      <c r="I453" s="138" t="s">
        <v>93</v>
      </c>
      <c r="AB453">
        <v>7</v>
      </c>
    </row>
    <row r="454" spans="2:28" x14ac:dyDescent="0.2">
      <c r="B454" s="13"/>
      <c r="C454" s="15"/>
      <c r="D454" s="15"/>
      <c r="E454" s="18"/>
      <c r="F454" s="19"/>
      <c r="I454" s="138" t="s">
        <v>93</v>
      </c>
      <c r="AB454">
        <v>8</v>
      </c>
    </row>
    <row r="455" spans="2:28" x14ac:dyDescent="0.2">
      <c r="B455" s="20"/>
      <c r="C455" s="21" t="s">
        <v>89</v>
      </c>
      <c r="D455" s="174" t="s">
        <v>112</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113</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179</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110</v>
      </c>
      <c r="C465" s="16" t="s">
        <v>114</v>
      </c>
      <c r="D465" s="48" t="s">
        <v>178</v>
      </c>
      <c r="E465" s="15" t="s">
        <v>177</v>
      </c>
      <c r="F465" s="17" t="s">
        <v>23</v>
      </c>
      <c r="I465" s="138" t="s">
        <v>93</v>
      </c>
      <c r="AB465">
        <v>19</v>
      </c>
    </row>
    <row r="466" spans="2:28" x14ac:dyDescent="0.2">
      <c r="B466" s="25" t="s">
        <v>87</v>
      </c>
      <c r="C466" s="26">
        <v>1</v>
      </c>
      <c r="D466" s="22" t="s">
        <v>102</v>
      </c>
      <c r="E466" s="27" t="s">
        <v>86</v>
      </c>
      <c r="F466" s="28" t="s">
        <v>86</v>
      </c>
      <c r="I466" s="138" t="s">
        <v>93</v>
      </c>
      <c r="AB466">
        <v>20</v>
      </c>
    </row>
    <row r="467" spans="2:28" x14ac:dyDescent="0.2">
      <c r="B467" s="25" t="s">
        <v>87</v>
      </c>
      <c r="C467" s="26">
        <v>2</v>
      </c>
      <c r="D467" s="22" t="s">
        <v>103</v>
      </c>
      <c r="E467" s="27" t="s">
        <v>86</v>
      </c>
      <c r="F467" s="28" t="s">
        <v>86</v>
      </c>
      <c r="I467" s="138" t="s">
        <v>93</v>
      </c>
      <c r="AB467">
        <v>21</v>
      </c>
    </row>
    <row r="468" spans="2:28" x14ac:dyDescent="0.2">
      <c r="B468" s="25" t="s">
        <v>87</v>
      </c>
      <c r="C468" s="26">
        <v>3</v>
      </c>
      <c r="D468" s="22" t="s">
        <v>104</v>
      </c>
      <c r="E468" s="27" t="s">
        <v>86</v>
      </c>
      <c r="F468" s="28" t="s">
        <v>86</v>
      </c>
      <c r="I468" s="138" t="s">
        <v>93</v>
      </c>
      <c r="AB468">
        <v>22</v>
      </c>
    </row>
    <row r="469" spans="2:28" x14ac:dyDescent="0.2">
      <c r="B469" s="25" t="s">
        <v>87</v>
      </c>
      <c r="C469" s="26">
        <v>4</v>
      </c>
      <c r="D469" s="22" t="s">
        <v>105</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111</v>
      </c>
      <c r="C472" s="165">
        <v>19</v>
      </c>
      <c r="D472" s="166" t="s">
        <v>88</v>
      </c>
      <c r="E472" s="167" t="s">
        <v>51</v>
      </c>
      <c r="F472" s="168" t="s">
        <v>106</v>
      </c>
      <c r="I472" s="138" t="s">
        <v>93</v>
      </c>
      <c r="AB472">
        <v>1</v>
      </c>
    </row>
    <row r="473" spans="2:28" x14ac:dyDescent="0.2">
      <c r="B473" s="190" t="s">
        <v>220</v>
      </c>
      <c r="C473" s="191"/>
      <c r="D473" s="192"/>
      <c r="E473" s="21"/>
      <c r="F473" s="193"/>
      <c r="I473" s="138"/>
    </row>
    <row r="474" spans="2:28" x14ac:dyDescent="0.2">
      <c r="B474" s="13" t="s">
        <v>39</v>
      </c>
      <c r="C474" s="131" t="s">
        <v>86</v>
      </c>
      <c r="D474" s="15" t="str">
        <f>IF(OR(C477="",C478=""),"",VLOOKUP(CONCATENATE(C477," - ",C478),Exposure,2))</f>
        <v>G</v>
      </c>
      <c r="E474" s="16" t="s">
        <v>137</v>
      </c>
      <c r="F474" s="113">
        <v>1</v>
      </c>
      <c r="I474" s="138" t="s">
        <v>93</v>
      </c>
      <c r="AB474">
        <v>2</v>
      </c>
    </row>
    <row r="475" spans="2:28" x14ac:dyDescent="0.2">
      <c r="B475" s="13" t="s">
        <v>84</v>
      </c>
      <c r="C475" s="131" t="s">
        <v>87</v>
      </c>
      <c r="D475" s="15" t="s">
        <v>128</v>
      </c>
      <c r="E475" s="16" t="s">
        <v>56</v>
      </c>
      <c r="F475" s="134" t="s">
        <v>144</v>
      </c>
      <c r="I475" s="138" t="s">
        <v>93</v>
      </c>
      <c r="AB475">
        <v>3</v>
      </c>
    </row>
    <row r="476" spans="2:28" x14ac:dyDescent="0.2">
      <c r="B476" s="13" t="s">
        <v>85</v>
      </c>
      <c r="C476" s="132" t="s">
        <v>87</v>
      </c>
      <c r="D476" s="18"/>
      <c r="E476" s="16" t="s">
        <v>91</v>
      </c>
      <c r="F476" s="134" t="s">
        <v>108</v>
      </c>
      <c r="I476" s="138" t="s">
        <v>93</v>
      </c>
      <c r="AB476">
        <v>4</v>
      </c>
    </row>
    <row r="477" spans="2:28" x14ac:dyDescent="0.2">
      <c r="B477" s="13" t="s">
        <v>44</v>
      </c>
      <c r="C477" s="133" t="s">
        <v>94</v>
      </c>
      <c r="D477" s="49" t="str">
        <f>IF(C477="","WARNING - Please enter a Probability.","")</f>
        <v/>
      </c>
      <c r="E477" s="16" t="s">
        <v>60</v>
      </c>
      <c r="F477" s="134" t="s">
        <v>109</v>
      </c>
      <c r="I477" s="138" t="s">
        <v>93</v>
      </c>
      <c r="AB477">
        <v>5</v>
      </c>
    </row>
    <row r="478" spans="2:28" x14ac:dyDescent="0.2">
      <c r="B478" s="13" t="s">
        <v>50</v>
      </c>
      <c r="C478" s="133" t="s">
        <v>94</v>
      </c>
      <c r="D478" s="15" t="s">
        <v>96</v>
      </c>
      <c r="E478" s="16" t="s">
        <v>61</v>
      </c>
      <c r="F478" s="135" t="s">
        <v>86</v>
      </c>
      <c r="I478" s="138" t="s">
        <v>93</v>
      </c>
      <c r="AB478">
        <v>6</v>
      </c>
    </row>
    <row r="479" spans="2:28" ht="25.5" x14ac:dyDescent="0.2">
      <c r="B479" s="187" t="s">
        <v>57</v>
      </c>
      <c r="C479" s="133" t="s">
        <v>95</v>
      </c>
      <c r="D479" s="15" t="s">
        <v>99</v>
      </c>
      <c r="E479" s="16" t="s">
        <v>62</v>
      </c>
      <c r="F479" s="175" t="s">
        <v>86</v>
      </c>
      <c r="I479" s="138" t="s">
        <v>93</v>
      </c>
      <c r="AB479">
        <v>7</v>
      </c>
    </row>
    <row r="480" spans="2:28" x14ac:dyDescent="0.2">
      <c r="B480" s="13"/>
      <c r="C480" s="15"/>
      <c r="D480" s="15"/>
      <c r="E480" s="18"/>
      <c r="F480" s="19"/>
      <c r="I480" s="138" t="s">
        <v>93</v>
      </c>
      <c r="AB480">
        <v>8</v>
      </c>
    </row>
    <row r="481" spans="2:28" x14ac:dyDescent="0.2">
      <c r="B481" s="20"/>
      <c r="C481" s="21" t="s">
        <v>89</v>
      </c>
      <c r="D481" s="174" t="s">
        <v>112</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113</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179</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110</v>
      </c>
      <c r="C491" s="16" t="s">
        <v>114</v>
      </c>
      <c r="D491" s="48" t="s">
        <v>178</v>
      </c>
      <c r="E491" s="15" t="s">
        <v>177</v>
      </c>
      <c r="F491" s="17" t="s">
        <v>23</v>
      </c>
      <c r="I491" s="138" t="s">
        <v>93</v>
      </c>
      <c r="AB491">
        <v>19</v>
      </c>
    </row>
    <row r="492" spans="2:28" x14ac:dyDescent="0.2">
      <c r="B492" s="25" t="s">
        <v>87</v>
      </c>
      <c r="C492" s="26">
        <v>1</v>
      </c>
      <c r="D492" s="22" t="s">
        <v>102</v>
      </c>
      <c r="E492" s="27" t="s">
        <v>86</v>
      </c>
      <c r="F492" s="28" t="s">
        <v>86</v>
      </c>
      <c r="I492" s="138" t="s">
        <v>93</v>
      </c>
      <c r="AB492">
        <v>20</v>
      </c>
    </row>
    <row r="493" spans="2:28" x14ac:dyDescent="0.2">
      <c r="B493" s="25" t="s">
        <v>87</v>
      </c>
      <c r="C493" s="26">
        <v>2</v>
      </c>
      <c r="D493" s="22" t="s">
        <v>103</v>
      </c>
      <c r="E493" s="27" t="s">
        <v>86</v>
      </c>
      <c r="F493" s="28" t="s">
        <v>86</v>
      </c>
      <c r="I493" s="138" t="s">
        <v>93</v>
      </c>
      <c r="AB493">
        <v>21</v>
      </c>
    </row>
    <row r="494" spans="2:28" x14ac:dyDescent="0.2">
      <c r="B494" s="25" t="s">
        <v>87</v>
      </c>
      <c r="C494" s="26">
        <v>3</v>
      </c>
      <c r="D494" s="22" t="s">
        <v>104</v>
      </c>
      <c r="E494" s="27" t="s">
        <v>86</v>
      </c>
      <c r="F494" s="28" t="s">
        <v>86</v>
      </c>
      <c r="I494" s="138" t="s">
        <v>93</v>
      </c>
      <c r="AB494">
        <v>22</v>
      </c>
    </row>
    <row r="495" spans="2:28" x14ac:dyDescent="0.2">
      <c r="B495" s="25" t="s">
        <v>87</v>
      </c>
      <c r="C495" s="26">
        <v>4</v>
      </c>
      <c r="D495" s="22" t="s">
        <v>105</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111</v>
      </c>
      <c r="C498" s="165">
        <v>20</v>
      </c>
      <c r="D498" s="166" t="s">
        <v>88</v>
      </c>
      <c r="E498" s="167" t="s">
        <v>51</v>
      </c>
      <c r="F498" s="168" t="s">
        <v>106</v>
      </c>
      <c r="I498" s="138" t="s">
        <v>93</v>
      </c>
      <c r="AB498">
        <v>1</v>
      </c>
    </row>
    <row r="499" spans="2:28" x14ac:dyDescent="0.2">
      <c r="B499" s="190" t="s">
        <v>220</v>
      </c>
      <c r="C499" s="191"/>
      <c r="D499" s="192"/>
      <c r="E499" s="21"/>
      <c r="F499" s="193"/>
      <c r="I499" s="138"/>
    </row>
    <row r="500" spans="2:28" x14ac:dyDescent="0.2">
      <c r="B500" s="13" t="s">
        <v>39</v>
      </c>
      <c r="C500" s="131" t="s">
        <v>86</v>
      </c>
      <c r="D500" s="15" t="str">
        <f>IF(OR(C503="",C504=""),"",VLOOKUP(CONCATENATE(C503," - ",C504),Exposure,2))</f>
        <v>G</v>
      </c>
      <c r="E500" s="16" t="s">
        <v>137</v>
      </c>
      <c r="F500" s="113">
        <v>1</v>
      </c>
      <c r="I500" s="138" t="s">
        <v>93</v>
      </c>
      <c r="AB500">
        <v>2</v>
      </c>
    </row>
    <row r="501" spans="2:28" x14ac:dyDescent="0.2">
      <c r="B501" s="13" t="s">
        <v>84</v>
      </c>
      <c r="C501" s="131" t="s">
        <v>87</v>
      </c>
      <c r="D501" s="15" t="s">
        <v>128</v>
      </c>
      <c r="E501" s="16" t="s">
        <v>56</v>
      </c>
      <c r="F501" s="134" t="s">
        <v>144</v>
      </c>
      <c r="I501" s="138" t="s">
        <v>93</v>
      </c>
      <c r="AB501">
        <v>3</v>
      </c>
    </row>
    <row r="502" spans="2:28" x14ac:dyDescent="0.2">
      <c r="B502" s="13" t="s">
        <v>85</v>
      </c>
      <c r="C502" s="132" t="s">
        <v>87</v>
      </c>
      <c r="D502" s="18"/>
      <c r="E502" s="16" t="s">
        <v>91</v>
      </c>
      <c r="F502" s="134" t="s">
        <v>108</v>
      </c>
      <c r="I502" s="138" t="s">
        <v>93</v>
      </c>
      <c r="AB502">
        <v>4</v>
      </c>
    </row>
    <row r="503" spans="2:28" x14ac:dyDescent="0.2">
      <c r="B503" s="13" t="s">
        <v>44</v>
      </c>
      <c r="C503" s="133" t="s">
        <v>94</v>
      </c>
      <c r="D503" s="49" t="str">
        <f>IF(C503="","WARNING - Please enter a Probability.","")</f>
        <v/>
      </c>
      <c r="E503" s="16" t="s">
        <v>60</v>
      </c>
      <c r="F503" s="134" t="s">
        <v>109</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112</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113</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179</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110</v>
      </c>
      <c r="C517" s="16" t="s">
        <v>114</v>
      </c>
      <c r="D517" s="48" t="s">
        <v>178</v>
      </c>
      <c r="E517" s="15" t="s">
        <v>177</v>
      </c>
      <c r="F517" s="17" t="s">
        <v>23</v>
      </c>
      <c r="I517" s="138" t="s">
        <v>93</v>
      </c>
      <c r="AB517">
        <v>19</v>
      </c>
    </row>
    <row r="518" spans="2:28" x14ac:dyDescent="0.2">
      <c r="B518" s="25" t="s">
        <v>87</v>
      </c>
      <c r="C518" s="26">
        <v>1</v>
      </c>
      <c r="D518" s="22" t="s">
        <v>102</v>
      </c>
      <c r="E518" s="27" t="s">
        <v>86</v>
      </c>
      <c r="F518" s="28" t="s">
        <v>86</v>
      </c>
      <c r="I518" s="138" t="s">
        <v>93</v>
      </c>
      <c r="AB518">
        <v>20</v>
      </c>
    </row>
    <row r="519" spans="2:28" x14ac:dyDescent="0.2">
      <c r="B519" s="25" t="s">
        <v>87</v>
      </c>
      <c r="C519" s="26">
        <v>2</v>
      </c>
      <c r="D519" s="22" t="s">
        <v>103</v>
      </c>
      <c r="E519" s="27" t="s">
        <v>86</v>
      </c>
      <c r="F519" s="28" t="s">
        <v>86</v>
      </c>
      <c r="I519" s="138" t="s">
        <v>93</v>
      </c>
      <c r="AB519">
        <v>21</v>
      </c>
    </row>
    <row r="520" spans="2:28" x14ac:dyDescent="0.2">
      <c r="B520" s="25" t="s">
        <v>87</v>
      </c>
      <c r="C520" s="26">
        <v>3</v>
      </c>
      <c r="D520" s="22" t="s">
        <v>104</v>
      </c>
      <c r="E520" s="27" t="s">
        <v>86</v>
      </c>
      <c r="F520" s="28" t="s">
        <v>86</v>
      </c>
      <c r="I520" s="138" t="s">
        <v>93</v>
      </c>
      <c r="AB520">
        <v>22</v>
      </c>
    </row>
    <row r="521" spans="2:28" x14ac:dyDescent="0.2">
      <c r="B521" s="25" t="s">
        <v>87</v>
      </c>
      <c r="C521" s="26">
        <v>4</v>
      </c>
      <c r="D521" s="22" t="s">
        <v>105</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111</v>
      </c>
      <c r="C524" s="165">
        <v>21</v>
      </c>
      <c r="D524" s="166" t="s">
        <v>88</v>
      </c>
      <c r="E524" s="167" t="s">
        <v>51</v>
      </c>
      <c r="F524" s="168" t="s">
        <v>106</v>
      </c>
      <c r="I524" s="138" t="s">
        <v>93</v>
      </c>
      <c r="AB524">
        <v>1</v>
      </c>
    </row>
    <row r="525" spans="2:28" x14ac:dyDescent="0.2">
      <c r="B525" s="190" t="s">
        <v>220</v>
      </c>
      <c r="C525" s="191"/>
      <c r="D525" s="192"/>
      <c r="E525" s="21"/>
      <c r="F525" s="193"/>
      <c r="I525" s="138"/>
    </row>
    <row r="526" spans="2:28" x14ac:dyDescent="0.2">
      <c r="B526" s="13" t="s">
        <v>39</v>
      </c>
      <c r="C526" s="131" t="s">
        <v>86</v>
      </c>
      <c r="D526" s="15" t="str">
        <f>IF(OR(C529="",C530=""),"",VLOOKUP(CONCATENATE(C529," - ",C530),Exposure,2))</f>
        <v>G</v>
      </c>
      <c r="E526" s="16" t="s">
        <v>137</v>
      </c>
      <c r="F526" s="113">
        <v>1</v>
      </c>
      <c r="I526" s="138" t="s">
        <v>93</v>
      </c>
      <c r="AB526">
        <v>2</v>
      </c>
    </row>
    <row r="527" spans="2:28" x14ac:dyDescent="0.2">
      <c r="B527" s="13" t="s">
        <v>84</v>
      </c>
      <c r="C527" s="131" t="s">
        <v>87</v>
      </c>
      <c r="D527" s="15" t="s">
        <v>128</v>
      </c>
      <c r="E527" s="16" t="s">
        <v>56</v>
      </c>
      <c r="F527" s="134" t="s">
        <v>144</v>
      </c>
      <c r="I527" s="138" t="s">
        <v>93</v>
      </c>
      <c r="AB527">
        <v>3</v>
      </c>
    </row>
    <row r="528" spans="2:28" x14ac:dyDescent="0.2">
      <c r="B528" s="13" t="s">
        <v>85</v>
      </c>
      <c r="C528" s="132" t="s">
        <v>87</v>
      </c>
      <c r="D528" s="18"/>
      <c r="E528" s="16" t="s">
        <v>91</v>
      </c>
      <c r="F528" s="134" t="s">
        <v>108</v>
      </c>
      <c r="I528" s="138" t="s">
        <v>93</v>
      </c>
      <c r="AB528">
        <v>4</v>
      </c>
    </row>
    <row r="529" spans="2:28" x14ac:dyDescent="0.2">
      <c r="B529" s="13" t="s">
        <v>44</v>
      </c>
      <c r="C529" s="133" t="s">
        <v>94</v>
      </c>
      <c r="D529" s="49" t="str">
        <f>IF(C529="","WARNING - Please enter a Probability.","")</f>
        <v/>
      </c>
      <c r="E529" s="16" t="s">
        <v>60</v>
      </c>
      <c r="F529" s="134" t="s">
        <v>109</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112</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113</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179</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110</v>
      </c>
      <c r="C543" s="16" t="s">
        <v>114</v>
      </c>
      <c r="D543" s="48" t="s">
        <v>178</v>
      </c>
      <c r="E543" s="15" t="s">
        <v>177</v>
      </c>
      <c r="F543" s="17" t="s">
        <v>23</v>
      </c>
      <c r="I543" s="138" t="s">
        <v>93</v>
      </c>
      <c r="AB543">
        <v>19</v>
      </c>
    </row>
    <row r="544" spans="2:28" x14ac:dyDescent="0.2">
      <c r="B544" s="25" t="s">
        <v>87</v>
      </c>
      <c r="C544" s="26">
        <v>1</v>
      </c>
      <c r="D544" s="22" t="s">
        <v>102</v>
      </c>
      <c r="E544" s="27" t="s">
        <v>86</v>
      </c>
      <c r="F544" s="28" t="s">
        <v>86</v>
      </c>
      <c r="I544" s="138" t="s">
        <v>93</v>
      </c>
      <c r="AB544">
        <v>20</v>
      </c>
    </row>
    <row r="545" spans="2:28" x14ac:dyDescent="0.2">
      <c r="B545" s="25" t="s">
        <v>87</v>
      </c>
      <c r="C545" s="26">
        <v>2</v>
      </c>
      <c r="D545" s="22" t="s">
        <v>103</v>
      </c>
      <c r="E545" s="27" t="s">
        <v>86</v>
      </c>
      <c r="F545" s="28" t="s">
        <v>86</v>
      </c>
      <c r="I545" s="138" t="s">
        <v>93</v>
      </c>
      <c r="AB545">
        <v>21</v>
      </c>
    </row>
    <row r="546" spans="2:28" x14ac:dyDescent="0.2">
      <c r="B546" s="25" t="s">
        <v>87</v>
      </c>
      <c r="C546" s="26">
        <v>3</v>
      </c>
      <c r="D546" s="22" t="s">
        <v>104</v>
      </c>
      <c r="E546" s="27" t="s">
        <v>86</v>
      </c>
      <c r="F546" s="28" t="s">
        <v>86</v>
      </c>
      <c r="I546" s="138" t="s">
        <v>93</v>
      </c>
      <c r="AB546">
        <v>22</v>
      </c>
    </row>
    <row r="547" spans="2:28" x14ac:dyDescent="0.2">
      <c r="B547" s="25" t="s">
        <v>87</v>
      </c>
      <c r="C547" s="26">
        <v>4</v>
      </c>
      <c r="D547" s="22" t="s">
        <v>105</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111</v>
      </c>
      <c r="C550" s="165">
        <v>22</v>
      </c>
      <c r="D550" s="166" t="s">
        <v>88</v>
      </c>
      <c r="E550" s="167" t="s">
        <v>51</v>
      </c>
      <c r="F550" s="168" t="s">
        <v>106</v>
      </c>
      <c r="I550" s="138" t="s">
        <v>93</v>
      </c>
      <c r="AB550">
        <v>1</v>
      </c>
    </row>
    <row r="551" spans="2:28" x14ac:dyDescent="0.2">
      <c r="B551" s="190" t="s">
        <v>220</v>
      </c>
      <c r="C551" s="191"/>
      <c r="D551" s="192"/>
      <c r="E551" s="21"/>
      <c r="F551" s="193"/>
      <c r="I551" s="138"/>
    </row>
    <row r="552" spans="2:28" x14ac:dyDescent="0.2">
      <c r="B552" s="13" t="s">
        <v>39</v>
      </c>
      <c r="C552" s="131" t="s">
        <v>86</v>
      </c>
      <c r="D552" s="15" t="str">
        <f>IF(OR(C555="",C556=""),"",VLOOKUP(CONCATENATE(C555," - ",C556),Exposure,2))</f>
        <v>G</v>
      </c>
      <c r="E552" s="16" t="s">
        <v>137</v>
      </c>
      <c r="F552" s="113">
        <v>1</v>
      </c>
      <c r="I552" s="138" t="s">
        <v>93</v>
      </c>
      <c r="AB552">
        <v>2</v>
      </c>
    </row>
    <row r="553" spans="2:28" x14ac:dyDescent="0.2">
      <c r="B553" s="13" t="s">
        <v>84</v>
      </c>
      <c r="C553" s="131" t="s">
        <v>87</v>
      </c>
      <c r="D553" s="15" t="s">
        <v>128</v>
      </c>
      <c r="E553" s="16" t="s">
        <v>56</v>
      </c>
      <c r="F553" s="134" t="s">
        <v>144</v>
      </c>
      <c r="I553" s="138" t="s">
        <v>93</v>
      </c>
      <c r="AB553">
        <v>3</v>
      </c>
    </row>
    <row r="554" spans="2:28" x14ac:dyDescent="0.2">
      <c r="B554" s="13" t="s">
        <v>85</v>
      </c>
      <c r="C554" s="132" t="s">
        <v>87</v>
      </c>
      <c r="D554" s="18"/>
      <c r="E554" s="16" t="s">
        <v>91</v>
      </c>
      <c r="F554" s="134" t="s">
        <v>108</v>
      </c>
      <c r="I554" s="138" t="s">
        <v>93</v>
      </c>
      <c r="AB554">
        <v>4</v>
      </c>
    </row>
    <row r="555" spans="2:28" x14ac:dyDescent="0.2">
      <c r="B555" s="13" t="s">
        <v>44</v>
      </c>
      <c r="C555" s="133" t="s">
        <v>94</v>
      </c>
      <c r="D555" s="49" t="str">
        <f>IF(C555="","WARNING - Please enter a Probability.","")</f>
        <v/>
      </c>
      <c r="E555" s="16" t="s">
        <v>60</v>
      </c>
      <c r="F555" s="134" t="s">
        <v>109</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112</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113</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179</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110</v>
      </c>
      <c r="C569" s="16" t="s">
        <v>114</v>
      </c>
      <c r="D569" s="48" t="s">
        <v>178</v>
      </c>
      <c r="E569" s="15" t="s">
        <v>177</v>
      </c>
      <c r="F569" s="17" t="s">
        <v>23</v>
      </c>
      <c r="I569" s="138" t="s">
        <v>93</v>
      </c>
      <c r="AB569">
        <v>19</v>
      </c>
    </row>
    <row r="570" spans="2:28" x14ac:dyDescent="0.2">
      <c r="B570" s="25" t="s">
        <v>87</v>
      </c>
      <c r="C570" s="26">
        <v>1</v>
      </c>
      <c r="D570" s="22" t="s">
        <v>102</v>
      </c>
      <c r="E570" s="27" t="s">
        <v>86</v>
      </c>
      <c r="F570" s="28" t="s">
        <v>86</v>
      </c>
      <c r="I570" s="138" t="s">
        <v>93</v>
      </c>
      <c r="AB570">
        <v>20</v>
      </c>
    </row>
    <row r="571" spans="2:28" x14ac:dyDescent="0.2">
      <c r="B571" s="25" t="s">
        <v>87</v>
      </c>
      <c r="C571" s="26">
        <v>2</v>
      </c>
      <c r="D571" s="22" t="s">
        <v>103</v>
      </c>
      <c r="E571" s="27" t="s">
        <v>86</v>
      </c>
      <c r="F571" s="28" t="s">
        <v>86</v>
      </c>
      <c r="I571" s="138" t="s">
        <v>93</v>
      </c>
      <c r="AB571">
        <v>21</v>
      </c>
    </row>
    <row r="572" spans="2:28" x14ac:dyDescent="0.2">
      <c r="B572" s="25" t="s">
        <v>87</v>
      </c>
      <c r="C572" s="26">
        <v>3</v>
      </c>
      <c r="D572" s="22" t="s">
        <v>104</v>
      </c>
      <c r="E572" s="27" t="s">
        <v>86</v>
      </c>
      <c r="F572" s="28" t="s">
        <v>86</v>
      </c>
      <c r="I572" s="138" t="s">
        <v>93</v>
      </c>
      <c r="AB572">
        <v>22</v>
      </c>
    </row>
    <row r="573" spans="2:28" x14ac:dyDescent="0.2">
      <c r="B573" s="25" t="s">
        <v>87</v>
      </c>
      <c r="C573" s="26">
        <v>4</v>
      </c>
      <c r="D573" s="22" t="s">
        <v>105</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111</v>
      </c>
      <c r="C576" s="165">
        <v>23</v>
      </c>
      <c r="D576" s="166" t="s">
        <v>88</v>
      </c>
      <c r="E576" s="167" t="s">
        <v>51</v>
      </c>
      <c r="F576" s="168" t="s">
        <v>106</v>
      </c>
      <c r="I576" s="138" t="s">
        <v>93</v>
      </c>
      <c r="AB576">
        <v>1</v>
      </c>
    </row>
    <row r="577" spans="2:28" x14ac:dyDescent="0.2">
      <c r="B577" s="190" t="s">
        <v>220</v>
      </c>
      <c r="C577" s="191"/>
      <c r="D577" s="192"/>
      <c r="E577" s="21"/>
      <c r="F577" s="193"/>
      <c r="I577" s="138"/>
    </row>
    <row r="578" spans="2:28" x14ac:dyDescent="0.2">
      <c r="B578" s="13" t="s">
        <v>39</v>
      </c>
      <c r="C578" s="131" t="s">
        <v>86</v>
      </c>
      <c r="D578" s="15" t="str">
        <f>IF(OR(C581="",C582=""),"",VLOOKUP(CONCATENATE(C581," - ",C582),Exposure,2))</f>
        <v>G</v>
      </c>
      <c r="E578" s="16" t="s">
        <v>137</v>
      </c>
      <c r="F578" s="113">
        <v>1</v>
      </c>
      <c r="I578" s="138" t="s">
        <v>93</v>
      </c>
      <c r="AB578">
        <v>2</v>
      </c>
    </row>
    <row r="579" spans="2:28" x14ac:dyDescent="0.2">
      <c r="B579" s="13" t="s">
        <v>84</v>
      </c>
      <c r="C579" s="131" t="s">
        <v>87</v>
      </c>
      <c r="D579" s="15" t="s">
        <v>128</v>
      </c>
      <c r="E579" s="16" t="s">
        <v>56</v>
      </c>
      <c r="F579" s="134" t="s">
        <v>144</v>
      </c>
      <c r="I579" s="138" t="s">
        <v>93</v>
      </c>
      <c r="AB579">
        <v>3</v>
      </c>
    </row>
    <row r="580" spans="2:28" x14ac:dyDescent="0.2">
      <c r="B580" s="13" t="s">
        <v>85</v>
      </c>
      <c r="C580" s="132" t="s">
        <v>87</v>
      </c>
      <c r="D580" s="18"/>
      <c r="E580" s="16" t="s">
        <v>91</v>
      </c>
      <c r="F580" s="134" t="s">
        <v>108</v>
      </c>
      <c r="I580" s="138" t="s">
        <v>93</v>
      </c>
      <c r="AB580">
        <v>4</v>
      </c>
    </row>
    <row r="581" spans="2:28" x14ac:dyDescent="0.2">
      <c r="B581" s="13" t="s">
        <v>44</v>
      </c>
      <c r="C581" s="133" t="s">
        <v>94</v>
      </c>
      <c r="D581" s="49" t="str">
        <f>IF(C581="","WARNING - Please enter a Probability.","")</f>
        <v/>
      </c>
      <c r="E581" s="16" t="s">
        <v>60</v>
      </c>
      <c r="F581" s="134" t="s">
        <v>109</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112</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113</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179</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110</v>
      </c>
      <c r="C595" s="16" t="s">
        <v>114</v>
      </c>
      <c r="D595" s="48" t="s">
        <v>178</v>
      </c>
      <c r="E595" s="15" t="s">
        <v>177</v>
      </c>
      <c r="F595" s="17" t="s">
        <v>23</v>
      </c>
      <c r="I595" s="138" t="s">
        <v>93</v>
      </c>
      <c r="AB595">
        <v>19</v>
      </c>
    </row>
    <row r="596" spans="2:28" x14ac:dyDescent="0.2">
      <c r="B596" s="25" t="s">
        <v>87</v>
      </c>
      <c r="C596" s="26">
        <v>1</v>
      </c>
      <c r="D596" s="22" t="s">
        <v>102</v>
      </c>
      <c r="E596" s="27" t="s">
        <v>86</v>
      </c>
      <c r="F596" s="28" t="s">
        <v>86</v>
      </c>
      <c r="I596" s="138" t="s">
        <v>93</v>
      </c>
      <c r="AB596">
        <v>20</v>
      </c>
    </row>
    <row r="597" spans="2:28" x14ac:dyDescent="0.2">
      <c r="B597" s="25" t="s">
        <v>87</v>
      </c>
      <c r="C597" s="26">
        <v>2</v>
      </c>
      <c r="D597" s="22" t="s">
        <v>103</v>
      </c>
      <c r="E597" s="27" t="s">
        <v>86</v>
      </c>
      <c r="F597" s="28" t="s">
        <v>86</v>
      </c>
      <c r="I597" s="138" t="s">
        <v>93</v>
      </c>
      <c r="AB597">
        <v>21</v>
      </c>
    </row>
    <row r="598" spans="2:28" x14ac:dyDescent="0.2">
      <c r="B598" s="25" t="s">
        <v>87</v>
      </c>
      <c r="C598" s="26">
        <v>3</v>
      </c>
      <c r="D598" s="22" t="s">
        <v>104</v>
      </c>
      <c r="E598" s="27" t="s">
        <v>86</v>
      </c>
      <c r="F598" s="28" t="s">
        <v>86</v>
      </c>
      <c r="I598" s="138" t="s">
        <v>93</v>
      </c>
      <c r="AB598">
        <v>22</v>
      </c>
    </row>
    <row r="599" spans="2:28" x14ac:dyDescent="0.2">
      <c r="B599" s="25" t="s">
        <v>87</v>
      </c>
      <c r="C599" s="26">
        <v>4</v>
      </c>
      <c r="D599" s="22" t="s">
        <v>105</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111</v>
      </c>
      <c r="C602" s="165">
        <v>24</v>
      </c>
      <c r="D602" s="166" t="s">
        <v>88</v>
      </c>
      <c r="E602" s="167" t="s">
        <v>51</v>
      </c>
      <c r="F602" s="168" t="s">
        <v>106</v>
      </c>
      <c r="I602" s="138" t="s">
        <v>93</v>
      </c>
      <c r="AB602">
        <v>1</v>
      </c>
    </row>
    <row r="603" spans="2:28" x14ac:dyDescent="0.2">
      <c r="B603" s="190" t="s">
        <v>220</v>
      </c>
      <c r="C603" s="191"/>
      <c r="D603" s="192"/>
      <c r="E603" s="21"/>
      <c r="F603" s="193"/>
      <c r="I603" s="138"/>
    </row>
    <row r="604" spans="2:28" x14ac:dyDescent="0.2">
      <c r="B604" s="13" t="s">
        <v>39</v>
      </c>
      <c r="C604" s="131" t="s">
        <v>86</v>
      </c>
      <c r="D604" s="15" t="str">
        <f>IF(OR(C607="",C608=""),"",VLOOKUP(CONCATENATE(C607," - ",C608),Exposure,2))</f>
        <v>G</v>
      </c>
      <c r="E604" s="16" t="s">
        <v>137</v>
      </c>
      <c r="F604" s="113">
        <v>1</v>
      </c>
      <c r="I604" s="138" t="s">
        <v>93</v>
      </c>
      <c r="AB604">
        <v>2</v>
      </c>
    </row>
    <row r="605" spans="2:28" x14ac:dyDescent="0.2">
      <c r="B605" s="13" t="s">
        <v>84</v>
      </c>
      <c r="C605" s="131" t="s">
        <v>87</v>
      </c>
      <c r="D605" s="15" t="s">
        <v>128</v>
      </c>
      <c r="E605" s="16" t="s">
        <v>56</v>
      </c>
      <c r="F605" s="134" t="s">
        <v>144</v>
      </c>
      <c r="I605" s="138" t="s">
        <v>93</v>
      </c>
      <c r="AB605">
        <v>3</v>
      </c>
    </row>
    <row r="606" spans="2:28" x14ac:dyDescent="0.2">
      <c r="B606" s="13" t="s">
        <v>85</v>
      </c>
      <c r="C606" s="132" t="s">
        <v>87</v>
      </c>
      <c r="D606" s="18"/>
      <c r="E606" s="16" t="s">
        <v>91</v>
      </c>
      <c r="F606" s="134" t="s">
        <v>108</v>
      </c>
      <c r="I606" s="138" t="s">
        <v>93</v>
      </c>
      <c r="AB606">
        <v>4</v>
      </c>
    </row>
    <row r="607" spans="2:28" x14ac:dyDescent="0.2">
      <c r="B607" s="13" t="s">
        <v>44</v>
      </c>
      <c r="C607" s="133" t="s">
        <v>94</v>
      </c>
      <c r="D607" s="49" t="str">
        <f>IF(C607="","WARNING - Please enter a Probability.","")</f>
        <v/>
      </c>
      <c r="E607" s="16" t="s">
        <v>60</v>
      </c>
      <c r="F607" s="134" t="s">
        <v>109</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112</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113</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179</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110</v>
      </c>
      <c r="C621" s="16" t="s">
        <v>114</v>
      </c>
      <c r="D621" s="48" t="s">
        <v>178</v>
      </c>
      <c r="E621" s="15" t="s">
        <v>177</v>
      </c>
      <c r="F621" s="17" t="s">
        <v>23</v>
      </c>
      <c r="I621" s="138" t="s">
        <v>93</v>
      </c>
      <c r="AB621">
        <v>19</v>
      </c>
    </row>
    <row r="622" spans="2:28" x14ac:dyDescent="0.2">
      <c r="B622" s="25" t="s">
        <v>87</v>
      </c>
      <c r="C622" s="26">
        <v>1</v>
      </c>
      <c r="D622" s="22" t="s">
        <v>102</v>
      </c>
      <c r="E622" s="27" t="s">
        <v>86</v>
      </c>
      <c r="F622" s="28" t="s">
        <v>86</v>
      </c>
      <c r="I622" s="138" t="s">
        <v>93</v>
      </c>
      <c r="AB622">
        <v>20</v>
      </c>
    </row>
    <row r="623" spans="2:28" x14ac:dyDescent="0.2">
      <c r="B623" s="25" t="s">
        <v>87</v>
      </c>
      <c r="C623" s="26">
        <v>2</v>
      </c>
      <c r="D623" s="22" t="s">
        <v>103</v>
      </c>
      <c r="E623" s="27" t="s">
        <v>86</v>
      </c>
      <c r="F623" s="28" t="s">
        <v>86</v>
      </c>
      <c r="I623" s="138" t="s">
        <v>93</v>
      </c>
      <c r="AB623">
        <v>21</v>
      </c>
    </row>
    <row r="624" spans="2:28" x14ac:dyDescent="0.2">
      <c r="B624" s="25" t="s">
        <v>87</v>
      </c>
      <c r="C624" s="26">
        <v>3</v>
      </c>
      <c r="D624" s="22" t="s">
        <v>104</v>
      </c>
      <c r="E624" s="27" t="s">
        <v>86</v>
      </c>
      <c r="F624" s="28" t="s">
        <v>86</v>
      </c>
      <c r="I624" s="138" t="s">
        <v>93</v>
      </c>
      <c r="AB624">
        <v>22</v>
      </c>
    </row>
    <row r="625" spans="2:28" x14ac:dyDescent="0.2">
      <c r="B625" s="25" t="s">
        <v>87</v>
      </c>
      <c r="C625" s="26">
        <v>4</v>
      </c>
      <c r="D625" s="22" t="s">
        <v>105</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111</v>
      </c>
      <c r="C628" s="165">
        <v>25</v>
      </c>
      <c r="D628" s="166" t="s">
        <v>88</v>
      </c>
      <c r="E628" s="167" t="s">
        <v>51</v>
      </c>
      <c r="F628" s="168" t="s">
        <v>106</v>
      </c>
      <c r="I628" s="138" t="s">
        <v>93</v>
      </c>
      <c r="AB628">
        <v>1</v>
      </c>
    </row>
    <row r="629" spans="2:28" x14ac:dyDescent="0.2">
      <c r="B629" s="190" t="s">
        <v>220</v>
      </c>
      <c r="C629" s="191"/>
      <c r="D629" s="192"/>
      <c r="E629" s="21"/>
      <c r="F629" s="193"/>
      <c r="I629" s="138"/>
    </row>
    <row r="630" spans="2:28" x14ac:dyDescent="0.2">
      <c r="B630" s="13" t="s">
        <v>39</v>
      </c>
      <c r="C630" s="131" t="s">
        <v>86</v>
      </c>
      <c r="D630" s="15" t="str">
        <f>IF(OR(C633="",C634=""),"",VLOOKUP(CONCATENATE(C633," - ",C634),Exposure,2))</f>
        <v>G</v>
      </c>
      <c r="E630" s="16" t="s">
        <v>137</v>
      </c>
      <c r="F630" s="113">
        <v>1</v>
      </c>
      <c r="I630" s="138" t="s">
        <v>93</v>
      </c>
      <c r="AB630">
        <v>2</v>
      </c>
    </row>
    <row r="631" spans="2:28" x14ac:dyDescent="0.2">
      <c r="B631" s="13" t="s">
        <v>84</v>
      </c>
      <c r="C631" s="131" t="s">
        <v>87</v>
      </c>
      <c r="D631" s="15" t="s">
        <v>128</v>
      </c>
      <c r="E631" s="16" t="s">
        <v>56</v>
      </c>
      <c r="F631" s="134" t="s">
        <v>144</v>
      </c>
      <c r="I631" s="138" t="s">
        <v>93</v>
      </c>
      <c r="AB631">
        <v>3</v>
      </c>
    </row>
    <row r="632" spans="2:28" x14ac:dyDescent="0.2">
      <c r="B632" s="13" t="s">
        <v>85</v>
      </c>
      <c r="C632" s="132" t="s">
        <v>87</v>
      </c>
      <c r="D632" s="18"/>
      <c r="E632" s="16" t="s">
        <v>91</v>
      </c>
      <c r="F632" s="134" t="s">
        <v>108</v>
      </c>
      <c r="I632" s="138" t="s">
        <v>93</v>
      </c>
      <c r="AB632">
        <v>4</v>
      </c>
    </row>
    <row r="633" spans="2:28" x14ac:dyDescent="0.2">
      <c r="B633" s="13" t="s">
        <v>44</v>
      </c>
      <c r="C633" s="133" t="s">
        <v>94</v>
      </c>
      <c r="D633" s="49" t="str">
        <f>IF(C633="","WARNING - Please enter a Probability.","")</f>
        <v/>
      </c>
      <c r="E633" s="16" t="s">
        <v>60</v>
      </c>
      <c r="F633" s="134" t="s">
        <v>109</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112</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113</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179</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110</v>
      </c>
      <c r="C647" s="16" t="s">
        <v>114</v>
      </c>
      <c r="D647" s="48" t="s">
        <v>178</v>
      </c>
      <c r="E647" s="15" t="s">
        <v>177</v>
      </c>
      <c r="F647" s="17" t="s">
        <v>23</v>
      </c>
      <c r="I647" s="138" t="s">
        <v>93</v>
      </c>
      <c r="AB647">
        <v>19</v>
      </c>
    </row>
    <row r="648" spans="2:28" x14ac:dyDescent="0.2">
      <c r="B648" s="25" t="s">
        <v>87</v>
      </c>
      <c r="C648" s="26">
        <v>1</v>
      </c>
      <c r="D648" s="22" t="s">
        <v>102</v>
      </c>
      <c r="E648" s="27" t="s">
        <v>86</v>
      </c>
      <c r="F648" s="28" t="s">
        <v>86</v>
      </c>
      <c r="I648" s="138" t="s">
        <v>93</v>
      </c>
      <c r="AB648">
        <v>20</v>
      </c>
    </row>
    <row r="649" spans="2:28" x14ac:dyDescent="0.2">
      <c r="B649" s="25" t="s">
        <v>87</v>
      </c>
      <c r="C649" s="26">
        <v>2</v>
      </c>
      <c r="D649" s="22" t="s">
        <v>103</v>
      </c>
      <c r="E649" s="27" t="s">
        <v>86</v>
      </c>
      <c r="F649" s="28" t="s">
        <v>86</v>
      </c>
      <c r="I649" s="138" t="s">
        <v>93</v>
      </c>
      <c r="AB649">
        <v>21</v>
      </c>
    </row>
    <row r="650" spans="2:28" x14ac:dyDescent="0.2">
      <c r="B650" s="25" t="s">
        <v>87</v>
      </c>
      <c r="C650" s="26">
        <v>3</v>
      </c>
      <c r="D650" s="22" t="s">
        <v>104</v>
      </c>
      <c r="E650" s="27" t="s">
        <v>86</v>
      </c>
      <c r="F650" s="28" t="s">
        <v>86</v>
      </c>
      <c r="I650" s="138" t="s">
        <v>93</v>
      </c>
      <c r="AB650">
        <v>22</v>
      </c>
    </row>
    <row r="651" spans="2:28" x14ac:dyDescent="0.2">
      <c r="B651" s="25" t="s">
        <v>87</v>
      </c>
      <c r="C651" s="26">
        <v>4</v>
      </c>
      <c r="D651" s="22" t="s">
        <v>105</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111</v>
      </c>
      <c r="C654" s="165">
        <v>26</v>
      </c>
      <c r="D654" s="166" t="s">
        <v>88</v>
      </c>
      <c r="E654" s="167" t="s">
        <v>51</v>
      </c>
      <c r="F654" s="168" t="s">
        <v>106</v>
      </c>
      <c r="I654" s="138" t="s">
        <v>93</v>
      </c>
      <c r="AB654">
        <v>1</v>
      </c>
    </row>
    <row r="655" spans="2:28" x14ac:dyDescent="0.2">
      <c r="B655" s="190" t="s">
        <v>220</v>
      </c>
      <c r="C655" s="191"/>
      <c r="D655" s="192"/>
      <c r="E655" s="21"/>
      <c r="F655" s="193"/>
      <c r="I655" s="138"/>
    </row>
    <row r="656" spans="2:28" x14ac:dyDescent="0.2">
      <c r="B656" s="13" t="s">
        <v>39</v>
      </c>
      <c r="C656" s="131" t="s">
        <v>86</v>
      </c>
      <c r="D656" s="15" t="str">
        <f>IF(OR(C659="",C660=""),"",VLOOKUP(CONCATENATE(C659," - ",C660),Exposure,2))</f>
        <v>G</v>
      </c>
      <c r="E656" s="16" t="s">
        <v>137</v>
      </c>
      <c r="F656" s="113">
        <v>1</v>
      </c>
      <c r="I656" s="138" t="s">
        <v>93</v>
      </c>
      <c r="AB656">
        <v>2</v>
      </c>
    </row>
    <row r="657" spans="2:28" x14ac:dyDescent="0.2">
      <c r="B657" s="13" t="s">
        <v>84</v>
      </c>
      <c r="C657" s="131" t="s">
        <v>87</v>
      </c>
      <c r="D657" s="15" t="s">
        <v>128</v>
      </c>
      <c r="E657" s="16" t="s">
        <v>56</v>
      </c>
      <c r="F657" s="134" t="s">
        <v>144</v>
      </c>
      <c r="I657" s="138" t="s">
        <v>93</v>
      </c>
      <c r="AB657">
        <v>3</v>
      </c>
    </row>
    <row r="658" spans="2:28" x14ac:dyDescent="0.2">
      <c r="B658" s="13" t="s">
        <v>85</v>
      </c>
      <c r="C658" s="132" t="s">
        <v>87</v>
      </c>
      <c r="D658" s="18"/>
      <c r="E658" s="16" t="s">
        <v>91</v>
      </c>
      <c r="F658" s="134" t="s">
        <v>108</v>
      </c>
      <c r="I658" s="138" t="s">
        <v>93</v>
      </c>
      <c r="AB658">
        <v>4</v>
      </c>
    </row>
    <row r="659" spans="2:28" x14ac:dyDescent="0.2">
      <c r="B659" s="13" t="s">
        <v>44</v>
      </c>
      <c r="C659" s="133" t="s">
        <v>94</v>
      </c>
      <c r="D659" s="49" t="str">
        <f>IF(C659="","WARNING - Please enter a Probability.","")</f>
        <v/>
      </c>
      <c r="E659" s="16" t="s">
        <v>60</v>
      </c>
      <c r="F659" s="134" t="s">
        <v>109</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112</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113</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179</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110</v>
      </c>
      <c r="C673" s="16" t="s">
        <v>114</v>
      </c>
      <c r="D673" s="48" t="s">
        <v>178</v>
      </c>
      <c r="E673" s="15" t="s">
        <v>177</v>
      </c>
      <c r="F673" s="17" t="s">
        <v>23</v>
      </c>
      <c r="I673" s="138" t="s">
        <v>93</v>
      </c>
      <c r="AB673">
        <v>19</v>
      </c>
    </row>
    <row r="674" spans="2:28" x14ac:dyDescent="0.2">
      <c r="B674" s="25" t="s">
        <v>87</v>
      </c>
      <c r="C674" s="26">
        <v>1</v>
      </c>
      <c r="D674" s="22" t="s">
        <v>102</v>
      </c>
      <c r="E674" s="27" t="s">
        <v>86</v>
      </c>
      <c r="F674" s="28" t="s">
        <v>86</v>
      </c>
      <c r="I674" s="138" t="s">
        <v>93</v>
      </c>
      <c r="AB674">
        <v>20</v>
      </c>
    </row>
    <row r="675" spans="2:28" x14ac:dyDescent="0.2">
      <c r="B675" s="25" t="s">
        <v>87</v>
      </c>
      <c r="C675" s="26">
        <v>2</v>
      </c>
      <c r="D675" s="22" t="s">
        <v>103</v>
      </c>
      <c r="E675" s="27" t="s">
        <v>86</v>
      </c>
      <c r="F675" s="28" t="s">
        <v>86</v>
      </c>
      <c r="I675" s="138" t="s">
        <v>93</v>
      </c>
      <c r="AB675">
        <v>21</v>
      </c>
    </row>
    <row r="676" spans="2:28" x14ac:dyDescent="0.2">
      <c r="B676" s="25" t="s">
        <v>87</v>
      </c>
      <c r="C676" s="26">
        <v>3</v>
      </c>
      <c r="D676" s="22" t="s">
        <v>104</v>
      </c>
      <c r="E676" s="27" t="s">
        <v>86</v>
      </c>
      <c r="F676" s="28" t="s">
        <v>86</v>
      </c>
      <c r="I676" s="138" t="s">
        <v>93</v>
      </c>
      <c r="AB676">
        <v>22</v>
      </c>
    </row>
    <row r="677" spans="2:28" x14ac:dyDescent="0.2">
      <c r="B677" s="25" t="s">
        <v>87</v>
      </c>
      <c r="C677" s="26">
        <v>4</v>
      </c>
      <c r="D677" s="22" t="s">
        <v>105</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111</v>
      </c>
      <c r="C680" s="165">
        <v>27</v>
      </c>
      <c r="D680" s="166" t="s">
        <v>88</v>
      </c>
      <c r="E680" s="167" t="s">
        <v>51</v>
      </c>
      <c r="F680" s="168" t="s">
        <v>106</v>
      </c>
      <c r="I680" s="138" t="s">
        <v>93</v>
      </c>
      <c r="AB680">
        <v>1</v>
      </c>
    </row>
    <row r="681" spans="2:28" x14ac:dyDescent="0.2">
      <c r="B681" s="190" t="s">
        <v>220</v>
      </c>
      <c r="C681" s="191"/>
      <c r="D681" s="192"/>
      <c r="E681" s="21"/>
      <c r="F681" s="193"/>
      <c r="I681" s="138"/>
    </row>
    <row r="682" spans="2:28" x14ac:dyDescent="0.2">
      <c r="B682" s="13" t="s">
        <v>39</v>
      </c>
      <c r="C682" s="131" t="s">
        <v>86</v>
      </c>
      <c r="D682" s="15" t="str">
        <f>IF(OR(C685="",C686=""),"",VLOOKUP(CONCATENATE(C685," - ",C686),Exposure,2))</f>
        <v>G</v>
      </c>
      <c r="E682" s="16" t="s">
        <v>137</v>
      </c>
      <c r="F682" s="113">
        <v>1</v>
      </c>
      <c r="I682" s="138" t="s">
        <v>93</v>
      </c>
      <c r="AB682">
        <v>2</v>
      </c>
    </row>
    <row r="683" spans="2:28" x14ac:dyDescent="0.2">
      <c r="B683" s="13" t="s">
        <v>84</v>
      </c>
      <c r="C683" s="131" t="s">
        <v>87</v>
      </c>
      <c r="D683" s="15" t="s">
        <v>128</v>
      </c>
      <c r="E683" s="16" t="s">
        <v>56</v>
      </c>
      <c r="F683" s="134" t="s">
        <v>144</v>
      </c>
      <c r="I683" s="138" t="s">
        <v>93</v>
      </c>
      <c r="AB683">
        <v>3</v>
      </c>
    </row>
    <row r="684" spans="2:28" x14ac:dyDescent="0.2">
      <c r="B684" s="13" t="s">
        <v>85</v>
      </c>
      <c r="C684" s="132" t="s">
        <v>87</v>
      </c>
      <c r="D684" s="18"/>
      <c r="E684" s="16" t="s">
        <v>91</v>
      </c>
      <c r="F684" s="134" t="s">
        <v>108</v>
      </c>
      <c r="I684" s="138" t="s">
        <v>93</v>
      </c>
      <c r="AB684">
        <v>4</v>
      </c>
    </row>
    <row r="685" spans="2:28" x14ac:dyDescent="0.2">
      <c r="B685" s="13" t="s">
        <v>44</v>
      </c>
      <c r="C685" s="133" t="s">
        <v>94</v>
      </c>
      <c r="D685" s="49" t="str">
        <f>IF(C685="","WARNING - Please enter a Probability.","")</f>
        <v/>
      </c>
      <c r="E685" s="16" t="s">
        <v>60</v>
      </c>
      <c r="F685" s="134" t="s">
        <v>109</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112</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113</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179</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110</v>
      </c>
      <c r="C699" s="16" t="s">
        <v>114</v>
      </c>
      <c r="D699" s="48" t="s">
        <v>178</v>
      </c>
      <c r="E699" s="15" t="s">
        <v>177</v>
      </c>
      <c r="F699" s="17" t="s">
        <v>23</v>
      </c>
      <c r="I699" s="138" t="s">
        <v>93</v>
      </c>
      <c r="AB699">
        <v>19</v>
      </c>
    </row>
    <row r="700" spans="2:28" x14ac:dyDescent="0.2">
      <c r="B700" s="25" t="s">
        <v>87</v>
      </c>
      <c r="C700" s="26">
        <v>1</v>
      </c>
      <c r="D700" s="22" t="s">
        <v>102</v>
      </c>
      <c r="E700" s="27" t="s">
        <v>86</v>
      </c>
      <c r="F700" s="28" t="s">
        <v>86</v>
      </c>
      <c r="I700" s="138" t="s">
        <v>93</v>
      </c>
      <c r="AB700">
        <v>20</v>
      </c>
    </row>
    <row r="701" spans="2:28" x14ac:dyDescent="0.2">
      <c r="B701" s="25" t="s">
        <v>87</v>
      </c>
      <c r="C701" s="26">
        <v>2</v>
      </c>
      <c r="D701" s="22" t="s">
        <v>103</v>
      </c>
      <c r="E701" s="27" t="s">
        <v>86</v>
      </c>
      <c r="F701" s="28" t="s">
        <v>86</v>
      </c>
      <c r="I701" s="138" t="s">
        <v>93</v>
      </c>
      <c r="AB701">
        <v>21</v>
      </c>
    </row>
    <row r="702" spans="2:28" x14ac:dyDescent="0.2">
      <c r="B702" s="25" t="s">
        <v>87</v>
      </c>
      <c r="C702" s="26">
        <v>3</v>
      </c>
      <c r="D702" s="22" t="s">
        <v>104</v>
      </c>
      <c r="E702" s="27" t="s">
        <v>86</v>
      </c>
      <c r="F702" s="28" t="s">
        <v>86</v>
      </c>
      <c r="I702" s="138" t="s">
        <v>93</v>
      </c>
      <c r="AB702">
        <v>22</v>
      </c>
    </row>
    <row r="703" spans="2:28" x14ac:dyDescent="0.2">
      <c r="B703" s="25" t="s">
        <v>87</v>
      </c>
      <c r="C703" s="26">
        <v>4</v>
      </c>
      <c r="D703" s="22" t="s">
        <v>105</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111</v>
      </c>
      <c r="C706" s="165">
        <v>28</v>
      </c>
      <c r="D706" s="166" t="s">
        <v>88</v>
      </c>
      <c r="E706" s="167" t="s">
        <v>51</v>
      </c>
      <c r="F706" s="168" t="s">
        <v>106</v>
      </c>
      <c r="I706" s="138" t="s">
        <v>93</v>
      </c>
      <c r="AB706">
        <v>1</v>
      </c>
    </row>
    <row r="707" spans="2:28" x14ac:dyDescent="0.2">
      <c r="B707" s="190" t="s">
        <v>220</v>
      </c>
      <c r="C707" s="191"/>
      <c r="D707" s="192"/>
      <c r="E707" s="21"/>
      <c r="F707" s="193"/>
      <c r="I707" s="138"/>
    </row>
    <row r="708" spans="2:28" x14ac:dyDescent="0.2">
      <c r="B708" s="13" t="s">
        <v>39</v>
      </c>
      <c r="C708" s="131" t="s">
        <v>86</v>
      </c>
      <c r="D708" s="15" t="str">
        <f>IF(OR(C711="",C712=""),"",VLOOKUP(CONCATENATE(C711," - ",C712),Exposure,2))</f>
        <v>G</v>
      </c>
      <c r="E708" s="16" t="s">
        <v>137</v>
      </c>
      <c r="F708" s="113">
        <v>1</v>
      </c>
      <c r="I708" s="138" t="s">
        <v>93</v>
      </c>
      <c r="AB708">
        <v>2</v>
      </c>
    </row>
    <row r="709" spans="2:28" x14ac:dyDescent="0.2">
      <c r="B709" s="13" t="s">
        <v>84</v>
      </c>
      <c r="C709" s="131" t="s">
        <v>87</v>
      </c>
      <c r="D709" s="15" t="s">
        <v>128</v>
      </c>
      <c r="E709" s="16" t="s">
        <v>56</v>
      </c>
      <c r="F709" s="134" t="s">
        <v>144</v>
      </c>
      <c r="I709" s="138" t="s">
        <v>93</v>
      </c>
      <c r="AB709">
        <v>3</v>
      </c>
    </row>
    <row r="710" spans="2:28" x14ac:dyDescent="0.2">
      <c r="B710" s="13" t="s">
        <v>85</v>
      </c>
      <c r="C710" s="132" t="s">
        <v>87</v>
      </c>
      <c r="D710" s="18"/>
      <c r="E710" s="16" t="s">
        <v>91</v>
      </c>
      <c r="F710" s="134" t="s">
        <v>108</v>
      </c>
      <c r="I710" s="138" t="s">
        <v>93</v>
      </c>
      <c r="AB710">
        <v>4</v>
      </c>
    </row>
    <row r="711" spans="2:28" x14ac:dyDescent="0.2">
      <c r="B711" s="13" t="s">
        <v>44</v>
      </c>
      <c r="C711" s="133" t="s">
        <v>94</v>
      </c>
      <c r="D711" s="49" t="str">
        <f>IF(C711="","WARNING - Please enter a Probability.","")</f>
        <v/>
      </c>
      <c r="E711" s="16" t="s">
        <v>60</v>
      </c>
      <c r="F711" s="134" t="s">
        <v>109</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112</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113</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179</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110</v>
      </c>
      <c r="C725" s="16" t="s">
        <v>114</v>
      </c>
      <c r="D725" s="48" t="s">
        <v>178</v>
      </c>
      <c r="E725" s="15" t="s">
        <v>177</v>
      </c>
      <c r="F725" s="17" t="s">
        <v>23</v>
      </c>
      <c r="I725" s="138" t="s">
        <v>93</v>
      </c>
      <c r="AB725">
        <v>19</v>
      </c>
    </row>
    <row r="726" spans="2:28" x14ac:dyDescent="0.2">
      <c r="B726" s="25" t="s">
        <v>87</v>
      </c>
      <c r="C726" s="26">
        <v>1</v>
      </c>
      <c r="D726" s="22" t="s">
        <v>102</v>
      </c>
      <c r="E726" s="27" t="s">
        <v>86</v>
      </c>
      <c r="F726" s="28" t="s">
        <v>86</v>
      </c>
      <c r="I726" s="138" t="s">
        <v>93</v>
      </c>
      <c r="AB726">
        <v>20</v>
      </c>
    </row>
    <row r="727" spans="2:28" x14ac:dyDescent="0.2">
      <c r="B727" s="25" t="s">
        <v>87</v>
      </c>
      <c r="C727" s="26">
        <v>2</v>
      </c>
      <c r="D727" s="22" t="s">
        <v>103</v>
      </c>
      <c r="E727" s="27" t="s">
        <v>86</v>
      </c>
      <c r="F727" s="28" t="s">
        <v>86</v>
      </c>
      <c r="I727" s="138" t="s">
        <v>93</v>
      </c>
      <c r="AB727">
        <v>21</v>
      </c>
    </row>
    <row r="728" spans="2:28" x14ac:dyDescent="0.2">
      <c r="B728" s="25" t="s">
        <v>87</v>
      </c>
      <c r="C728" s="26">
        <v>3</v>
      </c>
      <c r="D728" s="22" t="s">
        <v>104</v>
      </c>
      <c r="E728" s="27" t="s">
        <v>86</v>
      </c>
      <c r="F728" s="28" t="s">
        <v>86</v>
      </c>
      <c r="I728" s="138" t="s">
        <v>93</v>
      </c>
      <c r="AB728">
        <v>22</v>
      </c>
    </row>
    <row r="729" spans="2:28" x14ac:dyDescent="0.2">
      <c r="B729" s="25" t="s">
        <v>87</v>
      </c>
      <c r="C729" s="26">
        <v>4</v>
      </c>
      <c r="D729" s="22" t="s">
        <v>105</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111</v>
      </c>
      <c r="C732" s="165">
        <v>29</v>
      </c>
      <c r="D732" s="166" t="s">
        <v>88</v>
      </c>
      <c r="E732" s="167" t="s">
        <v>51</v>
      </c>
      <c r="F732" s="168" t="s">
        <v>106</v>
      </c>
      <c r="I732" s="138" t="s">
        <v>93</v>
      </c>
      <c r="AB732">
        <v>1</v>
      </c>
    </row>
    <row r="733" spans="2:28" x14ac:dyDescent="0.2">
      <c r="B733" s="190" t="s">
        <v>220</v>
      </c>
      <c r="C733" s="191"/>
      <c r="D733" s="192"/>
      <c r="E733" s="21"/>
      <c r="F733" s="193"/>
      <c r="I733" s="138"/>
    </row>
    <row r="734" spans="2:28" x14ac:dyDescent="0.2">
      <c r="B734" s="13" t="s">
        <v>39</v>
      </c>
      <c r="C734" s="131" t="s">
        <v>86</v>
      </c>
      <c r="D734" s="15" t="str">
        <f>IF(OR(C737="",C738=""),"",VLOOKUP(CONCATENATE(C737," - ",C738),Exposure,2))</f>
        <v>G</v>
      </c>
      <c r="E734" s="16" t="s">
        <v>137</v>
      </c>
      <c r="F734" s="113">
        <v>1</v>
      </c>
      <c r="I734" s="138" t="s">
        <v>93</v>
      </c>
      <c r="AB734">
        <v>2</v>
      </c>
    </row>
    <row r="735" spans="2:28" x14ac:dyDescent="0.2">
      <c r="B735" s="13" t="s">
        <v>84</v>
      </c>
      <c r="C735" s="131" t="s">
        <v>87</v>
      </c>
      <c r="D735" s="15" t="s">
        <v>128</v>
      </c>
      <c r="E735" s="16" t="s">
        <v>56</v>
      </c>
      <c r="F735" s="134" t="s">
        <v>144</v>
      </c>
      <c r="I735" s="138" t="s">
        <v>93</v>
      </c>
      <c r="AB735">
        <v>3</v>
      </c>
    </row>
    <row r="736" spans="2:28" x14ac:dyDescent="0.2">
      <c r="B736" s="13" t="s">
        <v>85</v>
      </c>
      <c r="C736" s="132" t="s">
        <v>87</v>
      </c>
      <c r="D736" s="18"/>
      <c r="E736" s="16" t="s">
        <v>91</v>
      </c>
      <c r="F736" s="134" t="s">
        <v>108</v>
      </c>
      <c r="I736" s="138" t="s">
        <v>93</v>
      </c>
      <c r="AB736">
        <v>4</v>
      </c>
    </row>
    <row r="737" spans="2:28" x14ac:dyDescent="0.2">
      <c r="B737" s="13" t="s">
        <v>44</v>
      </c>
      <c r="C737" s="133" t="s">
        <v>94</v>
      </c>
      <c r="D737" s="49" t="str">
        <f>IF(C737="","WARNING - Please enter a Probability.","")</f>
        <v/>
      </c>
      <c r="E737" s="16" t="s">
        <v>60</v>
      </c>
      <c r="F737" s="134" t="s">
        <v>109</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112</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113</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179</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110</v>
      </c>
      <c r="C751" s="16" t="s">
        <v>114</v>
      </c>
      <c r="D751" s="48" t="s">
        <v>178</v>
      </c>
      <c r="E751" s="15" t="s">
        <v>177</v>
      </c>
      <c r="F751" s="17" t="s">
        <v>23</v>
      </c>
      <c r="I751" s="138" t="s">
        <v>93</v>
      </c>
      <c r="AB751">
        <v>19</v>
      </c>
    </row>
    <row r="752" spans="2:28" x14ac:dyDescent="0.2">
      <c r="B752" s="25" t="s">
        <v>87</v>
      </c>
      <c r="C752" s="26">
        <v>1</v>
      </c>
      <c r="D752" s="22" t="s">
        <v>102</v>
      </c>
      <c r="E752" s="27" t="s">
        <v>86</v>
      </c>
      <c r="F752" s="28" t="s">
        <v>86</v>
      </c>
      <c r="I752" s="138" t="s">
        <v>93</v>
      </c>
      <c r="AB752">
        <v>20</v>
      </c>
    </row>
    <row r="753" spans="2:28" x14ac:dyDescent="0.2">
      <c r="B753" s="25" t="s">
        <v>87</v>
      </c>
      <c r="C753" s="26">
        <v>2</v>
      </c>
      <c r="D753" s="22" t="s">
        <v>103</v>
      </c>
      <c r="E753" s="27" t="s">
        <v>86</v>
      </c>
      <c r="F753" s="28" t="s">
        <v>86</v>
      </c>
      <c r="I753" s="138" t="s">
        <v>93</v>
      </c>
      <c r="AB753">
        <v>21</v>
      </c>
    </row>
    <row r="754" spans="2:28" x14ac:dyDescent="0.2">
      <c r="B754" s="25" t="s">
        <v>87</v>
      </c>
      <c r="C754" s="26">
        <v>3</v>
      </c>
      <c r="D754" s="22" t="s">
        <v>104</v>
      </c>
      <c r="E754" s="27" t="s">
        <v>86</v>
      </c>
      <c r="F754" s="28" t="s">
        <v>86</v>
      </c>
      <c r="I754" s="138" t="s">
        <v>93</v>
      </c>
      <c r="AB754">
        <v>22</v>
      </c>
    </row>
    <row r="755" spans="2:28" x14ac:dyDescent="0.2">
      <c r="B755" s="25" t="s">
        <v>87</v>
      </c>
      <c r="C755" s="26">
        <v>4</v>
      </c>
      <c r="D755" s="22" t="s">
        <v>105</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111</v>
      </c>
      <c r="C758" s="165">
        <v>30</v>
      </c>
      <c r="D758" s="166" t="s">
        <v>88</v>
      </c>
      <c r="E758" s="167" t="s">
        <v>51</v>
      </c>
      <c r="F758" s="168" t="s">
        <v>106</v>
      </c>
      <c r="I758" s="138" t="s">
        <v>93</v>
      </c>
      <c r="AB758">
        <v>1</v>
      </c>
    </row>
    <row r="759" spans="2:28" x14ac:dyDescent="0.2">
      <c r="B759" s="190" t="s">
        <v>220</v>
      </c>
      <c r="C759" s="191"/>
      <c r="D759" s="192"/>
      <c r="E759" s="21"/>
      <c r="F759" s="193"/>
      <c r="I759" s="138"/>
    </row>
    <row r="760" spans="2:28" x14ac:dyDescent="0.2">
      <c r="B760" s="13" t="s">
        <v>39</v>
      </c>
      <c r="C760" s="131" t="s">
        <v>86</v>
      </c>
      <c r="D760" s="15" t="str">
        <f>IF(OR(C763="",C764=""),"",VLOOKUP(CONCATENATE(C763," - ",C764),Exposure,2))</f>
        <v>G</v>
      </c>
      <c r="E760" s="16" t="s">
        <v>137</v>
      </c>
      <c r="F760" s="113">
        <v>1</v>
      </c>
      <c r="I760" s="138" t="s">
        <v>93</v>
      </c>
      <c r="AB760">
        <v>2</v>
      </c>
    </row>
    <row r="761" spans="2:28" x14ac:dyDescent="0.2">
      <c r="B761" s="13" t="s">
        <v>84</v>
      </c>
      <c r="C761" s="131" t="s">
        <v>87</v>
      </c>
      <c r="D761" s="15" t="s">
        <v>128</v>
      </c>
      <c r="E761" s="16" t="s">
        <v>56</v>
      </c>
      <c r="F761" s="134" t="s">
        <v>144</v>
      </c>
      <c r="I761" s="138" t="s">
        <v>93</v>
      </c>
      <c r="AB761">
        <v>3</v>
      </c>
    </row>
    <row r="762" spans="2:28" x14ac:dyDescent="0.2">
      <c r="B762" s="13" t="s">
        <v>85</v>
      </c>
      <c r="C762" s="132" t="s">
        <v>87</v>
      </c>
      <c r="D762" s="18"/>
      <c r="E762" s="16" t="s">
        <v>91</v>
      </c>
      <c r="F762" s="134" t="s">
        <v>108</v>
      </c>
      <c r="I762" s="138" t="s">
        <v>93</v>
      </c>
      <c r="AB762">
        <v>4</v>
      </c>
    </row>
    <row r="763" spans="2:28" x14ac:dyDescent="0.2">
      <c r="B763" s="13" t="s">
        <v>44</v>
      </c>
      <c r="C763" s="133" t="s">
        <v>94</v>
      </c>
      <c r="D763" s="49" t="str">
        <f>IF(C763="","WARNING - Please enter a Probability.","")</f>
        <v/>
      </c>
      <c r="E763" s="16" t="s">
        <v>60</v>
      </c>
      <c r="F763" s="134" t="s">
        <v>109</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112</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113</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179</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110</v>
      </c>
      <c r="C777" s="16" t="s">
        <v>114</v>
      </c>
      <c r="D777" s="48" t="s">
        <v>178</v>
      </c>
      <c r="E777" s="15" t="s">
        <v>177</v>
      </c>
      <c r="F777" s="17" t="s">
        <v>23</v>
      </c>
      <c r="I777" s="138" t="s">
        <v>93</v>
      </c>
      <c r="AB777">
        <v>19</v>
      </c>
    </row>
    <row r="778" spans="2:28" x14ac:dyDescent="0.2">
      <c r="B778" s="25" t="s">
        <v>87</v>
      </c>
      <c r="C778" s="26">
        <v>1</v>
      </c>
      <c r="D778" s="22" t="s">
        <v>102</v>
      </c>
      <c r="E778" s="27" t="s">
        <v>86</v>
      </c>
      <c r="F778" s="28" t="s">
        <v>86</v>
      </c>
      <c r="I778" s="138" t="s">
        <v>93</v>
      </c>
      <c r="AB778">
        <v>20</v>
      </c>
    </row>
    <row r="779" spans="2:28" x14ac:dyDescent="0.2">
      <c r="B779" s="25" t="s">
        <v>87</v>
      </c>
      <c r="C779" s="26">
        <v>2</v>
      </c>
      <c r="D779" s="22" t="s">
        <v>103</v>
      </c>
      <c r="E779" s="27" t="s">
        <v>86</v>
      </c>
      <c r="F779" s="28" t="s">
        <v>86</v>
      </c>
      <c r="I779" s="138" t="s">
        <v>93</v>
      </c>
      <c r="AB779">
        <v>21</v>
      </c>
    </row>
    <row r="780" spans="2:28" x14ac:dyDescent="0.2">
      <c r="B780" s="25" t="s">
        <v>87</v>
      </c>
      <c r="C780" s="26">
        <v>3</v>
      </c>
      <c r="D780" s="22" t="s">
        <v>104</v>
      </c>
      <c r="E780" s="27" t="s">
        <v>86</v>
      </c>
      <c r="F780" s="28" t="s">
        <v>86</v>
      </c>
      <c r="I780" s="138" t="s">
        <v>93</v>
      </c>
      <c r="AB780">
        <v>22</v>
      </c>
    </row>
    <row r="781" spans="2:28" x14ac:dyDescent="0.2">
      <c r="B781" s="25" t="s">
        <v>87</v>
      </c>
      <c r="C781" s="26">
        <v>4</v>
      </c>
      <c r="D781" s="22" t="s">
        <v>105</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abSelected="1"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Casa Rocha</v>
      </c>
      <c r="D1" s="153"/>
      <c r="E1" s="152"/>
      <c r="F1" s="152"/>
      <c r="G1" s="152"/>
      <c r="H1" s="152"/>
      <c r="I1" s="154" t="s">
        <v>222</v>
      </c>
      <c r="J1" s="155" t="str">
        <f>'Detalle del Riesgo'!F2</f>
        <v>&lt;Fecha&gt;</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115</v>
      </c>
      <c r="C5" s="87"/>
      <c r="D5" s="147"/>
      <c r="E5" s="84"/>
      <c r="F5" s="185" t="s">
        <v>129</v>
      </c>
      <c r="G5" s="122" t="s">
        <v>99</v>
      </c>
      <c r="H5" s="122" t="s">
        <v>119</v>
      </c>
      <c r="I5" s="126" t="s">
        <v>120</v>
      </c>
      <c r="J5" s="88" t="s">
        <v>121</v>
      </c>
    </row>
    <row r="6" spans="1:10" x14ac:dyDescent="0.2">
      <c r="A6" s="84"/>
      <c r="B6" s="89" t="s">
        <v>123</v>
      </c>
      <c r="C6" s="90"/>
      <c r="D6" s="147"/>
      <c r="E6" s="84"/>
      <c r="F6" s="120" t="s">
        <v>18</v>
      </c>
      <c r="G6" s="123">
        <f>Exposure!C5</f>
        <v>0</v>
      </c>
      <c r="H6" s="123">
        <f>Exposure!D5</f>
        <v>0</v>
      </c>
      <c r="I6" s="123">
        <f>Exposure!E5</f>
        <v>0</v>
      </c>
      <c r="J6" s="91">
        <f>Exposure!F5</f>
        <v>0</v>
      </c>
    </row>
    <row r="7" spans="1:10" x14ac:dyDescent="0.2">
      <c r="A7" s="84"/>
      <c r="B7" s="92" t="s">
        <v>124</v>
      </c>
      <c r="C7" s="93"/>
      <c r="D7" s="147"/>
      <c r="E7" s="84"/>
      <c r="F7" s="120" t="s">
        <v>19</v>
      </c>
      <c r="G7" s="124">
        <f>Exposure!C7</f>
        <v>0</v>
      </c>
      <c r="H7" s="124">
        <f>Exposure!D7</f>
        <v>0</v>
      </c>
      <c r="I7" s="124">
        <f>Exposure!E7</f>
        <v>0</v>
      </c>
      <c r="J7" s="94">
        <f>Exposure!F7</f>
        <v>0</v>
      </c>
    </row>
    <row r="8" spans="1:10" ht="13.5" thickBot="1" x14ac:dyDescent="0.25">
      <c r="A8" s="84"/>
      <c r="B8" s="92" t="s">
        <v>125</v>
      </c>
      <c r="C8" s="93"/>
      <c r="D8" s="147"/>
      <c r="E8" s="84"/>
      <c r="F8" s="120" t="s">
        <v>20</v>
      </c>
      <c r="G8" s="125">
        <f>Exposure!C9</f>
        <v>0</v>
      </c>
      <c r="H8" s="125">
        <f>Exposure!D9</f>
        <v>0</v>
      </c>
      <c r="I8" s="125">
        <f>Exposure!E9</f>
        <v>0</v>
      </c>
      <c r="J8" s="95">
        <f>Exposure!F9</f>
        <v>0</v>
      </c>
    </row>
    <row r="9" spans="1:10" ht="13.5" thickBot="1" x14ac:dyDescent="0.25">
      <c r="A9" s="84"/>
      <c r="B9" s="96" t="s">
        <v>126</v>
      </c>
      <c r="C9" s="97"/>
      <c r="D9" s="147"/>
      <c r="E9" s="84"/>
      <c r="F9" s="121" t="s">
        <v>122</v>
      </c>
      <c r="G9" s="125">
        <f>SUM(G6:G8)</f>
        <v>0</v>
      </c>
      <c r="H9" s="125">
        <f>SUM(H6:H8)</f>
        <v>0</v>
      </c>
      <c r="I9" s="125">
        <f>SUM(I6:I8)</f>
        <v>0</v>
      </c>
      <c r="J9" s="95">
        <f>SUM(J6:J8)</f>
        <v>0</v>
      </c>
    </row>
    <row r="10" spans="1:10" ht="27" customHeight="1" thickBot="1" x14ac:dyDescent="0.25">
      <c r="A10" s="84"/>
      <c r="B10" s="84"/>
      <c r="C10" s="84"/>
      <c r="D10" s="148"/>
      <c r="E10" s="84"/>
      <c r="F10" s="84"/>
      <c r="G10" s="84"/>
      <c r="H10" s="84"/>
      <c r="I10" s="85"/>
      <c r="J10" s="85"/>
    </row>
    <row r="11" spans="1:10" s="144" customFormat="1" ht="13.5" thickBot="1" x14ac:dyDescent="0.25">
      <c r="A11" s="150" t="s">
        <v>212</v>
      </c>
      <c r="B11" s="150" t="s">
        <v>213</v>
      </c>
      <c r="C11" s="150" t="s">
        <v>115</v>
      </c>
      <c r="D11" s="149" t="s">
        <v>214</v>
      </c>
      <c r="E11" s="150" t="s">
        <v>110</v>
      </c>
      <c r="F11" s="150" t="s">
        <v>129</v>
      </c>
      <c r="G11" s="150" t="s">
        <v>116</v>
      </c>
      <c r="H11" s="150" t="s">
        <v>117</v>
      </c>
      <c r="I11" s="151" t="s">
        <v>215</v>
      </c>
      <c r="J11" s="151" t="s">
        <v>118</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Riesgo'!D30)="&lt;","",'Detalle del Riesgo'!C30)</f>
        <v/>
      </c>
      <c r="B13" s="158" t="str">
        <f>IF($A13="","",'Detalle del Riesgo'!F32)</f>
        <v/>
      </c>
      <c r="C13" s="159" t="str">
        <f>IF($A13="","",LEFT('Detalle del Riesgo'!D37,1))</f>
        <v/>
      </c>
      <c r="D13" s="160" t="str">
        <f>IF($A13="","",'Detalle del Riesgo'!D30)</f>
        <v/>
      </c>
      <c r="E13" s="161" t="str">
        <f>IF($A13="","",'Detalle del Riesgo'!C34)</f>
        <v/>
      </c>
      <c r="F13" s="159" t="str">
        <f>IF(OR($A13="",$H13="Retired"),"",'Detalle del Riesgo'!D32)</f>
        <v/>
      </c>
      <c r="G13" s="159" t="str">
        <f>IF($A13="","",'Detalle del Riesgo'!C37)</f>
        <v/>
      </c>
      <c r="H13" s="159" t="str">
        <f>IF($A13= "","",'Detalle del Riesgo'!F30)</f>
        <v/>
      </c>
      <c r="I13" s="162" t="str">
        <f>IF($A13= "","",'Detalle del Riesgo'!C32)</f>
        <v/>
      </c>
      <c r="J13" s="163" t="str">
        <f>IF($A13= "","",'Detalle del Riesgo'!F36)</f>
        <v/>
      </c>
    </row>
    <row r="14" spans="1:10" x14ac:dyDescent="0.2">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x14ac:dyDescent="0.2">
      <c r="A15" s="157" t="str">
        <f>IF(LEFT('Detalle del Riesgo'!D82)="&lt;","",'Detalle del Riesgo'!C82)</f>
        <v/>
      </c>
      <c r="B15" s="158" t="str">
        <f>IF($A15="","",'Detalle del Riesgo'!F84)</f>
        <v/>
      </c>
      <c r="C15" s="159" t="str">
        <f>IF($A15="","",LEFT('Detalle del Riesgo'!D89,1))</f>
        <v/>
      </c>
      <c r="D15" s="160" t="str">
        <f>IF($A15="","",'Detalle del Riesgo'!D82)</f>
        <v/>
      </c>
      <c r="E15" s="161" t="str">
        <f>IF($A15="","",'Detalle del Riesgo'!C86)</f>
        <v/>
      </c>
      <c r="F15" s="159" t="str">
        <f>IF(OR($A15="",$H15="Retired"),"",'Detalle del Riesgo'!D84)</f>
        <v/>
      </c>
      <c r="G15" s="159" t="str">
        <f>IF($A15="","",'Detalle del Riesgo'!C89)</f>
        <v/>
      </c>
      <c r="H15" s="159" t="str">
        <f>IF($A15= "","",'Detalle del Riesgo'!F82)</f>
        <v/>
      </c>
      <c r="I15" s="162" t="str">
        <f>IF($A15= "","",'Detalle del Riesgo'!C84)</f>
        <v/>
      </c>
      <c r="J15" s="163" t="str">
        <f>IF($A15= "","",'Detalle del Riesgo'!F88)</f>
        <v/>
      </c>
    </row>
    <row r="16" spans="1:10" x14ac:dyDescent="0.2">
      <c r="A16" s="157" t="str">
        <f>IF(LEFT('Detalle del Riesgo'!D108)="&lt;","",'Detalle del Riesgo'!C108)</f>
        <v/>
      </c>
      <c r="B16" s="158" t="str">
        <f>IF($A16="","",'Detalle del Riesgo'!F110)</f>
        <v/>
      </c>
      <c r="C16" s="159" t="str">
        <f>IF($A16="","",LEFT('Detalle del Riesgo'!D115,1))</f>
        <v/>
      </c>
      <c r="D16" s="160" t="str">
        <f>IF($A16="","",'Detalle del Riesgo'!D108)</f>
        <v/>
      </c>
      <c r="E16" s="161" t="str">
        <f>IF($A16="","",'Detalle del Riesgo'!C112)</f>
        <v/>
      </c>
      <c r="F16" s="159" t="str">
        <f>IF(OR($A16="",$H16="Retired"),"",'Detalle del Riesgo'!D110)</f>
        <v/>
      </c>
      <c r="G16" s="159" t="str">
        <f>IF($A16="","",'Detalle del Riesgo'!C115)</f>
        <v/>
      </c>
      <c r="H16" s="159" t="str">
        <f>IF($A16= "","",'Detalle del Riesgo'!F108)</f>
        <v/>
      </c>
      <c r="I16" s="162" t="str">
        <f>IF($A16= "","",'Detalle del Riesgo'!C110)</f>
        <v/>
      </c>
      <c r="J16" s="163" t="str">
        <f>IF($A16= "","",'Detalle del Riesgo'!F114)</f>
        <v/>
      </c>
    </row>
    <row r="17" spans="1:10" x14ac:dyDescent="0.2">
      <c r="A17" s="157" t="str">
        <f>IF(LEFT('Detalle del Riesgo'!D134)="&lt;","",'Detalle del Riesgo'!C134)</f>
        <v/>
      </c>
      <c r="B17" s="158" t="str">
        <f>IF($A17="","",'Detalle del Riesgo'!F136)</f>
        <v/>
      </c>
      <c r="C17" s="159" t="str">
        <f>IF($A17="","",LEFT('Detalle del Riesgo'!D141,1))</f>
        <v/>
      </c>
      <c r="D17" s="160" t="str">
        <f>IF($A17="","",'Detalle del Riesgo'!D134)</f>
        <v/>
      </c>
      <c r="E17" s="161" t="str">
        <f>IF($A17="","",'Detalle del Riesgo'!C138)</f>
        <v/>
      </c>
      <c r="F17" s="159" t="str">
        <f>IF(OR($A17="",$H17="Retired"),"",'Detalle del Riesgo'!D136)</f>
        <v/>
      </c>
      <c r="G17" s="159" t="str">
        <f>IF($A17="","",'Detalle del Riesgo'!C141)</f>
        <v/>
      </c>
      <c r="H17" s="159" t="str">
        <f>IF($A17= "","",'Detalle del Riesgo'!F134)</f>
        <v/>
      </c>
      <c r="I17" s="162" t="str">
        <f>IF($A17= "","",'Detalle del Riesgo'!C136)</f>
        <v/>
      </c>
      <c r="J17" s="163" t="str">
        <f>IF($A17= "","",'Detalle del Riesgo'!F140)</f>
        <v/>
      </c>
    </row>
    <row r="18" spans="1:10" x14ac:dyDescent="0.2">
      <c r="A18" s="157" t="str">
        <f>IF(LEFT('Detalle del Riesgo'!D160)="&lt;","",'Detalle del Riesgo'!C160)</f>
        <v/>
      </c>
      <c r="B18" s="158" t="str">
        <f>IF($A18="","",'Detalle del Riesgo'!F162)</f>
        <v/>
      </c>
      <c r="C18" s="159" t="str">
        <f>IF($A18="","",LEFT('Detalle del Riesgo'!D167,1))</f>
        <v/>
      </c>
      <c r="D18" s="160" t="str">
        <f>IF($A18="","",'Detalle del Riesgo'!D160)</f>
        <v/>
      </c>
      <c r="E18" s="161" t="str">
        <f>IF($A18="","",'Detalle del Riesgo'!C164)</f>
        <v/>
      </c>
      <c r="F18" s="159" t="str">
        <f>IF(OR($A18="",$H18="Retired"),"",'Detalle del Riesgo'!D162)</f>
        <v/>
      </c>
      <c r="G18" s="159" t="str">
        <f>IF($A18="","",'Detalle del Riesgo'!C167)</f>
        <v/>
      </c>
      <c r="H18" s="159" t="str">
        <f>IF($A18= "","",'Detalle del Riesgo'!F160)</f>
        <v/>
      </c>
      <c r="I18" s="162" t="str">
        <f>IF($A18= "","",'Detalle del Riesgo'!C162)</f>
        <v/>
      </c>
      <c r="J18" s="163" t="str">
        <f>IF($A18= "","",'Detalle del Riesgo'!F166)</f>
        <v/>
      </c>
    </row>
    <row r="19" spans="1:10" x14ac:dyDescent="0.2">
      <c r="A19" s="157" t="str">
        <f>IF(LEFT('Detalle del Riesgo'!D186)="&lt;","",'Detalle del Riesgo'!C186)</f>
        <v/>
      </c>
      <c r="B19" s="158" t="str">
        <f>IF($A19="","",'Detalle del Riesgo'!F188)</f>
        <v/>
      </c>
      <c r="C19" s="159" t="str">
        <f>IF($A19="","",LEFT('Detalle del Riesgo'!D193,1))</f>
        <v/>
      </c>
      <c r="D19" s="160" t="str">
        <f>IF($A19="","",'Detalle del Riesgo'!D186)</f>
        <v/>
      </c>
      <c r="E19" s="161" t="str">
        <f>IF($A19="","",'Detalle del Riesgo'!C190)</f>
        <v/>
      </c>
      <c r="F19" s="159" t="str">
        <f>IF(OR($A19="",$H19="Retired"),"",'Detalle del Riesgo'!D188)</f>
        <v/>
      </c>
      <c r="G19" s="159" t="str">
        <f>IF($A19="","",'Detalle del Riesgo'!C193)</f>
        <v/>
      </c>
      <c r="H19" s="159" t="str">
        <f>IF($A19= "","",'Detalle del Riesgo'!F186)</f>
        <v/>
      </c>
      <c r="I19" s="162" t="str">
        <f>IF($A19= "","",'Detalle del Riesgo'!C188)</f>
        <v/>
      </c>
      <c r="J19" s="163" t="str">
        <f>IF($A19= "","",'Detalle del Riesgo'!F192)</f>
        <v/>
      </c>
    </row>
    <row r="20" spans="1:10" x14ac:dyDescent="0.2">
      <c r="A20" s="157" t="str">
        <f>IF(LEFT('Detalle del Riesgo'!D212)="&lt;","",'Detalle del Riesgo'!C212)</f>
        <v/>
      </c>
      <c r="B20" s="158" t="str">
        <f>IF($A20="","",'Detalle del Riesgo'!F214)</f>
        <v/>
      </c>
      <c r="C20" s="159" t="str">
        <f>IF($A20="","",LEFT('Detalle del Riesgo'!D219,1))</f>
        <v/>
      </c>
      <c r="D20" s="160" t="str">
        <f>IF($A20="","",'Detalle del Riesgo'!D212)</f>
        <v/>
      </c>
      <c r="E20" s="161" t="str">
        <f>IF($A20="","",'Detalle del Riesgo'!C216)</f>
        <v/>
      </c>
      <c r="F20" s="159" t="str">
        <f>IF(OR($A20="",$H20="Retired"),"",'Detalle del Riesgo'!D214)</f>
        <v/>
      </c>
      <c r="G20" s="159" t="str">
        <f>IF($A20="","",'Detalle del Riesgo'!C219)</f>
        <v/>
      </c>
      <c r="H20" s="159" t="str">
        <f>IF($A20= "","",'Detalle del Riesgo'!F212)</f>
        <v/>
      </c>
      <c r="I20" s="162" t="str">
        <f>IF($A20= "","",'Detalle del Riesgo'!C214)</f>
        <v/>
      </c>
      <c r="J20" s="163" t="str">
        <f>IF($A20= "","",'Detalle del Riesgo'!F218)</f>
        <v/>
      </c>
    </row>
    <row r="21" spans="1:10" x14ac:dyDescent="0.2">
      <c r="A21" s="157" t="str">
        <f>IF(LEFT('Detalle del Riesgo'!D238)="&lt;","",'Detalle del Riesgo'!C238)</f>
        <v/>
      </c>
      <c r="B21" s="158" t="str">
        <f>IF($A21="","",'Detalle del Riesgo'!F240)</f>
        <v/>
      </c>
      <c r="C21" s="159" t="str">
        <f>IF($A21="","",LEFT('Detalle del Riesgo'!D245,1))</f>
        <v/>
      </c>
      <c r="D21" s="160" t="str">
        <f>IF($A21="","",'Detalle del Riesgo'!D238)</f>
        <v/>
      </c>
      <c r="E21" s="161" t="str">
        <f>IF($A21="","",'Detalle del Riesgo'!C242)</f>
        <v/>
      </c>
      <c r="F21" s="159" t="str">
        <f>IF(OR($A21="",$H21="Retired"),"",'Detalle del Riesgo'!D240)</f>
        <v/>
      </c>
      <c r="G21" s="159" t="str">
        <f>IF($A21="","",'Detalle del Riesgo'!C245)</f>
        <v/>
      </c>
      <c r="H21" s="159" t="str">
        <f>IF($A21= "","",'Detalle del Riesgo'!F238)</f>
        <v/>
      </c>
      <c r="I21" s="162" t="str">
        <f>IF($A21= "","",'Detalle del Riesgo'!C240)</f>
        <v/>
      </c>
      <c r="J21" s="163" t="str">
        <f>IF($A21= "","",'Detalle del Riesgo'!F244)</f>
        <v/>
      </c>
    </row>
    <row r="22" spans="1:10" x14ac:dyDescent="0.2">
      <c r="A22" s="157" t="str">
        <f>IF(LEFT('Detalle del Riesgo'!D264)="&lt;","",'Detalle del Riesgo'!C264)</f>
        <v/>
      </c>
      <c r="B22" s="158" t="str">
        <f>IF($A22="","",'Detalle del Riesgo'!F266)</f>
        <v/>
      </c>
      <c r="C22" s="159" t="str">
        <f>IF($A22="","",LEFT('Detalle del Riesgo'!D271,1))</f>
        <v/>
      </c>
      <c r="D22" s="160" t="str">
        <f>IF($A22="","",'Detalle del Riesgo'!D264)</f>
        <v/>
      </c>
      <c r="E22" s="161" t="str">
        <f>IF($A22="","",'Detalle del Riesgo'!C268)</f>
        <v/>
      </c>
      <c r="F22" s="159" t="str">
        <f>IF(OR($A22="",$H22="Retired"),"",'Detalle del Riesgo'!D266)</f>
        <v/>
      </c>
      <c r="G22" s="159" t="str">
        <f>IF($A22="","",'Detalle del Riesgo'!C271)</f>
        <v/>
      </c>
      <c r="H22" s="159" t="str">
        <f>IF($A22= "","",'Detalle del Riesgo'!F264)</f>
        <v/>
      </c>
      <c r="I22" s="162" t="str">
        <f>IF($A22= "","",'Detalle del Riesgo'!C266)</f>
        <v/>
      </c>
      <c r="J22" s="163" t="str">
        <f>IF($A22= "","",'Detalle del Riesgo'!F270)</f>
        <v/>
      </c>
    </row>
    <row r="23" spans="1:10" x14ac:dyDescent="0.2">
      <c r="A23" s="157" t="str">
        <f>IF(LEFT('Detalle del Riesgo'!D290)="&lt;","",'Detalle del Riesgo'!C290)</f>
        <v/>
      </c>
      <c r="B23" s="158" t="str">
        <f>IF($A23="","",'Detalle del Riesgo'!F292)</f>
        <v/>
      </c>
      <c r="C23" s="159" t="str">
        <f>IF($A23="","",LEFT('Detalle del Riesgo'!D297,1))</f>
        <v/>
      </c>
      <c r="D23" s="160" t="str">
        <f>IF($A23="","",'Detalle del Riesgo'!D290)</f>
        <v/>
      </c>
      <c r="E23" s="161" t="str">
        <f>IF($A23="","",'Detalle del Riesgo'!C294)</f>
        <v/>
      </c>
      <c r="F23" s="159" t="str">
        <f>IF(OR($A23="",$H23="Retired"),"",'Detalle del Riesgo'!D292)</f>
        <v/>
      </c>
      <c r="G23" s="159" t="str">
        <f>IF($A23="","",'Detalle del Riesgo'!C297)</f>
        <v/>
      </c>
      <c r="H23" s="159" t="str">
        <f>IF($A23= "","",'Detalle del Riesgo'!F290)</f>
        <v/>
      </c>
      <c r="I23" s="162" t="str">
        <f>IF($A23= "","",'Detalle del Riesgo'!C292)</f>
        <v/>
      </c>
      <c r="J23" s="163" t="str">
        <f>IF($A23= "","",'Detalle del Riesgo'!F296)</f>
        <v/>
      </c>
    </row>
    <row r="24" spans="1:10" x14ac:dyDescent="0.2">
      <c r="A24" s="157" t="str">
        <f>IF(LEFT('Detalle del Riesgo'!D316)="&lt;","",'Detalle del Riesgo'!C316)</f>
        <v/>
      </c>
      <c r="B24" s="158" t="str">
        <f>IF($A24="","",'Detalle del Riesgo'!F318)</f>
        <v/>
      </c>
      <c r="C24" s="159" t="str">
        <f>IF($A24="","",LEFT('Detalle del Riesgo'!D323,1))</f>
        <v/>
      </c>
      <c r="D24" s="160" t="str">
        <f>IF($A24="","",'Detalle del Riesgo'!D316)</f>
        <v/>
      </c>
      <c r="E24" s="161" t="str">
        <f>IF($A24="","",'Detalle del Riesgo'!C320)</f>
        <v/>
      </c>
      <c r="F24" s="159" t="str">
        <f>IF(OR($A24="",$H24="Retired"),"",'Detalle del Riesgo'!D318)</f>
        <v/>
      </c>
      <c r="G24" s="159" t="str">
        <f>IF($A24="","",'Detalle del Riesgo'!C323)</f>
        <v/>
      </c>
      <c r="H24" s="159" t="str">
        <f>IF($A24= "","",'Detalle del Riesgo'!F316)</f>
        <v/>
      </c>
      <c r="I24" s="162" t="str">
        <f>IF($A24= "","",'Detalle del Riesgo'!C318)</f>
        <v/>
      </c>
      <c r="J24" s="163" t="str">
        <f>IF($A24= "","",'Detalle del Riesgo'!F322)</f>
        <v/>
      </c>
    </row>
    <row r="25" spans="1:10" x14ac:dyDescent="0.2">
      <c r="A25" s="157" t="str">
        <f>IF(LEFT('Detalle del Riesgo'!D342)="&lt;","",'Detalle del Riesgo'!C342)</f>
        <v/>
      </c>
      <c r="B25" s="158" t="str">
        <f>IF($A25="","",'Detalle del Riesgo'!F344)</f>
        <v/>
      </c>
      <c r="C25" s="159" t="str">
        <f>IF($A25="","",LEFT('Detalle del Riesgo'!D349,1))</f>
        <v/>
      </c>
      <c r="D25" s="160" t="str">
        <f>IF($A25="","",'Detalle del Riesgo'!D342)</f>
        <v/>
      </c>
      <c r="E25" s="161" t="str">
        <f>IF($A25="","",'Detalle del Riesgo'!C346)</f>
        <v/>
      </c>
      <c r="F25" s="159" t="str">
        <f>IF(OR($A25="",$H25="Retired"),"",'Detalle del Riesgo'!D344)</f>
        <v/>
      </c>
      <c r="G25" s="159" t="str">
        <f>IF($A25="","",'Detalle del Riesgo'!C349)</f>
        <v/>
      </c>
      <c r="H25" s="159" t="str">
        <f>IF($A25= "","",'Detalle del Riesgo'!F342)</f>
        <v/>
      </c>
      <c r="I25" s="162" t="str">
        <f>IF($A25= "","",'Detalle del Riesgo'!C344)</f>
        <v/>
      </c>
      <c r="J25" s="163" t="str">
        <f>IF($A25= "","",'Detalle del Riesgo'!F348)</f>
        <v/>
      </c>
    </row>
    <row r="26" spans="1:10" x14ac:dyDescent="0.2">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x14ac:dyDescent="0.2">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x14ac:dyDescent="0.2">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x14ac:dyDescent="0.2">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x14ac:dyDescent="0.2">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x14ac:dyDescent="0.2">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248</v>
      </c>
    </row>
    <row r="8" spans="1:8" ht="18" x14ac:dyDescent="0.25">
      <c r="A8" s="204" t="s">
        <v>243</v>
      </c>
    </row>
    <row r="10" spans="1:8" ht="13.5" thickBot="1" x14ac:dyDescent="0.25"/>
    <row r="11" spans="1:8" ht="13.5" thickBot="1" x14ac:dyDescent="0.25">
      <c r="B11" s="185" t="s">
        <v>129</v>
      </c>
      <c r="C11" s="126" t="s">
        <v>122</v>
      </c>
      <c r="D11" s="126" t="s">
        <v>244</v>
      </c>
      <c r="E11" s="122" t="s">
        <v>245</v>
      </c>
      <c r="F11" s="122" t="s">
        <v>246</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247</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
      </c>
    </row>
    <row r="15" spans="1:8" ht="13.5" thickBot="1" x14ac:dyDescent="0.25">
      <c r="B15" s="206" t="s">
        <v>122</v>
      </c>
      <c r="C15" s="207">
        <f>SUM(C12:C14)</f>
        <v>0</v>
      </c>
      <c r="D15" s="207">
        <f>SUM(D12:D14)</f>
        <v>0</v>
      </c>
      <c r="E15" s="207">
        <f>SUM(E12:E14)</f>
        <v>0</v>
      </c>
      <c r="F15" s="207">
        <f>SUM(F12:F14)</f>
        <v>0</v>
      </c>
      <c r="H15" s="205" t="str">
        <f>CONCATENATE(Resumen!F13,Resumen!H13)</f>
        <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151</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152</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153</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154</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155</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156</v>
      </c>
      <c r="T9" s="4" t="s">
        <v>19</v>
      </c>
      <c r="U9" s="2">
        <v>17</v>
      </c>
    </row>
    <row r="10" spans="2:27" x14ac:dyDescent="0.2">
      <c r="B10" s="34"/>
      <c r="C10" s="45"/>
      <c r="D10" s="45"/>
      <c r="E10" s="44"/>
      <c r="F10" s="39"/>
      <c r="G10" s="50"/>
      <c r="H10" s="50"/>
      <c r="I10" s="50"/>
      <c r="J10" s="50"/>
      <c r="K10" s="50"/>
      <c r="L10" s="50"/>
      <c r="M10" s="50"/>
      <c r="N10" s="50"/>
      <c r="O10" s="50"/>
      <c r="P10" s="50"/>
      <c r="R10" s="188"/>
      <c r="S10" s="2" t="s">
        <v>157</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88"/>
      <c r="S11" s="2" t="s">
        <v>158</v>
      </c>
      <c r="T11" s="4" t="s">
        <v>20</v>
      </c>
      <c r="U11" s="2">
        <v>18</v>
      </c>
    </row>
    <row r="12" spans="2:27" x14ac:dyDescent="0.2">
      <c r="B12" s="15"/>
      <c r="C12" s="52"/>
      <c r="D12" s="52"/>
      <c r="E12" s="52"/>
      <c r="F12" s="52"/>
      <c r="G12" s="50"/>
      <c r="H12" s="50"/>
      <c r="I12" s="50"/>
      <c r="J12" s="50"/>
      <c r="K12" s="50"/>
      <c r="L12" s="50"/>
      <c r="M12" s="50"/>
      <c r="N12" s="50"/>
      <c r="O12" s="50"/>
      <c r="P12" s="50"/>
      <c r="R12" s="188"/>
      <c r="S12" s="2" t="s">
        <v>159</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160</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161</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162</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Baja</v>
      </c>
      <c r="L16" t="str">
        <f>'Detalle del Riesgo'!$C9</f>
        <v>Muy alta</v>
      </c>
      <c r="M16" t="str">
        <f>IF(OR(B16="",Resumen!H12="Retirar"),"",CONCATENATE(K16," - ",L16))</f>
        <v/>
      </c>
      <c r="N16"/>
      <c r="O16"/>
      <c r="P16"/>
      <c r="R16" s="188"/>
      <c r="S16" s="2" t="s">
        <v>163</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Riesgo'!F37),ISTEXT('Detalle del Riesgo'!F37)),"",IF($H$15-'Detalle del Riesgo'!F37&gt;$H$14,"Not Modified","M")))</f>
        <v/>
      </c>
      <c r="I17" s="10" t="str">
        <f>'Detalle del Riesgo'!D32</f>
        <v>G</v>
      </c>
      <c r="J17"/>
      <c r="K17" t="str">
        <f>'Detalle del Riesgo'!C35</f>
        <v>Baja</v>
      </c>
      <c r="L17" t="str">
        <f>'Detalle del Riesgo'!$C36</f>
        <v>Baja</v>
      </c>
      <c r="M17" t="str">
        <f>IF(OR(B17="",Resumen!H13="Retired"),"",CONCATENATE(K17," - ",L17))</f>
        <v/>
      </c>
      <c r="N17"/>
      <c r="O17"/>
      <c r="P17"/>
      <c r="R17" s="188"/>
      <c r="S17" s="2" t="s">
        <v>164</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Baja</v>
      </c>
      <c r="L18" t="str">
        <f>'Detalle del Riesgo'!$C62</f>
        <v>Baja</v>
      </c>
      <c r="M18" t="str">
        <f>IF(OR(B18="",Resumen!H14="Retired"),"",CONCATENATE(K18," - ",L18))</f>
        <v/>
      </c>
      <c r="N18"/>
      <c r="O18"/>
      <c r="P18"/>
      <c r="R18" s="188"/>
      <c r="S18" s="2" t="s">
        <v>165</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Riesgo'!F89),ISTEXT('Detalle del Riesgo'!F89)),"",IF($H$15-'Detalle del Riesgo'!F89&gt;$H$14,"Not Modified","M")))</f>
        <v/>
      </c>
      <c r="I19" s="10" t="str">
        <f>'Detalle del Riesgo'!D84</f>
        <v>G</v>
      </c>
      <c r="J19"/>
      <c r="K19" t="str">
        <f>'Detalle del Riesgo'!C87</f>
        <v>Baja</v>
      </c>
      <c r="L19" t="str">
        <f>'Detalle del Riesgo'!$C88</f>
        <v>Baja</v>
      </c>
      <c r="M19" t="str">
        <f>IF(OR(B19="",Resumen!H15="Retired"),"",CONCATENATE(K19," - ",L19))</f>
        <v/>
      </c>
      <c r="N19"/>
      <c r="O19"/>
      <c r="P19"/>
      <c r="R19" s="188"/>
      <c r="S19" s="2" t="s">
        <v>166</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Riesgo'!F115),ISTEXT('Detalle del Riesgo'!F115)),"",IF($H$15-'Detalle del Riesgo'!F115&gt;$H$14,"Not Modified","M")))</f>
        <v/>
      </c>
      <c r="I20" s="10" t="str">
        <f>'Detalle del Riesgo'!D110</f>
        <v>G</v>
      </c>
      <c r="J20"/>
      <c r="K20" t="str">
        <f>'Detalle del Riesgo'!C113</f>
        <v>Baja</v>
      </c>
      <c r="L20" t="str">
        <f>'Detalle del Riesgo'!$C114</f>
        <v>Baja</v>
      </c>
      <c r="M20" t="str">
        <f>IF(OR(B20="",Resumen!H16="Retired"),"",CONCATENATE(K20," - ",L20))</f>
        <v/>
      </c>
      <c r="N20"/>
      <c r="O20"/>
      <c r="P20"/>
      <c r="R20" s="188"/>
      <c r="S20" s="2" t="s">
        <v>167</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Riesgo'!F141),ISTEXT('Detalle del Riesgo'!F141)),"",IF($H$15-'Detalle del Riesgo'!F141&gt;$H$14,"Not Modified","M")))</f>
        <v/>
      </c>
      <c r="I21" s="10" t="str">
        <f>'Detalle del Riesgo'!D136</f>
        <v>G</v>
      </c>
      <c r="J21"/>
      <c r="K21" t="str">
        <f>'Detalle del Riesgo'!C139</f>
        <v>Baja</v>
      </c>
      <c r="L21" t="str">
        <f>'Detalle del Riesgo'!$C140</f>
        <v>Baja</v>
      </c>
      <c r="M21" t="str">
        <f>IF(OR(B21="",Resumen!H17="Retired"),"",CONCATENATE(K21," - ",L21))</f>
        <v/>
      </c>
      <c r="N21"/>
      <c r="O21"/>
      <c r="P21"/>
      <c r="R21" s="188"/>
      <c r="S21" s="2" t="s">
        <v>168</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
      </c>
      <c r="N22"/>
      <c r="O22"/>
      <c r="P22"/>
      <c r="R22" s="188"/>
      <c r="S22" s="2" t="s">
        <v>169</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
      </c>
      <c r="N23"/>
      <c r="O23"/>
      <c r="P23"/>
      <c r="R23" s="188"/>
      <c r="S23" s="2" t="s">
        <v>170</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Baja</v>
      </c>
      <c r="L24" t="str">
        <f>'Detalle del Riesgo'!$C218</f>
        <v>Baja</v>
      </c>
      <c r="M24" t="str">
        <f>IF(OR(B24="",Resumen!H20="Retired"),"",CONCATENATE(K24," - ",L24))</f>
        <v/>
      </c>
      <c r="N24"/>
      <c r="O24"/>
      <c r="P24"/>
      <c r="R24" s="188"/>
      <c r="S24" s="2" t="s">
        <v>171</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
      </c>
      <c r="N25"/>
      <c r="O25"/>
      <c r="P25"/>
      <c r="R25" s="188"/>
      <c r="S25" s="2" t="s">
        <v>172</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8"/>
      <c r="S26" s="2" t="s">
        <v>173</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8"/>
      <c r="S27" s="2" t="s">
        <v>174</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8"/>
      <c r="S28" s="2" t="s">
        <v>175</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dante</cp:lastModifiedBy>
  <cp:lastPrinted>2007-01-10T23:08:00Z</cp:lastPrinted>
  <dcterms:created xsi:type="dcterms:W3CDTF">2006-10-01T23:23:18Z</dcterms:created>
  <dcterms:modified xsi:type="dcterms:W3CDTF">2018-06-09T00:01:52Z</dcterms:modified>
</cp:coreProperties>
</file>