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Library/Mobile Documents/com~apple~CloudDocs/工作/Data Storytelling/Strava-Cycling-Modeling-for-Dublin/RBA and Validation/"/>
    </mc:Choice>
  </mc:AlternateContent>
  <xr:revisionPtr revIDLastSave="0" documentId="13_ncr:1_{0ADE9270-BB15-EA43-BE8C-091C26894652}" xr6:coauthVersionLast="47" xr6:coauthVersionMax="47" xr10:uidLastSave="{00000000-0000-0000-0000-000000000000}"/>
  <bookViews>
    <workbookView xWindow="0" yWindow="500" windowWidth="25600" windowHeight="15500" activeTab="1" xr2:uid="{00000000-000D-0000-FFFF-FFFF00000000}"/>
  </bookViews>
  <sheets>
    <sheet name="Weekly Model" sheetId="3" r:id="rId1"/>
    <sheet name="Validation" sheetId="2" r:id="rId2"/>
    <sheet name="C2CC_Weekly" sheetId="5" r:id="rId3"/>
    <sheet name="DLR_Weekly" sheetId="6" r:id="rId4"/>
    <sheet name="K2TC_Weekl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M17" i="2"/>
  <c r="M16" i="2"/>
  <c r="L16" i="2"/>
  <c r="L14" i="3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2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E16" i="2"/>
  <c r="E17" i="2"/>
  <c r="E18" i="2"/>
  <c r="E19" i="2"/>
  <c r="E20" i="2"/>
  <c r="E21" i="2"/>
  <c r="E22" i="2"/>
  <c r="E25" i="2"/>
  <c r="E26" i="2"/>
  <c r="E27" i="2"/>
  <c r="E28" i="2"/>
  <c r="E29" i="2"/>
  <c r="E30" i="2"/>
  <c r="E31" i="2"/>
  <c r="E32" i="2"/>
  <c r="E37" i="2"/>
  <c r="E38" i="2"/>
  <c r="E39" i="2"/>
  <c r="E40" i="2"/>
  <c r="E41" i="2"/>
  <c r="E42" i="2"/>
  <c r="E43" i="2"/>
  <c r="E44" i="2"/>
  <c r="E15" i="2"/>
  <c r="L17" i="2"/>
  <c r="L18" i="2"/>
  <c r="P2" i="5"/>
  <c r="C22" i="2" l="1"/>
  <c r="C44" i="2"/>
  <c r="B44" i="2"/>
  <c r="C32" i="2"/>
  <c r="B22" i="2"/>
  <c r="B32" i="2"/>
</calcChain>
</file>

<file path=xl/sharedStrings.xml><?xml version="1.0" encoding="utf-8"?>
<sst xmlns="http://schemas.openxmlformats.org/spreadsheetml/2006/main" count="163" uniqueCount="38">
  <si>
    <t>Variable</t>
  </si>
  <si>
    <t>Coefficient</t>
  </si>
  <si>
    <t>const</t>
  </si>
  <si>
    <t>total_trip_count</t>
  </si>
  <si>
    <t>rain</t>
  </si>
  <si>
    <t>Area_NE</t>
  </si>
  <si>
    <t>Area_S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</si>
  <si>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</si>
  <si>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</si>
  <si>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</si>
  <si>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</si>
  <si>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</si>
  <si>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</si>
  <si>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</si>
  <si>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</si>
  <si>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</si>
  <si>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</si>
  <si>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</si>
  <si>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Bike_Lanes</t>
  </si>
  <si>
    <t>value</t>
  </si>
  <si>
    <t>rian</t>
  </si>
  <si>
    <t>Area_CC</t>
  </si>
  <si>
    <t>Amien St</t>
  </si>
  <si>
    <t>Manual Count</t>
  </si>
  <si>
    <t>IFSC</t>
  </si>
  <si>
    <t>Weekly Model</t>
  </si>
  <si>
    <t>Strava Count</t>
  </si>
  <si>
    <t>College Green</t>
  </si>
  <si>
    <t>date</t>
  </si>
  <si>
    <t>Prediction</t>
  </si>
  <si>
    <t>Area_N</t>
  </si>
  <si>
    <t>Predicted Value</t>
  </si>
  <si>
    <t>2024 Jul15-20</t>
  </si>
  <si>
    <t>2024 May13-19</t>
  </si>
  <si>
    <t>Location</t>
  </si>
  <si>
    <t>difference</t>
  </si>
  <si>
    <t>Area_SE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</si>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</sst>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9" fontId="0" fillId="0" borderId="0" xfId="1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="117" workbookViewId="0">
      <selection activeCell="L14" sqref="L14"/>
    </sheetView>
  </sheetViews>
  <sheetFormatPr baseColWidth="10" defaultColWidth="11" defaultRowHeight="16" x14ac:dyDescent="0.2"/>
  <cols>
    <col min="1" max="1" width="15.33203125" bestFit="1" customWidth="1"/>
    <col min="4" max="4" width="13.83203125" bestFit="1" customWidth="1"/>
    <col min="8" max="8" width="14.1640625" bestFit="1" customWidth="1"/>
    <col min="9" max="9" width="15" bestFit="1" customWidth="1"/>
  </cols>
  <sheetData>
    <row r="1" spans="1:12" x14ac:dyDescent="0.2">
      <c r="A1" s="4" t="s">
        <v>0</v>
      </c>
      <c r="B1" s="4" t="s">
        <v>1</v>
      </c>
      <c r="C1" s="1"/>
      <c r="D1" s="1"/>
    </row>
    <row r="2" spans="1:12" x14ac:dyDescent="0.2">
      <c r="A2" t="s">
        <v>2</v>
      </c>
      <c r="B2">
        <v>-3288.1063069359639</v>
      </c>
      <c r="D2" s="4"/>
    </row>
    <row r="3" spans="1:12" x14ac:dyDescent="0.2">
      <c r="A3" t="s">
        <v>3</v>
      </c>
      <c r="B3">
        <v>6.0211094077693827</v>
      </c>
      <c r="D3" s="4"/>
    </row>
    <row r="4" spans="1:12" x14ac:dyDescent="0.2">
      <c r="A4" t="s">
        <v>4</v>
      </c>
      <c r="B4">
        <v>-13.60958329055941</v>
      </c>
      <c r="D4" s="4"/>
    </row>
    <row r="5" spans="1:12" x14ac:dyDescent="0.2">
      <c r="A5" s="4" t="s">
        <v>5</v>
      </c>
      <c r="B5">
        <v>-195.00740203894941</v>
      </c>
      <c r="D5" s="4"/>
    </row>
    <row r="6" spans="1:12" x14ac:dyDescent="0.2">
      <c r="A6" t="s">
        <v>30</v>
      </c>
      <c r="B6">
        <v>913.99108275627623</v>
      </c>
      <c r="D6" s="4"/>
    </row>
    <row r="7" spans="1:12" x14ac:dyDescent="0.2">
      <c r="A7" t="s">
        <v>6</v>
      </c>
      <c r="B7">
        <v>0</v>
      </c>
      <c r="D7" s="4"/>
    </row>
    <row r="8" spans="1:12" x14ac:dyDescent="0.2">
      <c r="A8" s="7" t="s">
        <v>36</v>
      </c>
      <c r="B8">
        <v>-55.606568836422888</v>
      </c>
      <c r="D8" s="4"/>
    </row>
    <row r="9" spans="1:12" x14ac:dyDescent="0.2">
      <c r="A9" t="s">
        <v>7</v>
      </c>
      <c r="B9">
        <v>943.69726833046298</v>
      </c>
      <c r="D9" s="4"/>
    </row>
    <row r="10" spans="1:12" x14ac:dyDescent="0.2">
      <c r="A10" t="s">
        <v>8</v>
      </c>
      <c r="B10">
        <v>800.37745400213748</v>
      </c>
      <c r="D10" s="4"/>
    </row>
    <row r="11" spans="1:12" x14ac:dyDescent="0.2">
      <c r="A11" t="s">
        <v>9</v>
      </c>
      <c r="B11">
        <v>646.77962989189427</v>
      </c>
      <c r="D11" s="4"/>
    </row>
    <row r="12" spans="1:12" x14ac:dyDescent="0.2">
      <c r="A12" t="s">
        <v>10</v>
      </c>
      <c r="B12">
        <v>963.19840183301176</v>
      </c>
      <c r="D12" s="4"/>
    </row>
    <row r="13" spans="1:12" x14ac:dyDescent="0.2">
      <c r="A13" t="s">
        <v>11</v>
      </c>
      <c r="B13">
        <v>1565.4265414508211</v>
      </c>
      <c r="D13" s="4"/>
      <c r="F13" s="1"/>
      <c r="G13" s="1" t="s">
        <v>20</v>
      </c>
      <c r="H13" s="1"/>
      <c r="I13" s="1" t="s">
        <v>3</v>
      </c>
      <c r="J13" s="1"/>
      <c r="K13" s="1"/>
      <c r="L13" s="1" t="s">
        <v>19</v>
      </c>
    </row>
    <row r="14" spans="1:12" x14ac:dyDescent="0.2">
      <c r="A14" t="s">
        <v>12</v>
      </c>
      <c r="B14">
        <v>1439.403119251818</v>
      </c>
      <c r="D14" s="4"/>
      <c r="F14" s="2"/>
      <c r="G14">
        <v>0</v>
      </c>
      <c r="I14">
        <v>480</v>
      </c>
      <c r="L14">
        <f>B2+B3*I14+B4*G14+B12+B22+B20</f>
        <v>17248.2363697808</v>
      </c>
    </row>
    <row r="15" spans="1:12" x14ac:dyDescent="0.2">
      <c r="A15" t="s">
        <v>13</v>
      </c>
      <c r="B15">
        <v>1344.8243523416829</v>
      </c>
      <c r="D15" s="4"/>
      <c r="F15" s="2"/>
    </row>
    <row r="16" spans="1:12" x14ac:dyDescent="0.2">
      <c r="A16" t="s">
        <v>14</v>
      </c>
      <c r="B16">
        <v>2093.4938874473141</v>
      </c>
      <c r="D16" s="4"/>
      <c r="F16" s="2"/>
    </row>
    <row r="17" spans="1:6" x14ac:dyDescent="0.2">
      <c r="A17" t="s">
        <v>15</v>
      </c>
      <c r="B17">
        <v>1828.27343753844</v>
      </c>
      <c r="D17" s="4"/>
      <c r="F17" s="2"/>
    </row>
    <row r="18" spans="1:6" x14ac:dyDescent="0.2">
      <c r="A18" t="s">
        <v>16</v>
      </c>
      <c r="B18">
        <v>1251.752054249542</v>
      </c>
      <c r="D18" s="4"/>
      <c r="F18" s="2"/>
    </row>
    <row r="19" spans="1:6" x14ac:dyDescent="0.2">
      <c r="A19" t="s">
        <v>17</v>
      </c>
      <c r="B19">
        <v>479.73870962439992</v>
      </c>
      <c r="D19" s="4"/>
      <c r="F19" s="2"/>
    </row>
    <row r="20" spans="1:6" x14ac:dyDescent="0.2">
      <c r="A20" t="s">
        <v>18</v>
      </c>
      <c r="B20">
        <v>3981.4436213582489</v>
      </c>
      <c r="D20" s="4"/>
      <c r="F20" s="2"/>
    </row>
    <row r="22" spans="1:6" x14ac:dyDescent="0.2">
      <c r="A22" s="5" t="s">
        <v>21</v>
      </c>
      <c r="B22">
        <v>12701.568137796199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M73"/>
  <sheetViews>
    <sheetView tabSelected="1" topLeftCell="A12" zoomScale="109" workbookViewId="0">
      <selection activeCell="K17" sqref="K17"/>
    </sheetView>
  </sheetViews>
  <sheetFormatPr baseColWidth="10" defaultColWidth="11" defaultRowHeight="16" x14ac:dyDescent="0.2"/>
  <cols>
    <col min="1" max="1" width="14.33203125" bestFit="1" customWidth="1"/>
    <col min="2" max="2" width="13.1640625" bestFit="1" customWidth="1"/>
    <col min="3" max="3" width="30" bestFit="1" customWidth="1"/>
    <col min="4" max="4" width="12.1640625" bestFit="1" customWidth="1"/>
    <col min="7" max="7" width="21.5" bestFit="1" customWidth="1"/>
    <col min="8" max="8" width="20.6640625" bestFit="1" customWidth="1"/>
    <col min="9" max="10" width="12.5" bestFit="1" customWidth="1"/>
    <col min="11" max="11" width="14" bestFit="1" customWidth="1"/>
  </cols>
  <sheetData>
    <row r="13" spans="1:13" x14ac:dyDescent="0.2">
      <c r="B13" t="s">
        <v>22</v>
      </c>
    </row>
    <row r="14" spans="1:13" x14ac:dyDescent="0.2">
      <c r="B14" s="1" t="s">
        <v>23</v>
      </c>
      <c r="C14" s="1" t="s">
        <v>26</v>
      </c>
      <c r="D14" s="1" t="s">
        <v>19</v>
      </c>
    </row>
    <row r="15" spans="1:13" x14ac:dyDescent="0.2">
      <c r="A15" s="3">
        <v>45425</v>
      </c>
      <c r="B15">
        <v>1706</v>
      </c>
      <c r="C15">
        <v>70</v>
      </c>
      <c r="D15">
        <v>1811.47064</v>
      </c>
      <c r="E15">
        <f>(D15-B15)/B15</f>
        <v>6.1823352872215714E-2</v>
      </c>
      <c r="H15" t="s">
        <v>34</v>
      </c>
      <c r="I15" t="s">
        <v>26</v>
      </c>
      <c r="J15" t="s">
        <v>23</v>
      </c>
      <c r="K15" t="s">
        <v>31</v>
      </c>
      <c r="L15" t="s">
        <v>35</v>
      </c>
      <c r="M15" t="s">
        <v>37</v>
      </c>
    </row>
    <row r="16" spans="1:13" x14ac:dyDescent="0.2">
      <c r="A16" s="3">
        <v>45426</v>
      </c>
      <c r="B16">
        <v>2381</v>
      </c>
      <c r="C16">
        <v>105</v>
      </c>
      <c r="D16">
        <v>2001.2231400000001</v>
      </c>
      <c r="E16">
        <f t="shared" ref="E16:E44" si="0">(D16-B16)/B16</f>
        <v>-0.15950309113817721</v>
      </c>
      <c r="G16" t="s">
        <v>33</v>
      </c>
      <c r="H16" t="s">
        <v>22</v>
      </c>
      <c r="I16">
        <v>600</v>
      </c>
      <c r="J16">
        <v>14342</v>
      </c>
      <c r="K16" s="1">
        <v>17970.7694987131</v>
      </c>
      <c r="L16" s="9">
        <f>(K16-J16)/J16</f>
        <v>0.25301697801653183</v>
      </c>
      <c r="M16" s="10">
        <f>1-L16</f>
        <v>0.74698302198346811</v>
      </c>
    </row>
    <row r="17" spans="1:13" x14ac:dyDescent="0.2">
      <c r="A17" s="3">
        <v>45427</v>
      </c>
      <c r="B17">
        <v>2563</v>
      </c>
      <c r="C17">
        <v>110</v>
      </c>
      <c r="D17">
        <v>2028.3306400000001</v>
      </c>
      <c r="E17">
        <f t="shared" si="0"/>
        <v>-0.20861075302380019</v>
      </c>
      <c r="G17" t="s">
        <v>33</v>
      </c>
      <c r="H17" t="s">
        <v>24</v>
      </c>
      <c r="I17">
        <v>615</v>
      </c>
      <c r="J17">
        <v>13126</v>
      </c>
      <c r="K17" s="1">
        <v>18061.086139829666</v>
      </c>
      <c r="L17" s="9">
        <f t="shared" ref="L17" si="1">(K17-J17)/J17</f>
        <v>0.37597791709810036</v>
      </c>
      <c r="M17" s="10">
        <f>1-L17</f>
        <v>0.62402208290189964</v>
      </c>
    </row>
    <row r="18" spans="1:13" x14ac:dyDescent="0.2">
      <c r="A18" s="3">
        <v>45428</v>
      </c>
      <c r="B18">
        <v>2459</v>
      </c>
      <c r="C18">
        <v>95</v>
      </c>
      <c r="D18">
        <v>1947.0081400000001</v>
      </c>
      <c r="E18">
        <f t="shared" si="0"/>
        <v>-0.20821141114274089</v>
      </c>
      <c r="G18" t="s">
        <v>32</v>
      </c>
      <c r="H18" t="s">
        <v>27</v>
      </c>
      <c r="I18">
        <v>480</v>
      </c>
      <c r="J18">
        <v>20324</v>
      </c>
      <c r="K18" s="1">
        <v>17248.2363697808</v>
      </c>
      <c r="L18" s="9">
        <f>(K18-J18)/J18</f>
        <v>-0.15133652972934464</v>
      </c>
      <c r="M18" s="10">
        <f>1+L18</f>
        <v>0.84866347027065536</v>
      </c>
    </row>
    <row r="19" spans="1:13" x14ac:dyDescent="0.2">
      <c r="A19" s="3">
        <v>45429</v>
      </c>
      <c r="B19">
        <v>2204</v>
      </c>
      <c r="C19">
        <v>90</v>
      </c>
      <c r="D19">
        <v>1919.9006400000001</v>
      </c>
      <c r="E19">
        <f t="shared" si="0"/>
        <v>-0.12890170598911069</v>
      </c>
    </row>
    <row r="20" spans="1:13" x14ac:dyDescent="0.2">
      <c r="A20" s="3">
        <v>45430</v>
      </c>
      <c r="B20">
        <v>1415</v>
      </c>
      <c r="C20">
        <v>55</v>
      </c>
      <c r="D20">
        <v>1546.6130400000002</v>
      </c>
      <c r="E20">
        <f t="shared" si="0"/>
        <v>9.301274911660791E-2</v>
      </c>
    </row>
    <row r="21" spans="1:13" x14ac:dyDescent="0.2">
      <c r="A21" s="3">
        <v>45431</v>
      </c>
      <c r="B21">
        <v>1614</v>
      </c>
      <c r="C21">
        <v>75</v>
      </c>
      <c r="D21">
        <v>1655.04304</v>
      </c>
      <c r="E21">
        <f t="shared" si="0"/>
        <v>2.5429392812887249E-2</v>
      </c>
    </row>
    <row r="22" spans="1:13" x14ac:dyDescent="0.2">
      <c r="A22" t="s">
        <v>25</v>
      </c>
      <c r="B22" s="1">
        <f>SUM(B15:B21)</f>
        <v>14342</v>
      </c>
      <c r="C22" s="1">
        <f>SUM(C15:C21)</f>
        <v>600</v>
      </c>
      <c r="D22" s="1">
        <v>17970.769498713125</v>
      </c>
      <c r="E22" s="6">
        <f t="shared" si="0"/>
        <v>0.25301697801653361</v>
      </c>
    </row>
    <row r="23" spans="1:13" x14ac:dyDescent="0.2">
      <c r="B23" t="s">
        <v>24</v>
      </c>
    </row>
    <row r="24" spans="1:13" x14ac:dyDescent="0.2">
      <c r="B24" s="1" t="s">
        <v>23</v>
      </c>
      <c r="C24" s="1" t="s">
        <v>26</v>
      </c>
      <c r="D24" s="1" t="s">
        <v>19</v>
      </c>
    </row>
    <row r="25" spans="1:13" x14ac:dyDescent="0.2">
      <c r="A25" s="3">
        <v>45425</v>
      </c>
      <c r="B25">
        <v>1569</v>
      </c>
      <c r="C25">
        <v>75</v>
      </c>
      <c r="D25">
        <v>1838.5781400000001</v>
      </c>
      <c r="E25">
        <f t="shared" si="0"/>
        <v>0.17181525812619508</v>
      </c>
    </row>
    <row r="26" spans="1:13" x14ac:dyDescent="0.2">
      <c r="A26" s="3">
        <v>45426</v>
      </c>
      <c r="B26">
        <v>2137</v>
      </c>
      <c r="C26">
        <v>110</v>
      </c>
      <c r="D26">
        <v>2028.3306400000001</v>
      </c>
      <c r="E26">
        <f t="shared" si="0"/>
        <v>-5.0851361722040182E-2</v>
      </c>
    </row>
    <row r="27" spans="1:13" x14ac:dyDescent="0.2">
      <c r="A27" s="3">
        <v>45427</v>
      </c>
      <c r="B27">
        <v>2311</v>
      </c>
      <c r="C27">
        <v>115</v>
      </c>
      <c r="D27">
        <v>2055.4381400000002</v>
      </c>
      <c r="E27">
        <f t="shared" si="0"/>
        <v>-0.11058496754651657</v>
      </c>
    </row>
    <row r="28" spans="1:13" x14ac:dyDescent="0.2">
      <c r="A28" s="3">
        <v>45428</v>
      </c>
      <c r="B28">
        <v>2223</v>
      </c>
      <c r="C28">
        <v>100</v>
      </c>
      <c r="D28">
        <v>1974.11564</v>
      </c>
      <c r="E28">
        <f t="shared" si="0"/>
        <v>-0.11195877642825013</v>
      </c>
    </row>
    <row r="29" spans="1:13" x14ac:dyDescent="0.2">
      <c r="A29" s="3">
        <v>45429</v>
      </c>
      <c r="B29">
        <v>1953</v>
      </c>
      <c r="C29">
        <v>95</v>
      </c>
      <c r="D29">
        <v>1947.0081400000001</v>
      </c>
      <c r="E29">
        <f t="shared" si="0"/>
        <v>-3.0680286738350541E-3</v>
      </c>
    </row>
    <row r="30" spans="1:13" x14ac:dyDescent="0.2">
      <c r="A30" s="3">
        <v>45430</v>
      </c>
      <c r="B30">
        <v>1395</v>
      </c>
      <c r="C30">
        <v>55</v>
      </c>
      <c r="D30">
        <v>1546.6130400000002</v>
      </c>
      <c r="E30">
        <f t="shared" si="0"/>
        <v>0.10868318279569905</v>
      </c>
    </row>
    <row r="31" spans="1:13" x14ac:dyDescent="0.2">
      <c r="A31" s="3">
        <v>45431</v>
      </c>
      <c r="B31">
        <v>1538</v>
      </c>
      <c r="C31">
        <v>65</v>
      </c>
      <c r="D31">
        <v>1600.8280400000001</v>
      </c>
      <c r="E31">
        <f t="shared" si="0"/>
        <v>4.0850481144343372E-2</v>
      </c>
    </row>
    <row r="32" spans="1:13" x14ac:dyDescent="0.2">
      <c r="A32" t="s">
        <v>25</v>
      </c>
      <c r="B32" s="1">
        <f>SUM(B25:B31)</f>
        <v>13126</v>
      </c>
      <c r="C32" s="1">
        <f>SUM(C25:C31)</f>
        <v>615</v>
      </c>
      <c r="D32" s="1">
        <v>20754.528629942743</v>
      </c>
      <c r="E32" s="6">
        <f t="shared" si="0"/>
        <v>0.58117694879953852</v>
      </c>
    </row>
    <row r="35" spans="1:5" x14ac:dyDescent="0.2">
      <c r="B35" t="s">
        <v>27</v>
      </c>
      <c r="C35">
        <v>1.4</v>
      </c>
    </row>
    <row r="36" spans="1:5" x14ac:dyDescent="0.2">
      <c r="B36" s="1" t="s">
        <v>23</v>
      </c>
      <c r="C36" s="1" t="s">
        <v>26</v>
      </c>
      <c r="D36" s="1" t="s">
        <v>19</v>
      </c>
    </row>
    <row r="37" spans="1:5" x14ac:dyDescent="0.2">
      <c r="A37" s="3">
        <v>45488</v>
      </c>
      <c r="B37">
        <v>2769</v>
      </c>
      <c r="C37">
        <v>50</v>
      </c>
      <c r="E37">
        <f t="shared" si="0"/>
        <v>-1</v>
      </c>
    </row>
    <row r="38" spans="1:5" x14ac:dyDescent="0.2">
      <c r="A38" s="3">
        <v>45489</v>
      </c>
      <c r="B38">
        <v>3246</v>
      </c>
      <c r="C38">
        <v>90</v>
      </c>
      <c r="E38">
        <f t="shared" si="0"/>
        <v>-1</v>
      </c>
    </row>
    <row r="39" spans="1:5" x14ac:dyDescent="0.2">
      <c r="A39" s="3">
        <v>45490</v>
      </c>
      <c r="B39">
        <v>3466</v>
      </c>
      <c r="C39">
        <v>100</v>
      </c>
      <c r="E39">
        <f t="shared" si="0"/>
        <v>-1</v>
      </c>
    </row>
    <row r="40" spans="1:5" x14ac:dyDescent="0.2">
      <c r="A40" s="3">
        <v>45491</v>
      </c>
      <c r="B40">
        <v>3282</v>
      </c>
      <c r="C40">
        <v>100</v>
      </c>
      <c r="E40">
        <f t="shared" si="0"/>
        <v>-1</v>
      </c>
    </row>
    <row r="41" spans="1:5" x14ac:dyDescent="0.2">
      <c r="A41" s="3">
        <v>45492</v>
      </c>
      <c r="B41">
        <v>3162</v>
      </c>
      <c r="C41">
        <v>70</v>
      </c>
      <c r="E41">
        <f t="shared" si="0"/>
        <v>-1</v>
      </c>
    </row>
    <row r="42" spans="1:5" x14ac:dyDescent="0.2">
      <c r="A42" s="3">
        <v>45493</v>
      </c>
      <c r="B42">
        <v>2191</v>
      </c>
      <c r="C42">
        <v>40</v>
      </c>
      <c r="E42">
        <f t="shared" si="0"/>
        <v>-1</v>
      </c>
    </row>
    <row r="43" spans="1:5" x14ac:dyDescent="0.2">
      <c r="A43" s="3">
        <v>45494</v>
      </c>
      <c r="B43">
        <v>2208</v>
      </c>
      <c r="C43">
        <v>30</v>
      </c>
      <c r="E43">
        <f t="shared" si="0"/>
        <v>-1</v>
      </c>
    </row>
    <row r="44" spans="1:5" x14ac:dyDescent="0.2">
      <c r="A44" t="s">
        <v>25</v>
      </c>
      <c r="B44" s="1">
        <f>SUM(B37:B43)</f>
        <v>20324</v>
      </c>
      <c r="C44" s="1">
        <f>SUM(C37:C43)</f>
        <v>480</v>
      </c>
      <c r="D44" s="1">
        <v>20369.160932668823</v>
      </c>
      <c r="E44" s="9">
        <f t="shared" si="0"/>
        <v>2.2220494326325073E-3</v>
      </c>
    </row>
    <row r="54" spans="11:11" x14ac:dyDescent="0.2">
      <c r="K54">
        <v>-1520.2931800000001</v>
      </c>
    </row>
    <row r="55" spans="11:11" x14ac:dyDescent="0.2">
      <c r="K55">
        <v>-1514.5034000000001</v>
      </c>
    </row>
    <row r="56" spans="11:11" x14ac:dyDescent="0.2">
      <c r="K56">
        <v>-1668.8150000000001</v>
      </c>
    </row>
    <row r="57" spans="11:11" x14ac:dyDescent="0.2">
      <c r="K57">
        <v>-1646.48604</v>
      </c>
    </row>
    <row r="58" spans="11:11" x14ac:dyDescent="0.2">
      <c r="K58">
        <v>-1419.4068</v>
      </c>
    </row>
    <row r="59" spans="11:11" x14ac:dyDescent="0.2">
      <c r="K59">
        <v>-1005.6694600000001</v>
      </c>
    </row>
    <row r="60" spans="11:11" x14ac:dyDescent="0.2">
      <c r="K60">
        <v>-1093.1026000000002</v>
      </c>
    </row>
    <row r="61" spans="11:11" x14ac:dyDescent="0.2">
      <c r="K61">
        <v>-1356.18568</v>
      </c>
    </row>
    <row r="62" spans="11:11" x14ac:dyDescent="0.2">
      <c r="K62">
        <v>-1243.3959</v>
      </c>
    </row>
    <row r="63" spans="11:11" x14ac:dyDescent="0.2">
      <c r="K63">
        <v>-1389.7075</v>
      </c>
    </row>
    <row r="64" spans="11:11" x14ac:dyDescent="0.2">
      <c r="K64">
        <v>-1383.3785400000002</v>
      </c>
    </row>
    <row r="65" spans="11:11" x14ac:dyDescent="0.2">
      <c r="K65">
        <v>-1141.2992999999999</v>
      </c>
    </row>
    <row r="66" spans="11:11" x14ac:dyDescent="0.2">
      <c r="K66">
        <v>-985.66946000000007</v>
      </c>
    </row>
    <row r="67" spans="11:11" x14ac:dyDescent="0.2">
      <c r="K67">
        <v>-1071.3176000000001</v>
      </c>
    </row>
    <row r="68" spans="11:11" x14ac:dyDescent="0.2">
      <c r="K68">
        <v>-2200.22118</v>
      </c>
    </row>
    <row r="69" spans="11:11" x14ac:dyDescent="0.2">
      <c r="K69">
        <v>-2460.8258999999998</v>
      </c>
    </row>
    <row r="70" spans="11:11" x14ac:dyDescent="0.2">
      <c r="K70">
        <v>-2626.0299999999997</v>
      </c>
    </row>
    <row r="71" spans="11:11" x14ac:dyDescent="0.2">
      <c r="K71">
        <v>-2442.3785400000002</v>
      </c>
    </row>
    <row r="72" spans="11:11" x14ac:dyDescent="0.2">
      <c r="K72">
        <v>-2485.8368</v>
      </c>
    </row>
    <row r="73" spans="11:11" x14ac:dyDescent="0.2">
      <c r="K73">
        <v>-1862.9919600000001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4"/>
  <sheetViews>
    <sheetView workbookViewId="0">
      <selection activeCell="P2" sqref="P2:P154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6" max="16" width="11.83203125" bestFit="1" customWidth="1"/>
  </cols>
  <sheetData>
    <row r="1" spans="1:23" x14ac:dyDescent="0.2">
      <c r="A1" t="s">
        <v>28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4</v>
      </c>
      <c r="P1" s="1" t="s">
        <v>29</v>
      </c>
      <c r="T1" s="1" t="s">
        <v>0</v>
      </c>
      <c r="U1" s="1" t="s">
        <v>1</v>
      </c>
      <c r="V1" s="4"/>
      <c r="W1" s="4"/>
    </row>
    <row r="2" spans="1:23" x14ac:dyDescent="0.2">
      <c r="A2" s="2">
        <v>44199</v>
      </c>
      <c r="B2">
        <v>4305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$U$2+$U$3*B2+$U$4*N2+$U$10*C2+$U$11*D2+$U$12*E2+$U$13*F2+$U$14*G2+$U$15*H2+$U$16*I2+$U$17*J2+$U$18*K2+$U$19*L2+$U$20*M2+$U$21+$U$5</f>
        <v>26364.767579668289</v>
      </c>
      <c r="T2" t="s">
        <v>2</v>
      </c>
      <c r="U2">
        <v>-3288.1063069359639</v>
      </c>
    </row>
    <row r="3" spans="1:23" x14ac:dyDescent="0.2">
      <c r="A3" s="2">
        <v>44206</v>
      </c>
      <c r="B3">
        <v>7120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$U$2+$U$3*B3+$U$4*N3+$U$10*C3+$U$11*D3+$U$12*E3+$U$13*F3+$U$14*G3+$U$15*H3+$U$16*I3+$U$17*J3+$U$18*K3+$U$19*L3+$U$20*M3+$U$21+$U$5</f>
        <v>43306.024812564763</v>
      </c>
      <c r="T3" t="s">
        <v>3</v>
      </c>
      <c r="U3">
        <v>6.0211094077693827</v>
      </c>
    </row>
    <row r="4" spans="1:23" x14ac:dyDescent="0.2">
      <c r="A4" s="2">
        <v>44213</v>
      </c>
      <c r="B4">
        <v>9405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56773.014726899833</v>
      </c>
      <c r="T4" t="s">
        <v>4</v>
      </c>
      <c r="U4">
        <v>-13.60958329055941</v>
      </c>
    </row>
    <row r="5" spans="1:23" x14ac:dyDescent="0.2">
      <c r="A5" s="2">
        <v>44220</v>
      </c>
      <c r="B5">
        <v>8110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49019.228710368276</v>
      </c>
      <c r="T5" t="s">
        <v>5</v>
      </c>
      <c r="U5">
        <v>-195.00740203894941</v>
      </c>
      <c r="V5" s="4"/>
    </row>
    <row r="6" spans="1:23" x14ac:dyDescent="0.2">
      <c r="A6" s="2">
        <v>44227</v>
      </c>
      <c r="B6">
        <v>5555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33526.417507193029</v>
      </c>
      <c r="T6" t="s">
        <v>30</v>
      </c>
      <c r="U6">
        <v>913.99108275627623</v>
      </c>
    </row>
    <row r="7" spans="1:23" x14ac:dyDescent="0.2">
      <c r="A7" s="2">
        <v>44234</v>
      </c>
      <c r="B7">
        <v>9600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58909.881746352112</v>
      </c>
      <c r="T7" t="s">
        <v>6</v>
      </c>
      <c r="U7">
        <v>0</v>
      </c>
    </row>
    <row r="8" spans="1:23" x14ac:dyDescent="0.2">
      <c r="A8" s="2">
        <v>44241</v>
      </c>
      <c r="B8">
        <v>4075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25877.337101023892</v>
      </c>
      <c r="T8" t="s">
        <v>36</v>
      </c>
      <c r="U8">
        <v>-55.606568836422888</v>
      </c>
      <c r="V8" s="7"/>
      <c r="W8" s="8"/>
    </row>
    <row r="9" spans="1:23" x14ac:dyDescent="0.2">
      <c r="A9" s="2">
        <v>44248</v>
      </c>
      <c r="B9">
        <v>12705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77737.439415394474</v>
      </c>
    </row>
    <row r="10" spans="1:23" x14ac:dyDescent="0.2">
      <c r="A10" s="2">
        <v>44255</v>
      </c>
      <c r="B10">
        <v>17325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105610.76417078033</v>
      </c>
      <c r="T10" t="s">
        <v>7</v>
      </c>
      <c r="U10">
        <v>943.69726833046298</v>
      </c>
    </row>
    <row r="11" spans="1:23" x14ac:dyDescent="0.2">
      <c r="A11" s="2">
        <v>44262</v>
      </c>
      <c r="B11">
        <v>17285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105373.58347967926</v>
      </c>
      <c r="T11" t="s">
        <v>8</v>
      </c>
      <c r="U11">
        <v>800.37745400213748</v>
      </c>
    </row>
    <row r="12" spans="1:23" x14ac:dyDescent="0.2">
      <c r="A12" s="2">
        <v>44269</v>
      </c>
      <c r="B12">
        <v>9200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56280.543544159853</v>
      </c>
      <c r="T12" t="s">
        <v>9</v>
      </c>
      <c r="U12">
        <v>646.77962989189427</v>
      </c>
    </row>
    <row r="13" spans="1:23" x14ac:dyDescent="0.2">
      <c r="A13" s="2">
        <v>44276</v>
      </c>
      <c r="B13">
        <v>22535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136978.9640371523</v>
      </c>
      <c r="T13" t="s">
        <v>10</v>
      </c>
      <c r="U13">
        <v>963.19840183301176</v>
      </c>
    </row>
    <row r="14" spans="1:23" x14ac:dyDescent="0.2">
      <c r="A14" s="2">
        <v>44283</v>
      </c>
      <c r="B14">
        <v>14390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87875.784786063159</v>
      </c>
      <c r="T14" t="s">
        <v>11</v>
      </c>
      <c r="U14">
        <v>1565.4265414508211</v>
      </c>
    </row>
    <row r="15" spans="1:23" x14ac:dyDescent="0.2">
      <c r="A15" s="2">
        <v>44290</v>
      </c>
      <c r="B15">
        <v>23275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141285.07004977856</v>
      </c>
      <c r="T15" t="s">
        <v>12</v>
      </c>
      <c r="U15">
        <v>1439.403119251818</v>
      </c>
    </row>
    <row r="16" spans="1:23" x14ac:dyDescent="0.2">
      <c r="A16" s="2">
        <v>44297</v>
      </c>
      <c r="B16">
        <v>15120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92112.152996308345</v>
      </c>
      <c r="T16" t="s">
        <v>13</v>
      </c>
      <c r="U16">
        <v>1344.8243523416829</v>
      </c>
    </row>
    <row r="17" spans="1:22" x14ac:dyDescent="0.2">
      <c r="A17" s="2">
        <v>44304</v>
      </c>
      <c r="B17">
        <v>23210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140877.36643832488</v>
      </c>
      <c r="T17" t="s">
        <v>14</v>
      </c>
      <c r="U17">
        <v>2093.4938874473141</v>
      </c>
    </row>
    <row r="18" spans="1:22" x14ac:dyDescent="0.2">
      <c r="A18" s="2">
        <v>44311</v>
      </c>
      <c r="B18">
        <v>26555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161015.25549065534</v>
      </c>
      <c r="T18" t="s">
        <v>15</v>
      </c>
      <c r="U18">
        <v>1828.27343753844</v>
      </c>
    </row>
    <row r="19" spans="1:22" x14ac:dyDescent="0.2">
      <c r="A19" s="2">
        <v>44318</v>
      </c>
      <c r="B19">
        <v>22225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135215.3589020962</v>
      </c>
      <c r="T19" t="s">
        <v>16</v>
      </c>
      <c r="U19">
        <v>1251.752054249542</v>
      </c>
    </row>
    <row r="20" spans="1:22" x14ac:dyDescent="0.2">
      <c r="A20" s="2">
        <v>44325</v>
      </c>
      <c r="B20">
        <v>15905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96816.264029413491</v>
      </c>
      <c r="T20" t="s">
        <v>17</v>
      </c>
      <c r="U20">
        <v>479.73870962439992</v>
      </c>
    </row>
    <row r="21" spans="1:22" x14ac:dyDescent="0.2">
      <c r="A21" s="2">
        <v>44332</v>
      </c>
      <c r="B21">
        <v>19095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116308.04333097051</v>
      </c>
      <c r="T21" t="s">
        <v>18</v>
      </c>
      <c r="U21">
        <v>3981.4436213582489</v>
      </c>
    </row>
    <row r="22" spans="1:22" x14ac:dyDescent="0.2">
      <c r="A22" s="2">
        <v>44339</v>
      </c>
      <c r="B22">
        <v>13960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85058.933648114136</v>
      </c>
      <c r="T22" t="s">
        <v>21</v>
      </c>
      <c r="U22">
        <v>12701.568137796199</v>
      </c>
      <c r="V22" s="5"/>
    </row>
    <row r="23" spans="1:22" x14ac:dyDescent="0.2">
      <c r="A23" s="2">
        <v>44346</v>
      </c>
      <c r="B23">
        <v>20245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123157.46644180724</v>
      </c>
    </row>
    <row r="24" spans="1:22" x14ac:dyDescent="0.2">
      <c r="A24" s="2">
        <v>44353</v>
      </c>
      <c r="B24">
        <v>23855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145697.32137617277</v>
      </c>
    </row>
    <row r="25" spans="1:22" x14ac:dyDescent="0.2">
      <c r="A25" s="2">
        <v>44360</v>
      </c>
      <c r="B25">
        <v>18435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113043.85496945596</v>
      </c>
    </row>
    <row r="26" spans="1:22" x14ac:dyDescent="0.2">
      <c r="A26" s="2">
        <v>44367</v>
      </c>
      <c r="B26">
        <v>17010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104478.74460500419</v>
      </c>
    </row>
    <row r="27" spans="1:22" x14ac:dyDescent="0.2">
      <c r="A27" s="2">
        <v>44374</v>
      </c>
      <c r="B27">
        <v>14250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87736.635431616611</v>
      </c>
    </row>
    <row r="28" spans="1:22" x14ac:dyDescent="0.2">
      <c r="A28" s="2">
        <v>44381</v>
      </c>
      <c r="B28">
        <v>15800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96858.952175058686</v>
      </c>
    </row>
    <row r="29" spans="1:22" x14ac:dyDescent="0.2">
      <c r="A29" s="2">
        <v>44388</v>
      </c>
      <c r="B29">
        <v>14745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90180.051750888553</v>
      </c>
    </row>
    <row r="30" spans="1:22" x14ac:dyDescent="0.2">
      <c r="A30" s="2">
        <v>44395</v>
      </c>
      <c r="B30">
        <v>18995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116307.34527388553</v>
      </c>
    </row>
    <row r="31" spans="1:22" x14ac:dyDescent="0.2">
      <c r="A31" s="2">
        <v>44402</v>
      </c>
      <c r="B31">
        <v>19840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121396.54368177972</v>
      </c>
    </row>
    <row r="32" spans="1:22" x14ac:dyDescent="0.2">
      <c r="A32" s="2">
        <v>44409</v>
      </c>
      <c r="B32">
        <v>10195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62704.395720247339</v>
      </c>
    </row>
    <row r="33" spans="1:16" x14ac:dyDescent="0.2">
      <c r="A33" s="2">
        <v>44416</v>
      </c>
      <c r="B33">
        <v>9040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56082.088186563356</v>
      </c>
    </row>
    <row r="34" spans="1:16" x14ac:dyDescent="0.2">
      <c r="A34" s="2">
        <v>44423</v>
      </c>
      <c r="B34">
        <v>11270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69647.979915452786</v>
      </c>
    </row>
    <row r="35" spans="1:16" x14ac:dyDescent="0.2">
      <c r="A35" s="2">
        <v>44430</v>
      </c>
      <c r="B35">
        <v>10810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66670.042963533313</v>
      </c>
    </row>
    <row r="36" spans="1:16" x14ac:dyDescent="0.2">
      <c r="A36" s="2">
        <v>44437</v>
      </c>
      <c r="B36">
        <v>17485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107122.25225957269</v>
      </c>
    </row>
    <row r="37" spans="1:16" x14ac:dyDescent="0.2">
      <c r="A37" s="2">
        <v>44444</v>
      </c>
      <c r="B37">
        <v>13270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82475.614140981692</v>
      </c>
    </row>
    <row r="38" spans="1:16" x14ac:dyDescent="0.2">
      <c r="A38" s="2">
        <v>44451</v>
      </c>
      <c r="B38">
        <v>14025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86964.391494027237</v>
      </c>
    </row>
    <row r="39" spans="1:16" x14ac:dyDescent="0.2">
      <c r="A39" s="2">
        <v>44458</v>
      </c>
      <c r="B39">
        <v>13340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82884.843174564041</v>
      </c>
    </row>
    <row r="40" spans="1:16" x14ac:dyDescent="0.2">
      <c r="A40" s="2">
        <v>44465</v>
      </c>
      <c r="B40">
        <v>15270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94304.162498858685</v>
      </c>
    </row>
    <row r="41" spans="1:16" x14ac:dyDescent="0.2">
      <c r="A41" s="2">
        <v>44472</v>
      </c>
      <c r="B41">
        <v>9100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56974.437377743227</v>
      </c>
    </row>
    <row r="42" spans="1:16" x14ac:dyDescent="0.2">
      <c r="A42" s="2">
        <v>44479</v>
      </c>
      <c r="B42">
        <v>11180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69428.936071121701</v>
      </c>
    </row>
    <row r="43" spans="1:16" x14ac:dyDescent="0.2">
      <c r="A43" s="2">
        <v>44486</v>
      </c>
      <c r="B43">
        <v>11160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69460.941215820581</v>
      </c>
    </row>
    <row r="44" spans="1:16" x14ac:dyDescent="0.2">
      <c r="A44" s="2">
        <v>44493</v>
      </c>
      <c r="B44">
        <v>9530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59562.153464755007</v>
      </c>
    </row>
    <row r="45" spans="1:16" x14ac:dyDescent="0.2">
      <c r="A45" s="2">
        <v>44500</v>
      </c>
      <c r="B45">
        <v>7700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48072.631666683679</v>
      </c>
    </row>
    <row r="46" spans="1:16" x14ac:dyDescent="0.2">
      <c r="A46" s="2">
        <v>44507</v>
      </c>
      <c r="B46">
        <v>8145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50681.780468260971</v>
      </c>
    </row>
    <row r="47" spans="1:16" x14ac:dyDescent="0.2">
      <c r="A47" s="2">
        <v>44514</v>
      </c>
      <c r="B47">
        <v>9140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56750.358953747687</v>
      </c>
    </row>
    <row r="48" spans="1:16" x14ac:dyDescent="0.2">
      <c r="A48" s="2">
        <v>44521</v>
      </c>
      <c r="B48">
        <v>8740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54365.051482233888</v>
      </c>
    </row>
    <row r="49" spans="1:16" x14ac:dyDescent="0.2">
      <c r="A49" s="2">
        <v>44528</v>
      </c>
      <c r="B49">
        <v>6270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39492.911245043513</v>
      </c>
    </row>
    <row r="50" spans="1:16" x14ac:dyDescent="0.2">
      <c r="A50" s="2">
        <v>44535</v>
      </c>
      <c r="B50">
        <v>6225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38245.80422771036</v>
      </c>
    </row>
    <row r="51" spans="1:16" x14ac:dyDescent="0.2">
      <c r="A51" s="2">
        <v>44542</v>
      </c>
      <c r="B51">
        <v>4615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28355.840081817598</v>
      </c>
    </row>
    <row r="52" spans="1:16" x14ac:dyDescent="0.2">
      <c r="A52" s="2">
        <v>44549</v>
      </c>
      <c r="B52">
        <v>7455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45862.71734027037</v>
      </c>
    </row>
    <row r="53" spans="1:16" x14ac:dyDescent="0.2">
      <c r="A53" s="2">
        <v>44556</v>
      </c>
      <c r="B53">
        <v>4530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27811.382782259854</v>
      </c>
    </row>
    <row r="54" spans="1:16" x14ac:dyDescent="0.2">
      <c r="A54" s="2">
        <v>44563</v>
      </c>
      <c r="B54">
        <v>6335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38358.978678158739</v>
      </c>
    </row>
    <row r="55" spans="1:16" x14ac:dyDescent="0.2">
      <c r="A55" s="2">
        <v>44570</v>
      </c>
      <c r="B55">
        <v>7765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47088.929464225883</v>
      </c>
    </row>
    <row r="56" spans="1:16" x14ac:dyDescent="0.2">
      <c r="A56" s="2">
        <v>44577</v>
      </c>
      <c r="B56">
        <v>10595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64286.540254383719</v>
      </c>
    </row>
    <row r="57" spans="1:16" x14ac:dyDescent="0.2">
      <c r="A57" s="2">
        <v>44584</v>
      </c>
      <c r="B57">
        <v>10325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62664.923589273159</v>
      </c>
    </row>
    <row r="58" spans="1:16" x14ac:dyDescent="0.2">
      <c r="A58" s="2">
        <v>44591</v>
      </c>
      <c r="B58">
        <v>8960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54443.387331009842</v>
      </c>
    </row>
    <row r="59" spans="1:16" x14ac:dyDescent="0.2">
      <c r="A59" s="2">
        <v>44598</v>
      </c>
      <c r="B59">
        <v>7255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44897.895893128327</v>
      </c>
    </row>
    <row r="60" spans="1:16" x14ac:dyDescent="0.2">
      <c r="A60" s="2">
        <v>44605</v>
      </c>
      <c r="B60">
        <v>6695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41553.293791358592</v>
      </c>
    </row>
    <row r="61" spans="1:16" x14ac:dyDescent="0.2">
      <c r="A61" s="2">
        <v>44612</v>
      </c>
      <c r="B61">
        <v>4120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25817.574150412918</v>
      </c>
    </row>
    <row r="62" spans="1:16" x14ac:dyDescent="0.2">
      <c r="A62" s="2">
        <v>44619</v>
      </c>
      <c r="B62">
        <v>6330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39298.428607702415</v>
      </c>
    </row>
    <row r="63" spans="1:16" x14ac:dyDescent="0.2">
      <c r="A63" s="2">
        <v>44626</v>
      </c>
      <c r="B63">
        <v>11340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69520.927800669931</v>
      </c>
    </row>
    <row r="64" spans="1:16" x14ac:dyDescent="0.2">
      <c r="A64" s="2">
        <v>44633</v>
      </c>
      <c r="B64">
        <v>8120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49402.120884949472</v>
      </c>
    </row>
    <row r="65" spans="1:16" x14ac:dyDescent="0.2">
      <c r="A65" s="2">
        <v>44640</v>
      </c>
      <c r="B65">
        <v>9840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60523.28764724225</v>
      </c>
    </row>
    <row r="66" spans="1:16" x14ac:dyDescent="0.2">
      <c r="A66" s="2">
        <v>44647</v>
      </c>
      <c r="B66">
        <v>13360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81740.729054184441</v>
      </c>
    </row>
    <row r="67" spans="1:16" x14ac:dyDescent="0.2">
      <c r="A67" s="2">
        <v>44654</v>
      </c>
      <c r="B67">
        <v>10015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$U$2+$U$3*B67+$U$4*N67+$U$10*C67+$U$11*D67+$U$12*E67+$U$13*F67+$U$14*G67+$U$15*H67+$U$16*I67+$U$17*J67+$U$18*K67+$U$19*L67+$U$20*M67+$U$21+$U$5</f>
        <v>61407.05246954297</v>
      </c>
    </row>
    <row r="68" spans="1:16" x14ac:dyDescent="0.2">
      <c r="A68" s="2">
        <v>44661</v>
      </c>
      <c r="B68">
        <v>9360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57408.787474291792</v>
      </c>
    </row>
    <row r="69" spans="1:16" x14ac:dyDescent="0.2">
      <c r="A69" s="2">
        <v>44668</v>
      </c>
      <c r="B69">
        <v>11140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68096.421136882069</v>
      </c>
    </row>
    <row r="70" spans="1:16" x14ac:dyDescent="0.2">
      <c r="A70" s="2">
        <v>44675</v>
      </c>
      <c r="B70">
        <v>13090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79856.637898639165</v>
      </c>
    </row>
    <row r="71" spans="1:16" x14ac:dyDescent="0.2">
      <c r="A71" s="2">
        <v>44682</v>
      </c>
      <c r="B71">
        <v>11835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72605.676697197239</v>
      </c>
    </row>
    <row r="72" spans="1:16" x14ac:dyDescent="0.2">
      <c r="A72" s="2">
        <v>44689</v>
      </c>
      <c r="B72">
        <v>15130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92367.657571041171</v>
      </c>
    </row>
    <row r="73" spans="1:16" x14ac:dyDescent="0.2">
      <c r="A73" s="2">
        <v>44696</v>
      </c>
      <c r="B73">
        <v>14120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86453.73494366798</v>
      </c>
    </row>
    <row r="74" spans="1:16" x14ac:dyDescent="0.2">
      <c r="A74" s="2">
        <v>44703</v>
      </c>
      <c r="B74">
        <v>12220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74787.707986282854</v>
      </c>
    </row>
    <row r="75" spans="1:16" x14ac:dyDescent="0.2">
      <c r="A75" s="2">
        <v>44710</v>
      </c>
      <c r="B75">
        <v>13240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81163.324414805247</v>
      </c>
    </row>
    <row r="76" spans="1:16" x14ac:dyDescent="0.2">
      <c r="A76" s="2">
        <v>44717</v>
      </c>
      <c r="B76">
        <v>11290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69795.748209991376</v>
      </c>
    </row>
    <row r="77" spans="1:16" x14ac:dyDescent="0.2">
      <c r="A77" s="2">
        <v>44724</v>
      </c>
      <c r="B77">
        <v>11615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71706.336184328524</v>
      </c>
    </row>
    <row r="78" spans="1:16" x14ac:dyDescent="0.2">
      <c r="A78" s="2">
        <v>44731</v>
      </c>
      <c r="B78">
        <v>14900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91775.564712939871</v>
      </c>
    </row>
    <row r="79" spans="1:16" x14ac:dyDescent="0.2">
      <c r="A79" s="2">
        <v>44738</v>
      </c>
      <c r="B79">
        <v>14105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86947.953983891523</v>
      </c>
    </row>
    <row r="80" spans="1:16" x14ac:dyDescent="0.2">
      <c r="A80" s="2">
        <v>44745</v>
      </c>
      <c r="B80">
        <v>11445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70602.996745996614</v>
      </c>
    </row>
    <row r="81" spans="1:16" x14ac:dyDescent="0.2">
      <c r="A81" s="2">
        <v>44752</v>
      </c>
      <c r="B81">
        <v>14520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89362.880674117536</v>
      </c>
    </row>
    <row r="82" spans="1:16" x14ac:dyDescent="0.2">
      <c r="A82" s="2">
        <v>44759</v>
      </c>
      <c r="B82">
        <v>15170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93262.99220587709</v>
      </c>
    </row>
    <row r="83" spans="1:16" x14ac:dyDescent="0.2">
      <c r="A83" s="2">
        <v>44766</v>
      </c>
      <c r="B83">
        <v>15475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95057.240867046014</v>
      </c>
    </row>
    <row r="84" spans="1:16" x14ac:dyDescent="0.2">
      <c r="A84" s="2">
        <v>44773</v>
      </c>
      <c r="B84">
        <v>11820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72821.444982367524</v>
      </c>
    </row>
    <row r="85" spans="1:16" x14ac:dyDescent="0.2">
      <c r="A85" s="2">
        <v>44780</v>
      </c>
      <c r="B85">
        <v>13020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80202.613837326935</v>
      </c>
    </row>
    <row r="86" spans="1:16" x14ac:dyDescent="0.2">
      <c r="A86" s="2">
        <v>44787</v>
      </c>
      <c r="B86">
        <v>18005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110253.22915161277</v>
      </c>
    </row>
    <row r="87" spans="1:16" x14ac:dyDescent="0.2">
      <c r="A87" s="2">
        <v>44794</v>
      </c>
      <c r="B87">
        <v>13425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82511.872106213224</v>
      </c>
    </row>
    <row r="88" spans="1:16" x14ac:dyDescent="0.2">
      <c r="A88" s="2">
        <v>44801</v>
      </c>
      <c r="B88">
        <v>15740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96551.451301549474</v>
      </c>
    </row>
    <row r="89" spans="1:16" x14ac:dyDescent="0.2">
      <c r="A89" s="2">
        <v>44808</v>
      </c>
      <c r="B89">
        <v>14330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88091.770573958755</v>
      </c>
    </row>
    <row r="90" spans="1:16" x14ac:dyDescent="0.2">
      <c r="A90" s="2">
        <v>44815</v>
      </c>
      <c r="B90">
        <v>11620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72152.910494381271</v>
      </c>
    </row>
    <row r="91" spans="1:16" x14ac:dyDescent="0.2">
      <c r="A91" s="2">
        <v>44822</v>
      </c>
      <c r="B91">
        <v>13465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83521.800392565463</v>
      </c>
    </row>
    <row r="92" spans="1:16" x14ac:dyDescent="0.2">
      <c r="A92" s="2">
        <v>44829</v>
      </c>
      <c r="B92">
        <v>12105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75211.966306713133</v>
      </c>
    </row>
    <row r="93" spans="1:16" x14ac:dyDescent="0.2">
      <c r="A93" s="2">
        <v>44836</v>
      </c>
      <c r="B93">
        <v>10225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63799.901877987904</v>
      </c>
    </row>
    <row r="94" spans="1:16" x14ac:dyDescent="0.2">
      <c r="A94" s="2">
        <v>44843</v>
      </c>
      <c r="B94">
        <v>11760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73002.837027371308</v>
      </c>
    </row>
    <row r="95" spans="1:16" x14ac:dyDescent="0.2">
      <c r="A95" s="2">
        <v>44850</v>
      </c>
      <c r="B95">
        <v>10705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66669.620018781381</v>
      </c>
    </row>
    <row r="96" spans="1:16" x14ac:dyDescent="0.2">
      <c r="A96" s="2">
        <v>44857</v>
      </c>
      <c r="B96">
        <v>9045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56015.874570621127</v>
      </c>
    </row>
    <row r="97" spans="1:16" x14ac:dyDescent="0.2">
      <c r="A97" s="2">
        <v>44864</v>
      </c>
      <c r="B97">
        <v>10365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64274.037487901456</v>
      </c>
    </row>
    <row r="98" spans="1:16" x14ac:dyDescent="0.2">
      <c r="A98" s="2">
        <v>44871</v>
      </c>
      <c r="B98">
        <v>8615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53300.753348908911</v>
      </c>
    </row>
    <row r="99" spans="1:16" x14ac:dyDescent="0.2">
      <c r="A99" s="2">
        <v>44878</v>
      </c>
      <c r="B99">
        <v>11910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73420.666263294552</v>
      </c>
    </row>
    <row r="100" spans="1:16" x14ac:dyDescent="0.2">
      <c r="A100" s="2">
        <v>44885</v>
      </c>
      <c r="B100">
        <v>9700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59988.80630585106</v>
      </c>
    </row>
    <row r="101" spans="1:16" x14ac:dyDescent="0.2">
      <c r="A101" s="2">
        <v>44892</v>
      </c>
      <c r="B101">
        <v>8540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52798.814685151134</v>
      </c>
    </row>
    <row r="102" spans="1:16" x14ac:dyDescent="0.2">
      <c r="A102" s="2">
        <v>44899</v>
      </c>
      <c r="B102">
        <v>10095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61742.114676832869</v>
      </c>
    </row>
    <row r="103" spans="1:16" x14ac:dyDescent="0.2">
      <c r="A103" s="2">
        <v>44906</v>
      </c>
      <c r="B103">
        <v>5230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32098.290159138389</v>
      </c>
    </row>
    <row r="104" spans="1:16" x14ac:dyDescent="0.2">
      <c r="A104" s="2">
        <v>44913</v>
      </c>
      <c r="B104">
        <v>4030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25229.529952027788</v>
      </c>
    </row>
    <row r="105" spans="1:16" x14ac:dyDescent="0.2">
      <c r="A105" s="2">
        <v>44920</v>
      </c>
      <c r="B105">
        <v>3865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23977.464817225209</v>
      </c>
    </row>
    <row r="106" spans="1:16" x14ac:dyDescent="0.2">
      <c r="A106" s="2">
        <v>44927</v>
      </c>
      <c r="B106">
        <v>3805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23148.708168096153</v>
      </c>
    </row>
    <row r="107" spans="1:16" x14ac:dyDescent="0.2">
      <c r="A107" s="2">
        <v>44934</v>
      </c>
      <c r="B107">
        <v>10210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61873.146049358598</v>
      </c>
    </row>
    <row r="108" spans="1:16" x14ac:dyDescent="0.2">
      <c r="A108" s="2">
        <v>44941</v>
      </c>
      <c r="B108">
        <v>9255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55917.48185725139</v>
      </c>
    </row>
    <row r="109" spans="1:16" x14ac:dyDescent="0.2">
      <c r="A109" s="2">
        <v>44948</v>
      </c>
      <c r="B109">
        <v>8615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52367.465543658458</v>
      </c>
    </row>
    <row r="110" spans="1:16" x14ac:dyDescent="0.2">
      <c r="A110" s="2">
        <v>44955</v>
      </c>
      <c r="B110">
        <v>11040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66940.075732589044</v>
      </c>
    </row>
    <row r="111" spans="1:16" x14ac:dyDescent="0.2">
      <c r="A111" s="2">
        <v>44962</v>
      </c>
      <c r="B111">
        <v>10630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65438.254435327988</v>
      </c>
    </row>
    <row r="112" spans="1:16" x14ac:dyDescent="0.2">
      <c r="A112" s="2">
        <v>44969</v>
      </c>
      <c r="B112">
        <v>11750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72185.979847016875</v>
      </c>
    </row>
    <row r="113" spans="1:16" x14ac:dyDescent="0.2">
      <c r="A113" s="2">
        <v>44976</v>
      </c>
      <c r="B113">
        <v>9035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55771.980846799263</v>
      </c>
    </row>
    <row r="114" spans="1:16" x14ac:dyDescent="0.2">
      <c r="A114" s="2">
        <v>44983</v>
      </c>
      <c r="B114">
        <v>12135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74498.663135691866</v>
      </c>
    </row>
    <row r="115" spans="1:16" x14ac:dyDescent="0.2">
      <c r="A115" s="2">
        <v>44990</v>
      </c>
      <c r="B115">
        <v>9845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60535.700736003368</v>
      </c>
    </row>
    <row r="116" spans="1:16" x14ac:dyDescent="0.2">
      <c r="A116" s="2">
        <v>44997</v>
      </c>
      <c r="B116">
        <v>7740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47299.189642748715</v>
      </c>
    </row>
    <row r="117" spans="1:16" x14ac:dyDescent="0.2">
      <c r="A117" s="2">
        <v>45004</v>
      </c>
      <c r="B117">
        <v>9535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58429.628153681013</v>
      </c>
    </row>
    <row r="118" spans="1:16" x14ac:dyDescent="0.2">
      <c r="A118" s="2">
        <v>45011</v>
      </c>
      <c r="B118">
        <v>11945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73072.514784323648</v>
      </c>
    </row>
    <row r="119" spans="1:16" x14ac:dyDescent="0.2">
      <c r="A119" s="2">
        <v>45018</v>
      </c>
      <c r="B119">
        <v>10415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63343.243692468313</v>
      </c>
    </row>
    <row r="120" spans="1:16" x14ac:dyDescent="0.2">
      <c r="A120" s="2">
        <v>45025</v>
      </c>
      <c r="B120">
        <v>12160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74311.444482575869</v>
      </c>
    </row>
    <row r="121" spans="1:16" x14ac:dyDescent="0.2">
      <c r="A121" s="2">
        <v>45032</v>
      </c>
      <c r="B121">
        <v>10340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63101.248069560228</v>
      </c>
    </row>
    <row r="122" spans="1:16" x14ac:dyDescent="0.2">
      <c r="A122" s="2">
        <v>45039</v>
      </c>
      <c r="B122">
        <v>13240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80746.19472651399</v>
      </c>
    </row>
    <row r="123" spans="1:16" x14ac:dyDescent="0.2">
      <c r="A123" s="2">
        <v>45046</v>
      </c>
      <c r="B123">
        <v>12000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73118.065019722315</v>
      </c>
    </row>
    <row r="124" spans="1:16" x14ac:dyDescent="0.2">
      <c r="A124" s="2">
        <v>45053</v>
      </c>
      <c r="B124">
        <v>19265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117277.19359712907</v>
      </c>
    </row>
    <row r="125" spans="1:16" x14ac:dyDescent="0.2">
      <c r="A125" s="2">
        <v>45060</v>
      </c>
      <c r="B125">
        <v>13305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81021.200861320336</v>
      </c>
    </row>
    <row r="126" spans="1:16" x14ac:dyDescent="0.2">
      <c r="A126" s="2">
        <v>45067</v>
      </c>
      <c r="B126">
        <v>20320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123809.11052176116</v>
      </c>
    </row>
    <row r="127" spans="1:16" x14ac:dyDescent="0.2">
      <c r="A127" s="2">
        <v>45074</v>
      </c>
      <c r="B127">
        <v>16390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100147.51150755654</v>
      </c>
    </row>
    <row r="128" spans="1:16" x14ac:dyDescent="0.2">
      <c r="A128" s="2">
        <v>45081</v>
      </c>
      <c r="B128">
        <v>18165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111437.20884596501</v>
      </c>
    </row>
    <row r="129" spans="1:16" x14ac:dyDescent="0.2">
      <c r="A129" s="2">
        <v>45088</v>
      </c>
      <c r="B129">
        <v>15170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93391.737544734206</v>
      </c>
    </row>
    <row r="130" spans="1:16" x14ac:dyDescent="0.2">
      <c r="A130" s="2">
        <v>45095</v>
      </c>
      <c r="B130">
        <v>15260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93770.322391946727</v>
      </c>
    </row>
    <row r="131" spans="1:16" x14ac:dyDescent="0.2">
      <c r="A131" s="2">
        <v>45102</v>
      </c>
      <c r="B131">
        <v>14310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$U$2+$U$3*B131+$U$4*N131+$U$10*C131+$U$11*D131+$U$12*E131+$U$13*F131+$U$14*G131+$U$15*H131+$U$16*I131+$U$17*J131+$U$18*K131+$U$19*L131+$U$20*M131+$U$21+$U$5</f>
        <v>88144.174579270679</v>
      </c>
    </row>
    <row r="132" spans="1:16" x14ac:dyDescent="0.2">
      <c r="A132" s="2">
        <v>45109</v>
      </c>
      <c r="B132">
        <v>13790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84891.257140018759</v>
      </c>
    </row>
    <row r="133" spans="1:16" x14ac:dyDescent="0.2">
      <c r="A133" s="2">
        <v>45116</v>
      </c>
      <c r="B133">
        <v>12160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74939.392014120007</v>
      </c>
    </row>
    <row r="134" spans="1:16" x14ac:dyDescent="0.2">
      <c r="A134" s="2">
        <v>45123</v>
      </c>
      <c r="B134">
        <v>9805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60309.202151905592</v>
      </c>
    </row>
    <row r="135" spans="1:16" x14ac:dyDescent="0.2">
      <c r="A135" s="2">
        <v>45130</v>
      </c>
      <c r="B135">
        <v>11010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67549.66844664808</v>
      </c>
    </row>
    <row r="136" spans="1:16" x14ac:dyDescent="0.2">
      <c r="A136" s="2">
        <v>45137</v>
      </c>
      <c r="B136">
        <v>13350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82148.062875895368</v>
      </c>
    </row>
    <row r="137" spans="1:16" x14ac:dyDescent="0.2">
      <c r="A137" s="2">
        <v>45144</v>
      </c>
      <c r="B137">
        <v>11130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68134.072142140489</v>
      </c>
    </row>
    <row r="138" spans="1:16" x14ac:dyDescent="0.2">
      <c r="A138" s="2">
        <v>45151</v>
      </c>
      <c r="B138">
        <v>12950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79630.069804257873</v>
      </c>
    </row>
    <row r="139" spans="1:16" x14ac:dyDescent="0.2">
      <c r="A139" s="2">
        <v>45158</v>
      </c>
      <c r="B139">
        <v>12585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77081.237621525623</v>
      </c>
    </row>
    <row r="140" spans="1:16" x14ac:dyDescent="0.2">
      <c r="A140" s="2">
        <v>45165</v>
      </c>
      <c r="B140">
        <v>13395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82407.452490407275</v>
      </c>
    </row>
    <row r="141" spans="1:16" x14ac:dyDescent="0.2">
      <c r="A141" s="2">
        <v>45172</v>
      </c>
      <c r="B141">
        <v>14895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92249.029261974487</v>
      </c>
    </row>
    <row r="142" spans="1:16" x14ac:dyDescent="0.2">
      <c r="A142" s="2">
        <v>45179</v>
      </c>
      <c r="B142">
        <v>15855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98056.513460014219</v>
      </c>
    </row>
    <row r="143" spans="1:16" x14ac:dyDescent="0.2">
      <c r="A143" s="2">
        <v>45186</v>
      </c>
      <c r="B143">
        <v>8880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55313.470176500115</v>
      </c>
    </row>
    <row r="144" spans="1:16" x14ac:dyDescent="0.2">
      <c r="A144" s="2">
        <v>45193</v>
      </c>
      <c r="B144">
        <v>10490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65372.193155195804</v>
      </c>
    </row>
    <row r="145" spans="1:16" x14ac:dyDescent="0.2">
      <c r="A145" s="2">
        <v>45200</v>
      </c>
      <c r="B145">
        <v>9150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56944.779974171106</v>
      </c>
    </row>
    <row r="146" spans="1:16" x14ac:dyDescent="0.2">
      <c r="A146" s="2">
        <v>45207</v>
      </c>
      <c r="B146">
        <v>11375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70781.337946743064</v>
      </c>
    </row>
    <row r="147" spans="1:16" x14ac:dyDescent="0.2">
      <c r="A147" s="2">
        <v>45214</v>
      </c>
      <c r="B147">
        <v>12295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76245.90589379282</v>
      </c>
    </row>
    <row r="148" spans="1:16" x14ac:dyDescent="0.2">
      <c r="A148" s="2">
        <v>45221</v>
      </c>
      <c r="B148">
        <v>8430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52205.376576847535</v>
      </c>
    </row>
    <row r="149" spans="1:16" x14ac:dyDescent="0.2">
      <c r="A149" s="2">
        <v>45228</v>
      </c>
      <c r="B149">
        <v>8145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50990.193060725847</v>
      </c>
    </row>
    <row r="150" spans="1:16" x14ac:dyDescent="0.2">
      <c r="A150" s="2">
        <v>45235</v>
      </c>
      <c r="B150">
        <v>6545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40812.559624903282</v>
      </c>
    </row>
    <row r="151" spans="1:16" x14ac:dyDescent="0.2">
      <c r="A151" s="2">
        <v>45242</v>
      </c>
      <c r="B151">
        <v>8440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52494.753618437448</v>
      </c>
    </row>
    <row r="152" spans="1:16" x14ac:dyDescent="0.2">
      <c r="A152" s="2">
        <v>45249</v>
      </c>
      <c r="B152">
        <v>8225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51026.012429647868</v>
      </c>
    </row>
    <row r="153" spans="1:16" x14ac:dyDescent="0.2">
      <c r="A153" s="2">
        <v>45256</v>
      </c>
      <c r="B153">
        <v>8220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51228.630756877588</v>
      </c>
    </row>
    <row r="154" spans="1:16" x14ac:dyDescent="0.2">
      <c r="A154" s="2">
        <v>45263</v>
      </c>
      <c r="B154">
        <v>8145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49946.512998520338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54"/>
  <sheetViews>
    <sheetView topLeftCell="B1" workbookViewId="0">
      <selection activeCell="P2" sqref="P2:P154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6" max="16" width="11.83203125" bestFit="1" customWidth="1"/>
  </cols>
  <sheetData>
    <row r="1" spans="1:23" x14ac:dyDescent="0.2">
      <c r="A1" t="s">
        <v>28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4</v>
      </c>
      <c r="P1" s="1" t="s">
        <v>29</v>
      </c>
      <c r="T1" s="1" t="s">
        <v>0</v>
      </c>
      <c r="U1" s="1" t="s">
        <v>1</v>
      </c>
      <c r="W1" s="5"/>
    </row>
    <row r="2" spans="1:23" x14ac:dyDescent="0.2">
      <c r="A2" s="2">
        <v>44199</v>
      </c>
      <c r="B2">
        <v>6580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 t="shared" ref="P2:P33" si="0">$U$2+$U$3*B2+$U$4*N2+$U$10*C2+$U$11*D2+$U$12*E2+$U$13*F2+$U$14*G2+$U$15*H2+$U$16*I2+$U$17*J2+$U$18*K2+$U$19*L2+$U$20*M2+$U$21+$U$8</f>
        <v>40202.192315546163</v>
      </c>
      <c r="T2" t="s">
        <v>2</v>
      </c>
      <c r="U2">
        <v>-3288.1063069359639</v>
      </c>
    </row>
    <row r="3" spans="1:23" x14ac:dyDescent="0.2">
      <c r="A3" s="2">
        <v>44206</v>
      </c>
      <c r="B3">
        <v>9585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si="0"/>
        <v>58287.460335918819</v>
      </c>
      <c r="T3" t="s">
        <v>3</v>
      </c>
      <c r="U3">
        <v>6.0211094077693827</v>
      </c>
    </row>
    <row r="4" spans="1:23" x14ac:dyDescent="0.2">
      <c r="A4" s="2">
        <v>44213</v>
      </c>
      <c r="B4">
        <v>13540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81809.702961228759</v>
      </c>
      <c r="T4" t="s">
        <v>4</v>
      </c>
      <c r="U4">
        <v>-13.60958329055941</v>
      </c>
    </row>
    <row r="5" spans="1:23" x14ac:dyDescent="0.2">
      <c r="A5" s="2">
        <v>44220</v>
      </c>
      <c r="B5">
        <v>10765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65144.675021198513</v>
      </c>
      <c r="T5" t="s">
        <v>5</v>
      </c>
      <c r="U5">
        <v>-195.00740203894941</v>
      </c>
    </row>
    <row r="6" spans="1:23" x14ac:dyDescent="0.2">
      <c r="A6" s="2">
        <v>44227</v>
      </c>
      <c r="B6">
        <v>7895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47755.214354575903</v>
      </c>
      <c r="T6" t="s">
        <v>30</v>
      </c>
      <c r="U6">
        <v>913.99108275627623</v>
      </c>
    </row>
    <row r="7" spans="1:23" x14ac:dyDescent="0.2">
      <c r="A7" s="2">
        <v>44234</v>
      </c>
      <c r="B7">
        <v>14165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86535.647026021878</v>
      </c>
      <c r="T7" t="s">
        <v>6</v>
      </c>
      <c r="U7">
        <v>0</v>
      </c>
    </row>
    <row r="8" spans="1:23" x14ac:dyDescent="0.2">
      <c r="A8" s="2">
        <v>44241</v>
      </c>
      <c r="B8">
        <v>5580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35078.507592919341</v>
      </c>
      <c r="T8" t="s">
        <v>36</v>
      </c>
      <c r="U8">
        <v>-55.606568836422888</v>
      </c>
    </row>
    <row r="9" spans="1:23" x14ac:dyDescent="0.2">
      <c r="A9" s="2">
        <v>44248</v>
      </c>
      <c r="B9">
        <v>19875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121048.19470230347</v>
      </c>
    </row>
    <row r="10" spans="1:23" x14ac:dyDescent="0.2">
      <c r="A10" s="2">
        <v>44255</v>
      </c>
      <c r="B10">
        <v>26190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159127.29990385842</v>
      </c>
      <c r="T10" t="s">
        <v>7</v>
      </c>
      <c r="U10">
        <v>943.69726833046298</v>
      </c>
    </row>
    <row r="11" spans="1:23" x14ac:dyDescent="0.2">
      <c r="A11" s="2">
        <v>44262</v>
      </c>
      <c r="B11">
        <v>24585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149467.08298959828</v>
      </c>
      <c r="T11" t="s">
        <v>8</v>
      </c>
      <c r="U11">
        <v>800.37745400213748</v>
      </c>
    </row>
    <row r="12" spans="1:23" x14ac:dyDescent="0.2">
      <c r="A12" s="2">
        <v>44269</v>
      </c>
      <c r="B12">
        <v>13525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82461.24256596496</v>
      </c>
      <c r="T12" t="s">
        <v>9</v>
      </c>
      <c r="U12">
        <v>646.77962989189427</v>
      </c>
    </row>
    <row r="13" spans="1:23" x14ac:dyDescent="0.2">
      <c r="A13" s="2">
        <v>44276</v>
      </c>
      <c r="B13">
        <v>32345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196185.44816057247</v>
      </c>
      <c r="T13" t="s">
        <v>10</v>
      </c>
      <c r="U13">
        <v>963.19840183301176</v>
      </c>
    </row>
    <row r="14" spans="1:23" x14ac:dyDescent="0.2">
      <c r="A14" s="2">
        <v>44283</v>
      </c>
      <c r="B14">
        <v>20150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122696.77580801734</v>
      </c>
      <c r="T14" t="s">
        <v>11</v>
      </c>
      <c r="U14">
        <v>1565.4265414508211</v>
      </c>
    </row>
    <row r="15" spans="1:23" x14ac:dyDescent="0.2">
      <c r="A15" s="2">
        <v>44290</v>
      </c>
      <c r="B15">
        <v>35955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217772.13817349685</v>
      </c>
      <c r="T15" t="s">
        <v>12</v>
      </c>
      <c r="U15">
        <v>1439.403119251818</v>
      </c>
    </row>
    <row r="16" spans="1:23" x14ac:dyDescent="0.2">
      <c r="A16" s="2">
        <v>44297</v>
      </c>
      <c r="B16">
        <v>24275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147374.81045763954</v>
      </c>
      <c r="T16" t="s">
        <v>13</v>
      </c>
      <c r="U16">
        <v>1344.8243523416829</v>
      </c>
    </row>
    <row r="17" spans="1:21" x14ac:dyDescent="0.2">
      <c r="A17" s="2">
        <v>44304</v>
      </c>
      <c r="B17">
        <v>30690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186054.66564164241</v>
      </c>
      <c r="T17" t="s">
        <v>14</v>
      </c>
      <c r="U17">
        <v>2093.4938874473141</v>
      </c>
    </row>
    <row r="18" spans="1:21" x14ac:dyDescent="0.2">
      <c r="A18" s="2">
        <v>44311</v>
      </c>
      <c r="B18">
        <v>32950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199659.65098654307</v>
      </c>
      <c r="T18" t="s">
        <v>15</v>
      </c>
      <c r="U18">
        <v>1828.27343753844</v>
      </c>
    </row>
    <row r="19" spans="1:21" x14ac:dyDescent="0.2">
      <c r="A19" s="2">
        <v>44318</v>
      </c>
      <c r="B19">
        <v>25935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157693.07563812315</v>
      </c>
      <c r="T19" t="s">
        <v>16</v>
      </c>
      <c r="U19">
        <v>1251.752054249542</v>
      </c>
    </row>
    <row r="20" spans="1:21" x14ac:dyDescent="0.2">
      <c r="A20" s="2">
        <v>44325</v>
      </c>
      <c r="B20">
        <v>17730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107944.18953179514</v>
      </c>
      <c r="T20" t="s">
        <v>17</v>
      </c>
      <c r="U20">
        <v>479.73870962439992</v>
      </c>
    </row>
    <row r="21" spans="1:21" x14ac:dyDescent="0.2">
      <c r="A21" s="2">
        <v>44332</v>
      </c>
      <c r="B21">
        <v>22770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138575.02123772554</v>
      </c>
      <c r="T21" t="s">
        <v>18</v>
      </c>
      <c r="U21">
        <v>3981.4436213582489</v>
      </c>
    </row>
    <row r="22" spans="1:21" x14ac:dyDescent="0.2">
      <c r="A22" s="2">
        <v>44339</v>
      </c>
      <c r="B22">
        <v>17460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106272.2174085095</v>
      </c>
      <c r="T22" t="s">
        <v>21</v>
      </c>
      <c r="U22">
        <v>12701.568137796199</v>
      </c>
    </row>
    <row r="23" spans="1:21" x14ac:dyDescent="0.2">
      <c r="A23" s="2">
        <v>44346</v>
      </c>
      <c r="B23">
        <v>25755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156473.18011181903</v>
      </c>
    </row>
    <row r="24" spans="1:21" x14ac:dyDescent="0.2">
      <c r="A24" s="2">
        <v>44353</v>
      </c>
      <c r="B24">
        <v>27160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165736.48880205312</v>
      </c>
    </row>
    <row r="25" spans="1:21" x14ac:dyDescent="0.2">
      <c r="A25" s="2">
        <v>44360</v>
      </c>
      <c r="B25">
        <v>23155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141602.89220732995</v>
      </c>
    </row>
    <row r="26" spans="1:21" x14ac:dyDescent="0.2">
      <c r="A26" s="2">
        <v>44367</v>
      </c>
      <c r="B26">
        <v>22345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136740.76412865639</v>
      </c>
    </row>
    <row r="27" spans="1:21" x14ac:dyDescent="0.2">
      <c r="A27" s="2">
        <v>44374</v>
      </c>
      <c r="B27">
        <v>17070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104855.56479472881</v>
      </c>
    </row>
    <row r="28" spans="1:21" x14ac:dyDescent="0.2">
      <c r="A28" s="2">
        <v>44381</v>
      </c>
      <c r="B28">
        <v>19430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118854.98015846407</v>
      </c>
    </row>
    <row r="29" spans="1:21" x14ac:dyDescent="0.2">
      <c r="A29" s="2">
        <v>44388</v>
      </c>
      <c r="B29">
        <v>15465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94654.651357685041</v>
      </c>
    </row>
    <row r="30" spans="1:21" x14ac:dyDescent="0.2">
      <c r="A30" s="2">
        <v>44395</v>
      </c>
      <c r="B30">
        <v>22760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139116.22302733979</v>
      </c>
    </row>
    <row r="31" spans="1:21" x14ac:dyDescent="0.2">
      <c r="A31" s="2">
        <v>44402</v>
      </c>
      <c r="B31">
        <v>23160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141526.0277487766</v>
      </c>
    </row>
    <row r="32" spans="1:21" x14ac:dyDescent="0.2">
      <c r="A32" s="2">
        <v>44409</v>
      </c>
      <c r="B32">
        <v>10540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64921.079299130302</v>
      </c>
    </row>
    <row r="33" spans="1:16" x14ac:dyDescent="0.2">
      <c r="A33" s="2">
        <v>44416</v>
      </c>
      <c r="B33">
        <v>11275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69678.668546130459</v>
      </c>
    </row>
    <row r="34" spans="1:16" x14ac:dyDescent="0.2">
      <c r="A34" s="2">
        <v>44423</v>
      </c>
      <c r="B34">
        <v>12365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ref="P34:P65" si="1">$U$2+$U$3*B34+$U$4*N34+$U$10*C34+$U$11*D34+$U$12*E34+$U$13*F34+$U$14*G34+$U$15*H34+$U$16*I34+$U$17*J34+$U$18*K34+$U$19*L34+$U$20*M34+$U$21+$U$8</f>
        <v>76380.495550162785</v>
      </c>
    </row>
    <row r="35" spans="1:16" x14ac:dyDescent="0.2">
      <c r="A35" s="2">
        <v>44430</v>
      </c>
      <c r="B35">
        <v>12695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1"/>
        <v>78159.23503038114</v>
      </c>
    </row>
    <row r="36" spans="1:16" x14ac:dyDescent="0.2">
      <c r="A36" s="2">
        <v>44437</v>
      </c>
      <c r="B36">
        <v>19230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1"/>
        <v>117768.48900933278</v>
      </c>
    </row>
    <row r="37" spans="1:16" x14ac:dyDescent="0.2">
      <c r="A37" s="2">
        <v>44444</v>
      </c>
      <c r="B37">
        <v>13305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1"/>
        <v>82825.753803456144</v>
      </c>
    </row>
    <row r="38" spans="1:16" x14ac:dyDescent="0.2">
      <c r="A38" s="2">
        <v>44451</v>
      </c>
      <c r="B38">
        <v>14730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1"/>
        <v>91348.674459707167</v>
      </c>
    </row>
    <row r="39" spans="1:16" x14ac:dyDescent="0.2">
      <c r="A39" s="2">
        <v>44458</v>
      </c>
      <c r="B39">
        <v>12095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1"/>
        <v>75527.962795093685</v>
      </c>
    </row>
    <row r="40" spans="1:16" x14ac:dyDescent="0.2">
      <c r="A40" s="2">
        <v>44465</v>
      </c>
      <c r="B40">
        <v>12800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1"/>
        <v>79571.423094870828</v>
      </c>
    </row>
    <row r="41" spans="1:16" x14ac:dyDescent="0.2">
      <c r="A41" s="2">
        <v>44472</v>
      </c>
      <c r="B41">
        <v>8635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1"/>
        <v>54314.022336332986</v>
      </c>
    </row>
    <row r="42" spans="1:16" x14ac:dyDescent="0.2">
      <c r="A42" s="2">
        <v>44479</v>
      </c>
      <c r="B42">
        <v>10150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1"/>
        <v>63366.594214321747</v>
      </c>
    </row>
    <row r="43" spans="1:16" x14ac:dyDescent="0.2">
      <c r="A43" s="2">
        <v>44486</v>
      </c>
      <c r="B43">
        <v>10930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1"/>
        <v>68215.48688523614</v>
      </c>
    </row>
    <row r="44" spans="1:16" x14ac:dyDescent="0.2">
      <c r="A44" s="2">
        <v>44493</v>
      </c>
      <c r="B44">
        <v>8860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1"/>
        <v>55667.410994752048</v>
      </c>
    </row>
    <row r="45" spans="1:16" x14ac:dyDescent="0.2">
      <c r="A45" s="2">
        <v>44500</v>
      </c>
      <c r="B45">
        <v>7845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1"/>
        <v>49085.09336401277</v>
      </c>
    </row>
    <row r="46" spans="1:16" x14ac:dyDescent="0.2">
      <c r="A46" s="2">
        <v>44507</v>
      </c>
      <c r="B46">
        <v>8480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1"/>
        <v>52838.252953066236</v>
      </c>
    </row>
    <row r="47" spans="1:16" x14ac:dyDescent="0.2">
      <c r="A47" s="2">
        <v>44514</v>
      </c>
      <c r="B47">
        <v>8975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1"/>
        <v>55896.276734668267</v>
      </c>
    </row>
    <row r="48" spans="1:16" x14ac:dyDescent="0.2">
      <c r="A48" s="2">
        <v>44521</v>
      </c>
      <c r="B48">
        <v>8335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1"/>
        <v>52065.903005289816</v>
      </c>
    </row>
    <row r="49" spans="1:16" x14ac:dyDescent="0.2">
      <c r="A49" s="2">
        <v>44528</v>
      </c>
      <c r="B49">
        <v>6015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1"/>
        <v>38096.929179264851</v>
      </c>
    </row>
    <row r="50" spans="1:16" x14ac:dyDescent="0.2">
      <c r="A50" s="2">
        <v>44535</v>
      </c>
      <c r="B50">
        <v>5900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1"/>
        <v>36428.344503387838</v>
      </c>
    </row>
    <row r="51" spans="1:16" x14ac:dyDescent="0.2">
      <c r="A51" s="2">
        <v>44542</v>
      </c>
      <c r="B51">
        <v>4515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1"/>
        <v>27893.129974243187</v>
      </c>
    </row>
    <row r="52" spans="1:16" x14ac:dyDescent="0.2">
      <c r="A52" s="2">
        <v>44549</v>
      </c>
      <c r="B52">
        <v>7035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1"/>
        <v>43473.252222209754</v>
      </c>
    </row>
    <row r="53" spans="1:16" x14ac:dyDescent="0.2">
      <c r="A53" s="2">
        <v>44556</v>
      </c>
      <c r="B53">
        <v>4960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1"/>
        <v>30539.860660803221</v>
      </c>
    </row>
    <row r="54" spans="1:16" x14ac:dyDescent="0.2">
      <c r="A54" s="2">
        <v>44563</v>
      </c>
      <c r="B54">
        <v>8035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1"/>
        <v>48734.265504569215</v>
      </c>
    </row>
    <row r="55" spans="1:16" x14ac:dyDescent="0.2">
      <c r="A55" s="2">
        <v>44570</v>
      </c>
      <c r="B55">
        <v>8580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1"/>
        <v>52135.534464760451</v>
      </c>
    </row>
    <row r="56" spans="1:16" x14ac:dyDescent="0.2">
      <c r="A56" s="2">
        <v>44577</v>
      </c>
      <c r="B56">
        <v>11110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1"/>
        <v>67526.812432587481</v>
      </c>
    </row>
    <row r="57" spans="1:16" x14ac:dyDescent="0.2">
      <c r="A57" s="2">
        <v>44584</v>
      </c>
      <c r="B57">
        <v>10260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1"/>
        <v>62412.952310970679</v>
      </c>
    </row>
    <row r="58" spans="1:16" x14ac:dyDescent="0.2">
      <c r="A58" s="2">
        <v>44591</v>
      </c>
      <c r="B58">
        <v>8880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1"/>
        <v>54101.099411590818</v>
      </c>
    </row>
    <row r="59" spans="1:16" x14ac:dyDescent="0.2">
      <c r="A59" s="2">
        <v>44598</v>
      </c>
      <c r="B59">
        <v>6025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1"/>
        <v>37631.332154774514</v>
      </c>
    </row>
    <row r="60" spans="1:16" x14ac:dyDescent="0.2">
      <c r="A60" s="2">
        <v>44605</v>
      </c>
      <c r="B60">
        <v>6475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1"/>
        <v>40368.050554851856</v>
      </c>
    </row>
    <row r="61" spans="1:16" x14ac:dyDescent="0.2">
      <c r="A61" s="2">
        <v>44612</v>
      </c>
      <c r="B61">
        <v>3155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1"/>
        <v>20146.604405117996</v>
      </c>
    </row>
    <row r="62" spans="1:16" x14ac:dyDescent="0.2">
      <c r="A62" s="2">
        <v>44619</v>
      </c>
      <c r="B62">
        <v>5800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1"/>
        <v>36246.641454787168</v>
      </c>
    </row>
    <row r="63" spans="1:16" x14ac:dyDescent="0.2">
      <c r="A63" s="2">
        <v>44626</v>
      </c>
      <c r="B63">
        <v>10440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1"/>
        <v>64241.330166880005</v>
      </c>
    </row>
    <row r="64" spans="1:16" x14ac:dyDescent="0.2">
      <c r="A64" s="2">
        <v>44633</v>
      </c>
      <c r="B64">
        <v>6350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1"/>
        <v>38884.158066400189</v>
      </c>
    </row>
    <row r="65" spans="1:16" x14ac:dyDescent="0.2">
      <c r="A65" s="2">
        <v>44640</v>
      </c>
      <c r="B65">
        <v>11015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1"/>
        <v>67737.492034573806</v>
      </c>
    </row>
    <row r="66" spans="1:16" x14ac:dyDescent="0.2">
      <c r="A66" s="2">
        <v>44647</v>
      </c>
      <c r="B66">
        <v>13375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ref="P66:P97" si="2">$U$2+$U$3*B66+$U$4*N66+$U$10*C66+$U$11*D66+$U$12*E66+$U$13*F66+$U$14*G66+$U$15*H66+$U$16*I66+$U$17*J66+$U$18*K66+$U$19*L66+$U$20*M66+$U$21+$U$8</f>
        <v>81970.446528503497</v>
      </c>
    </row>
    <row r="67" spans="1:16" x14ac:dyDescent="0.2">
      <c r="A67" s="2">
        <v>44654</v>
      </c>
      <c r="B67">
        <v>9370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si="2"/>
        <v>57662.837734734247</v>
      </c>
    </row>
    <row r="68" spans="1:16" x14ac:dyDescent="0.2">
      <c r="A68" s="2">
        <v>44661</v>
      </c>
      <c r="B68">
        <v>7980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2"/>
        <v>49239.05732477257</v>
      </c>
    </row>
    <row r="69" spans="1:16" x14ac:dyDescent="0.2">
      <c r="A69" s="2">
        <v>44668</v>
      </c>
      <c r="B69">
        <v>10365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2"/>
        <v>63569.46217906331</v>
      </c>
    </row>
    <row r="70" spans="1:16" x14ac:dyDescent="0.2">
      <c r="A70" s="2">
        <v>44675</v>
      </c>
      <c r="B70">
        <v>13410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2"/>
        <v>81922.793742327893</v>
      </c>
    </row>
    <row r="71" spans="1:16" x14ac:dyDescent="0.2">
      <c r="A71" s="2">
        <v>44682</v>
      </c>
      <c r="B71">
        <v>10765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2"/>
        <v>66302.490464086528</v>
      </c>
    </row>
    <row r="72" spans="1:16" x14ac:dyDescent="0.2">
      <c r="A72" s="2">
        <v>44689</v>
      </c>
      <c r="B72">
        <v>16135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2"/>
        <v>98558.27335905192</v>
      </c>
    </row>
    <row r="73" spans="1:16" x14ac:dyDescent="0.2">
      <c r="A73" s="2">
        <v>44696</v>
      </c>
      <c r="B73">
        <v>14200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2"/>
        <v>87074.824529492049</v>
      </c>
    </row>
    <row r="74" spans="1:16" x14ac:dyDescent="0.2">
      <c r="A74" s="2">
        <v>44703</v>
      </c>
      <c r="B74">
        <v>11500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2"/>
        <v>70591.910045891433</v>
      </c>
    </row>
    <row r="75" spans="1:16" x14ac:dyDescent="0.2">
      <c r="A75" s="2">
        <v>44710</v>
      </c>
      <c r="B75">
        <v>12285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2"/>
        <v>75552.56576358802</v>
      </c>
    </row>
    <row r="76" spans="1:16" x14ac:dyDescent="0.2">
      <c r="A76" s="2">
        <v>44717</v>
      </c>
      <c r="B76">
        <v>9645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2"/>
        <v>60030.424067413245</v>
      </c>
    </row>
    <row r="77" spans="1:16" x14ac:dyDescent="0.2">
      <c r="A77" s="2">
        <v>44724</v>
      </c>
      <c r="B77">
        <v>12190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2"/>
        <v>75307.874926998455</v>
      </c>
    </row>
    <row r="78" spans="1:16" x14ac:dyDescent="0.2">
      <c r="A78" s="2">
        <v>44731</v>
      </c>
      <c r="B78">
        <v>13335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2"/>
        <v>82491.929322983313</v>
      </c>
    </row>
    <row r="79" spans="1:16" x14ac:dyDescent="0.2">
      <c r="A79" s="2">
        <v>44738</v>
      </c>
      <c r="B79">
        <v>13440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2"/>
        <v>83083.317060927409</v>
      </c>
    </row>
    <row r="80" spans="1:16" x14ac:dyDescent="0.2">
      <c r="A80" s="2">
        <v>44745</v>
      </c>
      <c r="B80">
        <v>10610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2"/>
        <v>65714.771223711708</v>
      </c>
    </row>
    <row r="81" spans="1:16" x14ac:dyDescent="0.2">
      <c r="A81" s="2">
        <v>44752</v>
      </c>
      <c r="B81">
        <v>13745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2"/>
        <v>84835.921716298792</v>
      </c>
    </row>
    <row r="82" spans="1:16" x14ac:dyDescent="0.2">
      <c r="A82" s="2">
        <v>44759</v>
      </c>
      <c r="B82">
        <v>16090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2"/>
        <v>98941.813694227443</v>
      </c>
    </row>
    <row r="83" spans="1:16" x14ac:dyDescent="0.2">
      <c r="A83" s="2">
        <v>44766</v>
      </c>
      <c r="B83">
        <v>15105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2"/>
        <v>92968.831219373867</v>
      </c>
    </row>
    <row r="84" spans="1:16" x14ac:dyDescent="0.2">
      <c r="A84" s="2">
        <v>44773</v>
      </c>
      <c r="B84">
        <v>9420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2"/>
        <v>58510.183236923513</v>
      </c>
    </row>
    <row r="85" spans="1:16" x14ac:dyDescent="0.2">
      <c r="A85" s="2">
        <v>44780</v>
      </c>
      <c r="B85">
        <v>14005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2"/>
        <v>86272.807437182302</v>
      </c>
    </row>
    <row r="86" spans="1:16" x14ac:dyDescent="0.2">
      <c r="A86" s="2">
        <v>44787</v>
      </c>
      <c r="B86">
        <v>20895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2"/>
        <v>127793.63617326881</v>
      </c>
    </row>
    <row r="87" spans="1:16" x14ac:dyDescent="0.2">
      <c r="A87" s="2">
        <v>44794</v>
      </c>
      <c r="B87">
        <v>10830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2"/>
        <v>67026.494026254193</v>
      </c>
    </row>
    <row r="88" spans="1:16" x14ac:dyDescent="0.2">
      <c r="A88" s="2">
        <v>44801</v>
      </c>
      <c r="B88">
        <v>13570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2"/>
        <v>83625.044719892452</v>
      </c>
    </row>
    <row r="89" spans="1:16" x14ac:dyDescent="0.2">
      <c r="A89" s="2">
        <v>44808</v>
      </c>
      <c r="B89">
        <v>11960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2"/>
        <v>73961.142110747838</v>
      </c>
    </row>
    <row r="90" spans="1:16" x14ac:dyDescent="0.2">
      <c r="A90" s="2">
        <v>44815</v>
      </c>
      <c r="B90">
        <v>7905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2"/>
        <v>49923.889877720532</v>
      </c>
    </row>
    <row r="91" spans="1:16" x14ac:dyDescent="0.2">
      <c r="A91" s="2">
        <v>44822</v>
      </c>
      <c r="B91">
        <v>11430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2"/>
        <v>71408.243580957293</v>
      </c>
    </row>
    <row r="92" spans="1:16" x14ac:dyDescent="0.2">
      <c r="A92" s="2">
        <v>44829</v>
      </c>
      <c r="B92">
        <v>9090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2"/>
        <v>57197.722275490953</v>
      </c>
    </row>
    <row r="93" spans="1:16" x14ac:dyDescent="0.2">
      <c r="A93" s="2">
        <v>44836</v>
      </c>
      <c r="B93">
        <v>8710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2"/>
        <v>54817.321958419816</v>
      </c>
    </row>
    <row r="94" spans="1:16" x14ac:dyDescent="0.2">
      <c r="A94" s="2">
        <v>44843</v>
      </c>
      <c r="B94">
        <v>6470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2"/>
        <v>41290.56909347378</v>
      </c>
    </row>
    <row r="95" spans="1:16" x14ac:dyDescent="0.2">
      <c r="A95" s="2">
        <v>44850</v>
      </c>
      <c r="B95">
        <v>8055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2"/>
        <v>50853.080921395034</v>
      </c>
    </row>
    <row r="96" spans="1:16" x14ac:dyDescent="0.2">
      <c r="A96" s="2">
        <v>44857</v>
      </c>
      <c r="B96">
        <v>5575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2"/>
        <v>35262.025758863892</v>
      </c>
    </row>
    <row r="97" spans="1:16" x14ac:dyDescent="0.2">
      <c r="A97" s="2">
        <v>44864</v>
      </c>
      <c r="B97">
        <v>6270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2"/>
        <v>39756.995296288362</v>
      </c>
    </row>
    <row r="98" spans="1:16" x14ac:dyDescent="0.2">
      <c r="A98" s="2">
        <v>44871</v>
      </c>
      <c r="B98">
        <v>7020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ref="P98:P129" si="3">$U$2+$U$3*B98+$U$4*N98+$U$10*C98+$U$11*D98+$U$12*E98+$U$13*F98+$U$14*G98+$U$15*H98+$U$16*I98+$U$17*J98+$U$18*K98+$U$19*L98+$U$20*M98+$U$21+$U$8</f>
        <v>43836.484676719265</v>
      </c>
    </row>
    <row r="99" spans="1:16" x14ac:dyDescent="0.2">
      <c r="A99" s="2">
        <v>44878</v>
      </c>
      <c r="B99">
        <v>6720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3"/>
        <v>42310.50927017397</v>
      </c>
    </row>
    <row r="100" spans="1:16" x14ac:dyDescent="0.2">
      <c r="A100" s="2">
        <v>44885</v>
      </c>
      <c r="B100">
        <v>6095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3"/>
        <v>38422.107724044967</v>
      </c>
    </row>
    <row r="101" spans="1:16" x14ac:dyDescent="0.2">
      <c r="A101" s="2">
        <v>44892</v>
      </c>
      <c r="B101">
        <v>5135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3"/>
        <v>32436.337984898913</v>
      </c>
    </row>
    <row r="102" spans="1:16" x14ac:dyDescent="0.2">
      <c r="A102" s="2">
        <v>44899</v>
      </c>
      <c r="B102">
        <v>5775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3"/>
        <v>35870.322868471667</v>
      </c>
    </row>
    <row r="103" spans="1:16" x14ac:dyDescent="0.2">
      <c r="A103" s="2">
        <v>44906</v>
      </c>
      <c r="B103">
        <v>2215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3"/>
        <v>14084.046127916228</v>
      </c>
    </row>
    <row r="104" spans="1:16" x14ac:dyDescent="0.2">
      <c r="A104" s="2">
        <v>44913</v>
      </c>
      <c r="B104">
        <v>1475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3"/>
        <v>9984.9962483795407</v>
      </c>
    </row>
    <row r="105" spans="1:16" x14ac:dyDescent="0.2">
      <c r="A105" s="2">
        <v>44920</v>
      </c>
      <c r="B105">
        <v>3020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3"/>
        <v>19029.028200862613</v>
      </c>
    </row>
    <row r="106" spans="1:16" x14ac:dyDescent="0.2">
      <c r="A106" s="2">
        <v>44927</v>
      </c>
      <c r="B106">
        <v>4450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3"/>
        <v>27171.724569309932</v>
      </c>
    </row>
    <row r="107" spans="1:16" x14ac:dyDescent="0.2">
      <c r="A107" s="2">
        <v>44934</v>
      </c>
      <c r="B107">
        <v>8775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3"/>
        <v>53372.25488241206</v>
      </c>
    </row>
    <row r="108" spans="1:16" x14ac:dyDescent="0.2">
      <c r="A108" s="2">
        <v>44941</v>
      </c>
      <c r="B108">
        <v>4570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3"/>
        <v>27847.985115054355</v>
      </c>
    </row>
    <row r="109" spans="1:16" x14ac:dyDescent="0.2">
      <c r="A109" s="2">
        <v>44948</v>
      </c>
      <c r="B109">
        <v>5180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3"/>
        <v>31824.355561173154</v>
      </c>
    </row>
    <row r="110" spans="1:16" x14ac:dyDescent="0.2">
      <c r="A110" s="2">
        <v>44955</v>
      </c>
      <c r="B110">
        <v>7465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3"/>
        <v>45554.010433016017</v>
      </c>
    </row>
    <row r="111" spans="1:16" x14ac:dyDescent="0.2">
      <c r="A111" s="2">
        <v>44962</v>
      </c>
      <c r="B111">
        <v>7520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3"/>
        <v>46852.005010367742</v>
      </c>
    </row>
    <row r="112" spans="1:16" x14ac:dyDescent="0.2">
      <c r="A112" s="2">
        <v>44969</v>
      </c>
      <c r="B112">
        <v>9640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3"/>
        <v>59620.839829826007</v>
      </c>
    </row>
    <row r="113" spans="1:16" x14ac:dyDescent="0.2">
      <c r="A113" s="2">
        <v>44976</v>
      </c>
      <c r="B113">
        <v>7915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3"/>
        <v>49167.739143300081</v>
      </c>
    </row>
    <row r="114" spans="1:16" x14ac:dyDescent="0.2">
      <c r="A114" s="2">
        <v>44983</v>
      </c>
      <c r="B114">
        <v>8565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3"/>
        <v>53142.703383157699</v>
      </c>
    </row>
    <row r="115" spans="1:16" x14ac:dyDescent="0.2">
      <c r="A115" s="2">
        <v>44990</v>
      </c>
      <c r="B115">
        <v>7005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3"/>
        <v>43575.150851140846</v>
      </c>
    </row>
    <row r="116" spans="1:16" x14ac:dyDescent="0.2">
      <c r="A116" s="2">
        <v>44997</v>
      </c>
      <c r="B116">
        <v>5590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3"/>
        <v>34493.205249247068</v>
      </c>
    </row>
    <row r="117" spans="1:16" x14ac:dyDescent="0.2">
      <c r="A117" s="2">
        <v>45004</v>
      </c>
      <c r="B117">
        <v>8870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3"/>
        <v>54564.9912307169</v>
      </c>
    </row>
    <row r="118" spans="1:16" x14ac:dyDescent="0.2">
      <c r="A118" s="2">
        <v>45011</v>
      </c>
      <c r="B118">
        <v>9880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3"/>
        <v>60778.324690482405</v>
      </c>
    </row>
    <row r="119" spans="1:16" x14ac:dyDescent="0.2">
      <c r="A119" s="2">
        <v>45018</v>
      </c>
      <c r="B119">
        <v>8740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3"/>
        <v>53397.286267657124</v>
      </c>
    </row>
    <row r="120" spans="1:16" x14ac:dyDescent="0.2">
      <c r="A120" s="2">
        <v>45025</v>
      </c>
      <c r="B120">
        <v>9830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3"/>
        <v>60421.66039567571</v>
      </c>
    </row>
    <row r="121" spans="1:16" x14ac:dyDescent="0.2">
      <c r="A121" s="2">
        <v>45032</v>
      </c>
      <c r="B121">
        <v>9010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3"/>
        <v>55232.573390429468</v>
      </c>
    </row>
    <row r="122" spans="1:16" x14ac:dyDescent="0.2">
      <c r="A122" s="2">
        <v>45039</v>
      </c>
      <c r="B122">
        <v>11970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3"/>
        <v>73238.786611849398</v>
      </c>
    </row>
    <row r="123" spans="1:16" x14ac:dyDescent="0.2">
      <c r="A123" s="2">
        <v>45046</v>
      </c>
      <c r="B123">
        <v>9445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3"/>
        <v>57873.531316074048</v>
      </c>
    </row>
    <row r="124" spans="1:16" x14ac:dyDescent="0.2">
      <c r="A124" s="2">
        <v>45053</v>
      </c>
      <c r="B124">
        <v>20715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3"/>
        <v>126147.20307159721</v>
      </c>
    </row>
    <row r="125" spans="1:16" x14ac:dyDescent="0.2">
      <c r="A125" s="2">
        <v>45060</v>
      </c>
      <c r="B125">
        <v>12020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3"/>
        <v>73423.476105539201</v>
      </c>
    </row>
    <row r="126" spans="1:16" x14ac:dyDescent="0.2">
      <c r="A126" s="2">
        <v>45067</v>
      </c>
      <c r="B126">
        <v>18895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3"/>
        <v>115368.43044889231</v>
      </c>
    </row>
    <row r="127" spans="1:16" x14ac:dyDescent="0.2">
      <c r="A127" s="2">
        <v>45074</v>
      </c>
      <c r="B127">
        <v>16155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3"/>
        <v>98871.951629933261</v>
      </c>
    </row>
    <row r="128" spans="1:16" x14ac:dyDescent="0.2">
      <c r="A128" s="2">
        <v>45081</v>
      </c>
      <c r="B128">
        <v>17360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3"/>
        <v>106729.61660591318</v>
      </c>
    </row>
    <row r="129" spans="1:16" x14ac:dyDescent="0.2">
      <c r="A129" s="2">
        <v>45088</v>
      </c>
      <c r="B129">
        <v>15980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3"/>
        <v>98408.236998229928</v>
      </c>
    </row>
    <row r="130" spans="1:16" x14ac:dyDescent="0.2">
      <c r="A130" s="2">
        <v>45095</v>
      </c>
      <c r="B130">
        <v>16390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ref="P130:P154" si="4">$U$2+$U$3*B130+$U$4*N130+$U$10*C130+$U$11*D130+$U$12*E130+$U$13*F130+$U$14*G130+$U$15*H130+$U$16*I130+$U$17*J130+$U$18*K130+$U$19*L130+$U$20*M130+$U$21+$U$8</f>
        <v>100713.57685592867</v>
      </c>
    </row>
    <row r="131" spans="1:16" x14ac:dyDescent="0.2">
      <c r="A131" s="2">
        <v>45102</v>
      </c>
      <c r="B131">
        <v>12825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si="4"/>
        <v>79342.227941935664</v>
      </c>
    </row>
    <row r="132" spans="1:16" x14ac:dyDescent="0.2">
      <c r="A132" s="2">
        <v>45109</v>
      </c>
      <c r="B132">
        <v>11805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4"/>
        <v>73078.755798799059</v>
      </c>
    </row>
    <row r="133" spans="1:16" x14ac:dyDescent="0.2">
      <c r="A133" s="2">
        <v>45116</v>
      </c>
      <c r="B133">
        <v>10065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4"/>
        <v>62464.568638045675</v>
      </c>
    </row>
    <row r="134" spans="1:16" x14ac:dyDescent="0.2">
      <c r="A134" s="2">
        <v>45123</v>
      </c>
      <c r="B134">
        <v>7985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4"/>
        <v>49490.183862967846</v>
      </c>
    </row>
    <row r="135" spans="1:16" x14ac:dyDescent="0.2">
      <c r="A135" s="2">
        <v>45130</v>
      </c>
      <c r="B135">
        <v>8270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4"/>
        <v>51191.229502562506</v>
      </c>
    </row>
    <row r="136" spans="1:16" x14ac:dyDescent="0.2">
      <c r="A136" s="2">
        <v>45137</v>
      </c>
      <c r="B136">
        <v>11620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4"/>
        <v>71870.94443365687</v>
      </c>
    </row>
    <row r="137" spans="1:16" x14ac:dyDescent="0.2">
      <c r="A137" s="2">
        <v>45144</v>
      </c>
      <c r="B137">
        <v>9175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4"/>
        <v>56502.204083153869</v>
      </c>
    </row>
    <row r="138" spans="1:16" x14ac:dyDescent="0.2">
      <c r="A138" s="2">
        <v>45151</v>
      </c>
      <c r="B138">
        <v>13605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4"/>
        <v>83713.297299549347</v>
      </c>
    </row>
    <row r="139" spans="1:16" x14ac:dyDescent="0.2">
      <c r="A139" s="2">
        <v>45158</v>
      </c>
      <c r="B139">
        <v>11340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4"/>
        <v>69724.357242055266</v>
      </c>
    </row>
    <row r="140" spans="1:16" x14ac:dyDescent="0.2">
      <c r="A140" s="2">
        <v>45165</v>
      </c>
      <c r="B140">
        <v>12665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4"/>
        <v>78151.443455938148</v>
      </c>
    </row>
    <row r="141" spans="1:16" x14ac:dyDescent="0.2">
      <c r="A141" s="2">
        <v>45172</v>
      </c>
      <c r="B141">
        <v>14345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4"/>
        <v>89076.819920903858</v>
      </c>
    </row>
    <row r="142" spans="1:16" x14ac:dyDescent="0.2">
      <c r="A142" s="2">
        <v>45179</v>
      </c>
      <c r="B142">
        <v>16330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4"/>
        <v>101055.94126190721</v>
      </c>
    </row>
    <row r="143" spans="1:16" x14ac:dyDescent="0.2">
      <c r="A143" s="2">
        <v>45186</v>
      </c>
      <c r="B143">
        <v>6565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4"/>
        <v>41514.002730716515</v>
      </c>
    </row>
    <row r="144" spans="1:16" x14ac:dyDescent="0.2">
      <c r="A144" s="2">
        <v>45193</v>
      </c>
      <c r="B144">
        <v>7785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4"/>
        <v>49224.493040382156</v>
      </c>
    </row>
    <row r="145" spans="1:16" x14ac:dyDescent="0.2">
      <c r="A145" s="2">
        <v>45200</v>
      </c>
      <c r="B145">
        <v>7255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4"/>
        <v>45674.178479650647</v>
      </c>
    </row>
    <row r="146" spans="1:16" x14ac:dyDescent="0.2">
      <c r="A146" s="2">
        <v>45207</v>
      </c>
      <c r="B146">
        <v>9335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4"/>
        <v>58637.675588096034</v>
      </c>
    </row>
    <row r="147" spans="1:16" x14ac:dyDescent="0.2">
      <c r="A147" s="2">
        <v>45214</v>
      </c>
      <c r="B147">
        <v>8225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4"/>
        <v>51879.391437373946</v>
      </c>
    </row>
    <row r="148" spans="1:16" x14ac:dyDescent="0.2">
      <c r="A148" s="2">
        <v>45221</v>
      </c>
      <c r="B148">
        <v>5810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4"/>
        <v>36569.470761694276</v>
      </c>
    </row>
    <row r="149" spans="1:16" x14ac:dyDescent="0.2">
      <c r="A149" s="2">
        <v>45228</v>
      </c>
      <c r="B149">
        <v>5670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4"/>
        <v>36227.348109699153</v>
      </c>
    </row>
    <row r="150" spans="1:16" x14ac:dyDescent="0.2">
      <c r="A150" s="2">
        <v>45235</v>
      </c>
      <c r="B150">
        <v>6525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4"/>
        <v>40831.538269950419</v>
      </c>
    </row>
    <row r="151" spans="1:16" x14ac:dyDescent="0.2">
      <c r="A151" s="2">
        <v>45242</v>
      </c>
      <c r="B151">
        <v>5775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4"/>
        <v>36587.897879934571</v>
      </c>
    </row>
    <row r="152" spans="1:16" x14ac:dyDescent="0.2">
      <c r="A152" s="2">
        <v>45249</v>
      </c>
      <c r="B152">
        <v>5875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4"/>
        <v>37015.806154592348</v>
      </c>
    </row>
    <row r="153" spans="1:16" x14ac:dyDescent="0.2">
      <c r="A153" s="2">
        <v>45256</v>
      </c>
      <c r="B153">
        <v>6415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4"/>
        <v>40499.929109056378</v>
      </c>
    </row>
    <row r="154" spans="1:16" x14ac:dyDescent="0.2">
      <c r="A154" s="2">
        <v>45263</v>
      </c>
      <c r="B154">
        <v>3335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4"/>
        <v>21124.377580352131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4"/>
  <sheetViews>
    <sheetView topLeftCell="B1" workbookViewId="0">
      <selection activeCell="U2" sqref="U2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</cols>
  <sheetData>
    <row r="1" spans="1:23" x14ac:dyDescent="0.2">
      <c r="A1" t="s">
        <v>28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4</v>
      </c>
      <c r="P1" s="1" t="s">
        <v>29</v>
      </c>
      <c r="T1" s="1" t="s">
        <v>0</v>
      </c>
      <c r="U1" s="1" t="s">
        <v>1</v>
      </c>
      <c r="V1" s="1"/>
      <c r="W1" s="1"/>
    </row>
    <row r="2" spans="1:23" x14ac:dyDescent="0.2">
      <c r="A2" s="2">
        <v>44199</v>
      </c>
      <c r="B2">
        <v>180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</f>
        <v>1722.6986746585367</v>
      </c>
      <c r="T2" t="s">
        <v>2</v>
      </c>
      <c r="U2">
        <v>-3288.1063069359639</v>
      </c>
    </row>
    <row r="3" spans="1:23" x14ac:dyDescent="0.2">
      <c r="A3" s="2">
        <v>44206</v>
      </c>
      <c r="B3">
        <v>995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</f>
        <v>6621.7370920162484</v>
      </c>
      <c r="T3" t="s">
        <v>3</v>
      </c>
      <c r="U3">
        <v>6.0211094077693827</v>
      </c>
    </row>
    <row r="4" spans="1:23" x14ac:dyDescent="0.2">
      <c r="A4" s="2">
        <v>44213</v>
      </c>
      <c r="B4">
        <v>1500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9371.1522605218142</v>
      </c>
      <c r="T4" t="s">
        <v>4</v>
      </c>
      <c r="U4">
        <v>-13.60958329055941</v>
      </c>
    </row>
    <row r="5" spans="1:23" x14ac:dyDescent="0.2">
      <c r="A5" s="2">
        <v>44220</v>
      </c>
      <c r="B5">
        <v>875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5651.5095471957411</v>
      </c>
      <c r="T5" t="s">
        <v>5</v>
      </c>
      <c r="U5">
        <v>-195.00740203894941</v>
      </c>
    </row>
    <row r="6" spans="1:23" x14ac:dyDescent="0.2">
      <c r="A6" s="2">
        <v>44227</v>
      </c>
      <c r="B6">
        <v>690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4428.7276404339291</v>
      </c>
      <c r="T6" t="s">
        <v>30</v>
      </c>
      <c r="U6">
        <v>913.99108275627623</v>
      </c>
    </row>
    <row r="7" spans="1:23" x14ac:dyDescent="0.2">
      <c r="A7" s="2">
        <v>44234</v>
      </c>
      <c r="B7">
        <v>895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6691.1317537585837</v>
      </c>
      <c r="T7" t="s">
        <v>6</v>
      </c>
      <c r="U7">
        <v>0</v>
      </c>
    </row>
    <row r="8" spans="1:23" x14ac:dyDescent="0.2">
      <c r="A8" s="2">
        <v>44241</v>
      </c>
      <c r="B8">
        <v>1010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7617.6441682496843</v>
      </c>
      <c r="T8" t="s">
        <v>36</v>
      </c>
      <c r="U8">
        <v>-55.606568836422888</v>
      </c>
    </row>
    <row r="9" spans="1:23" x14ac:dyDescent="0.2">
      <c r="A9" s="2">
        <v>44248</v>
      </c>
      <c r="B9">
        <v>1755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12001.298802358679</v>
      </c>
    </row>
    <row r="10" spans="1:23" x14ac:dyDescent="0.2">
      <c r="A10" s="2">
        <v>44255</v>
      </c>
      <c r="B10">
        <v>1965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13321.531069481543</v>
      </c>
      <c r="T10" t="s">
        <v>7</v>
      </c>
      <c r="U10">
        <v>943.69726833046298</v>
      </c>
    </row>
    <row r="11" spans="1:23" x14ac:dyDescent="0.2">
      <c r="A11" s="2">
        <v>44262</v>
      </c>
      <c r="B11">
        <v>1665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11518.861932360445</v>
      </c>
      <c r="T11" t="s">
        <v>8</v>
      </c>
      <c r="U11">
        <v>800.37745400213748</v>
      </c>
    </row>
    <row r="12" spans="1:23" x14ac:dyDescent="0.2">
      <c r="A12" s="2">
        <v>44269</v>
      </c>
      <c r="B12">
        <v>1150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8005.6202136552638</v>
      </c>
      <c r="T12" t="s">
        <v>9</v>
      </c>
      <c r="U12">
        <v>646.77962989189427</v>
      </c>
    </row>
    <row r="13" spans="1:23" x14ac:dyDescent="0.2">
      <c r="A13" s="2">
        <v>44276</v>
      </c>
      <c r="B13">
        <v>1660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11483.312552005375</v>
      </c>
      <c r="T13" t="s">
        <v>10</v>
      </c>
      <c r="U13">
        <v>963.19840183301176</v>
      </c>
    </row>
    <row r="14" spans="1:23" x14ac:dyDescent="0.2">
      <c r="A14" s="2">
        <v>44283</v>
      </c>
      <c r="B14">
        <v>1570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10880.169580498612</v>
      </c>
      <c r="T14" t="s">
        <v>11</v>
      </c>
      <c r="U14">
        <v>1565.4265414508211</v>
      </c>
    </row>
    <row r="15" spans="1:23" x14ac:dyDescent="0.2">
      <c r="A15" s="2">
        <v>44290</v>
      </c>
      <c r="B15">
        <v>2400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15789.418564631642</v>
      </c>
      <c r="T15" t="s">
        <v>12</v>
      </c>
      <c r="U15">
        <v>1439.403119251818</v>
      </c>
    </row>
    <row r="16" spans="1:23" x14ac:dyDescent="0.2">
      <c r="A16" s="2">
        <v>44297</v>
      </c>
      <c r="B16">
        <v>2100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13912.315909189918</v>
      </c>
      <c r="T16" t="s">
        <v>13</v>
      </c>
      <c r="U16">
        <v>1344.8243523416829</v>
      </c>
    </row>
    <row r="17" spans="1:21" x14ac:dyDescent="0.2">
      <c r="A17" s="2">
        <v>44304</v>
      </c>
      <c r="B17">
        <v>2240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14809.709559439871</v>
      </c>
      <c r="T17" t="s">
        <v>14</v>
      </c>
      <c r="U17">
        <v>2093.4938874473141</v>
      </c>
    </row>
    <row r="18" spans="1:21" x14ac:dyDescent="0.2">
      <c r="A18" s="2">
        <v>44311</v>
      </c>
      <c r="B18">
        <v>2830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18359.442193365692</v>
      </c>
      <c r="T18" t="s">
        <v>15</v>
      </c>
      <c r="U18">
        <v>1828.27343753844</v>
      </c>
    </row>
    <row r="19" spans="1:21" x14ac:dyDescent="0.2">
      <c r="A19" s="2">
        <v>44318</v>
      </c>
      <c r="B19">
        <v>2920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19172.849187147211</v>
      </c>
      <c r="T19" t="s">
        <v>16</v>
      </c>
      <c r="U19">
        <v>1251.752054249542</v>
      </c>
    </row>
    <row r="20" spans="1:21" x14ac:dyDescent="0.2">
      <c r="A20" s="2">
        <v>44325</v>
      </c>
      <c r="B20">
        <v>2060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13649.011680885329</v>
      </c>
      <c r="T20" t="s">
        <v>17</v>
      </c>
      <c r="U20">
        <v>479.73870962439992</v>
      </c>
    </row>
    <row r="21" spans="1:21" x14ac:dyDescent="0.2">
      <c r="A21" s="2">
        <v>44332</v>
      </c>
      <c r="B21">
        <v>2705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17817.067539669275</v>
      </c>
      <c r="T21" t="s">
        <v>18</v>
      </c>
      <c r="U21">
        <v>3981.4436213582489</v>
      </c>
    </row>
    <row r="22" spans="1:21" x14ac:dyDescent="0.2">
      <c r="A22" s="2">
        <v>44339</v>
      </c>
      <c r="B22">
        <v>1995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13211.366986192419</v>
      </c>
      <c r="T22" t="s">
        <v>21</v>
      </c>
      <c r="U22">
        <v>12701.568137796199</v>
      </c>
    </row>
    <row r="23" spans="1:21" x14ac:dyDescent="0.2">
      <c r="A23" s="2">
        <v>44346</v>
      </c>
      <c r="B23">
        <v>2735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17922.848113804281</v>
      </c>
    </row>
    <row r="24" spans="1:21" x14ac:dyDescent="0.2">
      <c r="A24" s="2">
        <v>44353</v>
      </c>
      <c r="B24">
        <v>2855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19449.031215054692</v>
      </c>
    </row>
    <row r="25" spans="1:21" x14ac:dyDescent="0.2">
      <c r="A25" s="2">
        <v>44360</v>
      </c>
      <c r="B25">
        <v>1920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13800.240502183537</v>
      </c>
    </row>
    <row r="26" spans="1:21" x14ac:dyDescent="0.2">
      <c r="A26" s="2">
        <v>44367</v>
      </c>
      <c r="B26">
        <v>2225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15651.649413172814</v>
      </c>
    </row>
    <row r="27" spans="1:21" x14ac:dyDescent="0.2">
      <c r="A27" s="2">
        <v>44374</v>
      </c>
      <c r="B27">
        <v>1960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13932.208212169837</v>
      </c>
    </row>
    <row r="28" spans="1:21" x14ac:dyDescent="0.2">
      <c r="A28" s="2">
        <v>44381</v>
      </c>
      <c r="B28">
        <v>2190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15106.660537356323</v>
      </c>
    </row>
    <row r="29" spans="1:21" x14ac:dyDescent="0.2">
      <c r="A29" s="2">
        <v>44388</v>
      </c>
      <c r="B29">
        <v>1800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12431.797869352838</v>
      </c>
    </row>
    <row r="30" spans="1:21" x14ac:dyDescent="0.2">
      <c r="A30" s="2">
        <v>44395</v>
      </c>
      <c r="B30">
        <v>2240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15618.664548748464</v>
      </c>
    </row>
    <row r="31" spans="1:21" x14ac:dyDescent="0.2">
      <c r="A31" s="2">
        <v>44402</v>
      </c>
      <c r="B31">
        <v>2380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16462.980824165235</v>
      </c>
    </row>
    <row r="32" spans="1:21" x14ac:dyDescent="0.2">
      <c r="A32" s="2">
        <v>44409</v>
      </c>
      <c r="B32">
        <v>1550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10846.912292119974</v>
      </c>
    </row>
    <row r="33" spans="1:16" x14ac:dyDescent="0.2">
      <c r="A33" s="2">
        <v>44416</v>
      </c>
      <c r="B33">
        <v>1330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9854.3420547003607</v>
      </c>
    </row>
    <row r="34" spans="1:16" x14ac:dyDescent="0.2">
      <c r="A34" s="2">
        <v>44423</v>
      </c>
      <c r="B34">
        <v>2145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14900.363971596111</v>
      </c>
    </row>
    <row r="35" spans="1:16" x14ac:dyDescent="0.2">
      <c r="A35" s="2">
        <v>44430</v>
      </c>
      <c r="B35">
        <v>1835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12825.593430842044</v>
      </c>
    </row>
    <row r="36" spans="1:16" x14ac:dyDescent="0.2">
      <c r="A36" s="2">
        <v>44437</v>
      </c>
      <c r="B36">
        <v>2275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15736.185569439313</v>
      </c>
    </row>
    <row r="37" spans="1:16" x14ac:dyDescent="0.2">
      <c r="A37" s="2">
        <v>44444</v>
      </c>
      <c r="B37">
        <v>2435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17431.901109839375</v>
      </c>
    </row>
    <row r="38" spans="1:16" x14ac:dyDescent="0.2">
      <c r="A38" s="2">
        <v>44451</v>
      </c>
      <c r="B38">
        <v>2175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15809.252413998986</v>
      </c>
    </row>
    <row r="39" spans="1:16" x14ac:dyDescent="0.2">
      <c r="A39" s="2">
        <v>44458</v>
      </c>
      <c r="B39">
        <v>1890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14138.147857643557</v>
      </c>
    </row>
    <row r="40" spans="1:16" x14ac:dyDescent="0.2">
      <c r="A40" s="2">
        <v>44465</v>
      </c>
      <c r="B40">
        <v>1905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14027.042666059819</v>
      </c>
    </row>
    <row r="41" spans="1:16" x14ac:dyDescent="0.2">
      <c r="A41" s="2">
        <v>44472</v>
      </c>
      <c r="B41">
        <v>1725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12763.76289748298</v>
      </c>
    </row>
    <row r="42" spans="1:16" x14ac:dyDescent="0.2">
      <c r="A42" s="2">
        <v>44479</v>
      </c>
      <c r="B42">
        <v>1905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13778.153716099616</v>
      </c>
    </row>
    <row r="43" spans="1:16" x14ac:dyDescent="0.2">
      <c r="A43" s="2">
        <v>44486</v>
      </c>
      <c r="B43">
        <v>1700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12696.253620361158</v>
      </c>
    </row>
    <row r="44" spans="1:16" x14ac:dyDescent="0.2">
      <c r="A44" s="2">
        <v>44493</v>
      </c>
      <c r="B44">
        <v>1690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12551.663109881996</v>
      </c>
    </row>
    <row r="45" spans="1:16" x14ac:dyDescent="0.2">
      <c r="A45" s="2">
        <v>44500</v>
      </c>
      <c r="B45">
        <v>855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7053.1451725412062</v>
      </c>
    </row>
    <row r="46" spans="1:16" x14ac:dyDescent="0.2">
      <c r="A46" s="2">
        <v>44507</v>
      </c>
      <c r="B46">
        <v>1440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10505.249291206206</v>
      </c>
    </row>
    <row r="47" spans="1:16" x14ac:dyDescent="0.2">
      <c r="A47" s="2">
        <v>44514</v>
      </c>
      <c r="B47">
        <v>1685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12057.995720865894</v>
      </c>
    </row>
    <row r="48" spans="1:16" x14ac:dyDescent="0.2">
      <c r="A48" s="2">
        <v>44521</v>
      </c>
      <c r="B48">
        <v>1940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13616.514911441036</v>
      </c>
    </row>
    <row r="49" spans="1:16" x14ac:dyDescent="0.2">
      <c r="A49" s="2">
        <v>44528</v>
      </c>
      <c r="B49">
        <v>1210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9221.1050437693884</v>
      </c>
    </row>
    <row r="50" spans="1:16" x14ac:dyDescent="0.2">
      <c r="A50" s="2">
        <v>44535</v>
      </c>
      <c r="B50">
        <v>1280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8666.4256083297114</v>
      </c>
    </row>
    <row r="51" spans="1:16" x14ac:dyDescent="0.2">
      <c r="A51" s="2">
        <v>44542</v>
      </c>
      <c r="B51">
        <v>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4376.0932116624763</v>
      </c>
    </row>
    <row r="52" spans="1:16" x14ac:dyDescent="0.2">
      <c r="A52" s="2">
        <v>44549</v>
      </c>
      <c r="B52">
        <v>1220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8516.1075848672208</v>
      </c>
    </row>
    <row r="53" spans="1:16" x14ac:dyDescent="0.2">
      <c r="A53" s="2">
        <v>44556</v>
      </c>
      <c r="B53">
        <v>710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5005.7522466197661</v>
      </c>
    </row>
    <row r="54" spans="1:16" x14ac:dyDescent="0.2">
      <c r="A54" s="2">
        <v>44563</v>
      </c>
      <c r="B54">
        <v>435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3029.4405743583307</v>
      </c>
    </row>
    <row r="55" spans="1:16" x14ac:dyDescent="0.2">
      <c r="A55" s="2">
        <v>44570</v>
      </c>
      <c r="B55">
        <v>775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5196.3821059568445</v>
      </c>
    </row>
    <row r="56" spans="1:16" x14ac:dyDescent="0.2">
      <c r="A56" s="2">
        <v>44577</v>
      </c>
      <c r="B56">
        <v>1275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8364.8079760120236</v>
      </c>
    </row>
    <row r="57" spans="1:16" x14ac:dyDescent="0.2">
      <c r="A57" s="2">
        <v>44584</v>
      </c>
      <c r="B57">
        <v>1630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10506.384690757322</v>
      </c>
    </row>
    <row r="58" spans="1:16" x14ac:dyDescent="0.2">
      <c r="A58" s="2">
        <v>44591</v>
      </c>
      <c r="B58">
        <v>1645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10593.979415215752</v>
      </c>
    </row>
    <row r="59" spans="1:16" x14ac:dyDescent="0.2">
      <c r="A59" s="2">
        <v>44598</v>
      </c>
      <c r="B59">
        <v>1555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10772.579670881794</v>
      </c>
    </row>
    <row r="60" spans="1:16" x14ac:dyDescent="0.2">
      <c r="A60" s="2">
        <v>44605</v>
      </c>
      <c r="B60">
        <v>1415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9956.8435203751997</v>
      </c>
    </row>
    <row r="61" spans="1:16" x14ac:dyDescent="0.2">
      <c r="A61" s="2">
        <v>44612</v>
      </c>
      <c r="B61">
        <v>1150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8129.8866113768054</v>
      </c>
    </row>
    <row r="62" spans="1:16" x14ac:dyDescent="0.2">
      <c r="A62" s="2">
        <v>44619</v>
      </c>
      <c r="B62">
        <v>1060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7762.1894307967204</v>
      </c>
    </row>
    <row r="63" spans="1:16" x14ac:dyDescent="0.2">
      <c r="A63" s="2">
        <v>44626</v>
      </c>
      <c r="B63">
        <v>1820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12394.973640744349</v>
      </c>
    </row>
    <row r="64" spans="1:16" x14ac:dyDescent="0.2">
      <c r="A64" s="2">
        <v>44633</v>
      </c>
      <c r="B64">
        <v>1810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11603.927923963616</v>
      </c>
    </row>
    <row r="65" spans="1:16" x14ac:dyDescent="0.2">
      <c r="A65" s="2">
        <v>44640</v>
      </c>
      <c r="B65">
        <v>1240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8936.754142464506</v>
      </c>
    </row>
    <row r="66" spans="1:16" x14ac:dyDescent="0.2">
      <c r="A66" s="2">
        <v>44647</v>
      </c>
      <c r="B66">
        <v>1950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13234.878113574718</v>
      </c>
    </row>
    <row r="67" spans="1:16" x14ac:dyDescent="0.2">
      <c r="A67" s="2">
        <v>44654</v>
      </c>
      <c r="B67">
        <v>1780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</f>
        <v>12018.223898601058</v>
      </c>
    </row>
    <row r="68" spans="1:16" x14ac:dyDescent="0.2">
      <c r="A68" s="2">
        <v>44661</v>
      </c>
      <c r="B68">
        <v>1540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10518.719307574167</v>
      </c>
    </row>
    <row r="69" spans="1:16" x14ac:dyDescent="0.2">
      <c r="A69" s="2">
        <v>44668</v>
      </c>
      <c r="B69">
        <v>1390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9585.6118131695293</v>
      </c>
    </row>
    <row r="70" spans="1:16" x14ac:dyDescent="0.2">
      <c r="A70" s="2">
        <v>44675</v>
      </c>
      <c r="B70">
        <v>1330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9243.398665310151</v>
      </c>
    </row>
    <row r="71" spans="1:16" x14ac:dyDescent="0.2">
      <c r="A71" s="2">
        <v>44682</v>
      </c>
      <c r="B71">
        <v>2250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15088.350425766652</v>
      </c>
    </row>
    <row r="72" spans="1:16" x14ac:dyDescent="0.2">
      <c r="A72" s="2">
        <v>44689</v>
      </c>
      <c r="B72">
        <v>1650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11398.110156348834</v>
      </c>
    </row>
    <row r="73" spans="1:16" x14ac:dyDescent="0.2">
      <c r="A73" s="2">
        <v>44696</v>
      </c>
      <c r="B73">
        <v>2365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15870.601257377823</v>
      </c>
    </row>
    <row r="74" spans="1:16" x14ac:dyDescent="0.2">
      <c r="A74" s="2">
        <v>44703</v>
      </c>
      <c r="B74">
        <v>2220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14771.621310627977</v>
      </c>
    </row>
    <row r="75" spans="1:16" x14ac:dyDescent="0.2">
      <c r="A75" s="2">
        <v>44710</v>
      </c>
      <c r="B75">
        <v>2090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14222.961920215579</v>
      </c>
    </row>
    <row r="76" spans="1:16" x14ac:dyDescent="0.2">
      <c r="A76" s="2">
        <v>44717</v>
      </c>
      <c r="B76">
        <v>1815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12940.743973415409</v>
      </c>
    </row>
    <row r="77" spans="1:16" x14ac:dyDescent="0.2">
      <c r="A77" s="2">
        <v>44724</v>
      </c>
      <c r="B77">
        <v>1360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10154.866609692439</v>
      </c>
    </row>
    <row r="78" spans="1:16" x14ac:dyDescent="0.2">
      <c r="A78" s="2">
        <v>44731</v>
      </c>
      <c r="B78">
        <v>2050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14599.316225142227</v>
      </c>
    </row>
    <row r="79" spans="1:16" x14ac:dyDescent="0.2">
      <c r="A79" s="2">
        <v>44738</v>
      </c>
      <c r="B79">
        <v>1490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11186.666206919697</v>
      </c>
    </row>
    <row r="80" spans="1:16" x14ac:dyDescent="0.2">
      <c r="A80" s="2">
        <v>44745</v>
      </c>
      <c r="B80">
        <v>1455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10647.121164419428</v>
      </c>
    </row>
    <row r="81" spans="1:16" x14ac:dyDescent="0.2">
      <c r="A81" s="2">
        <v>44752</v>
      </c>
      <c r="B81">
        <v>1575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11614.626792581823</v>
      </c>
    </row>
    <row r="82" spans="1:16" x14ac:dyDescent="0.2">
      <c r="A82" s="2">
        <v>44759</v>
      </c>
      <c r="B82">
        <v>1740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12594.500261573212</v>
      </c>
    </row>
    <row r="83" spans="1:16" x14ac:dyDescent="0.2">
      <c r="A83" s="2">
        <v>44766</v>
      </c>
      <c r="B83">
        <v>1595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11679.249689245918</v>
      </c>
    </row>
    <row r="84" spans="1:16" x14ac:dyDescent="0.2">
      <c r="A84" s="2">
        <v>44773</v>
      </c>
      <c r="B84">
        <v>1515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10968.919937342969</v>
      </c>
    </row>
    <row r="85" spans="1:16" x14ac:dyDescent="0.2">
      <c r="A85" s="2">
        <v>44780</v>
      </c>
      <c r="B85">
        <v>1315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9920.5356214252515</v>
      </c>
    </row>
    <row r="86" spans="1:16" x14ac:dyDescent="0.2">
      <c r="A86" s="2">
        <v>44787</v>
      </c>
      <c r="B86">
        <v>1735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12484.786489243845</v>
      </c>
    </row>
    <row r="87" spans="1:16" x14ac:dyDescent="0.2">
      <c r="A87" s="2">
        <v>44794</v>
      </c>
      <c r="B87">
        <v>1840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12952.327019243861</v>
      </c>
    </row>
    <row r="88" spans="1:16" x14ac:dyDescent="0.2">
      <c r="A88" s="2">
        <v>44801</v>
      </c>
      <c r="B88">
        <v>1505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11035.96628399126</v>
      </c>
    </row>
    <row r="89" spans="1:16" x14ac:dyDescent="0.2">
      <c r="A89" s="2">
        <v>44808</v>
      </c>
      <c r="B89">
        <v>1825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12992.804831841555</v>
      </c>
    </row>
    <row r="90" spans="1:16" x14ac:dyDescent="0.2">
      <c r="A90" s="2">
        <v>44815</v>
      </c>
      <c r="B90">
        <v>2115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15117.272975572228</v>
      </c>
    </row>
    <row r="91" spans="1:16" x14ac:dyDescent="0.2">
      <c r="A91" s="2">
        <v>44822</v>
      </c>
      <c r="B91">
        <v>2200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15889.010316082311</v>
      </c>
    </row>
    <row r="92" spans="1:16" x14ac:dyDescent="0.2">
      <c r="A92" s="2">
        <v>44829</v>
      </c>
      <c r="B92">
        <v>1745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13028.280244261263</v>
      </c>
    </row>
    <row r="93" spans="1:16" x14ac:dyDescent="0.2">
      <c r="A93" s="2">
        <v>44836</v>
      </c>
      <c r="B93">
        <v>1755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12996.112596220186</v>
      </c>
    </row>
    <row r="94" spans="1:16" x14ac:dyDescent="0.2">
      <c r="A94" s="2">
        <v>44843</v>
      </c>
      <c r="B94">
        <v>1705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12655.589334289096</v>
      </c>
    </row>
    <row r="95" spans="1:16" x14ac:dyDescent="0.2">
      <c r="A95" s="2">
        <v>44850</v>
      </c>
      <c r="B95">
        <v>1585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11952.109621963553</v>
      </c>
    </row>
    <row r="96" spans="1:16" x14ac:dyDescent="0.2">
      <c r="A96" s="2">
        <v>44857</v>
      </c>
      <c r="B96">
        <v>1330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9758.0228917192853</v>
      </c>
    </row>
    <row r="97" spans="1:16" x14ac:dyDescent="0.2">
      <c r="A97" s="2">
        <v>44864</v>
      </c>
      <c r="B97">
        <v>1535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11302.648819336762</v>
      </c>
    </row>
    <row r="98" spans="1:16" x14ac:dyDescent="0.2">
      <c r="A98" s="2">
        <v>44871</v>
      </c>
      <c r="B98">
        <v>930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7223.5349522401502</v>
      </c>
    </row>
    <row r="99" spans="1:16" x14ac:dyDescent="0.2">
      <c r="A99" s="2">
        <v>44878</v>
      </c>
      <c r="B99">
        <v>2060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14307.745998805076</v>
      </c>
    </row>
    <row r="100" spans="1:16" x14ac:dyDescent="0.2">
      <c r="A100" s="2">
        <v>44885</v>
      </c>
      <c r="B100">
        <v>1870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13038.527045055747</v>
      </c>
    </row>
    <row r="101" spans="1:16" x14ac:dyDescent="0.2">
      <c r="A101" s="2">
        <v>44892</v>
      </c>
      <c r="B101">
        <v>1090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8136.5569993081826</v>
      </c>
    </row>
    <row r="102" spans="1:16" x14ac:dyDescent="0.2">
      <c r="A102" s="2">
        <v>44899</v>
      </c>
      <c r="B102">
        <v>1255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8710.5149141904767</v>
      </c>
    </row>
    <row r="103" spans="1:16" x14ac:dyDescent="0.2">
      <c r="A103" s="2">
        <v>44906</v>
      </c>
      <c r="B103">
        <v>1015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6914.3214074293919</v>
      </c>
    </row>
    <row r="104" spans="1:16" x14ac:dyDescent="0.2">
      <c r="A104" s="2">
        <v>44913</v>
      </c>
      <c r="B104">
        <v>740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5615.0874025054691</v>
      </c>
    </row>
    <row r="105" spans="1:16" x14ac:dyDescent="0.2">
      <c r="A105" s="2">
        <v>44920</v>
      </c>
      <c r="B105">
        <v>425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3459.8558565374842</v>
      </c>
    </row>
    <row r="106" spans="1:16" x14ac:dyDescent="0.2">
      <c r="A106" s="2">
        <v>44927</v>
      </c>
      <c r="B106">
        <v>315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2330.0437370199575</v>
      </c>
    </row>
    <row r="107" spans="1:16" x14ac:dyDescent="0.2">
      <c r="A107" s="2">
        <v>44934</v>
      </c>
      <c r="B107">
        <v>1515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9714.6071508427594</v>
      </c>
    </row>
    <row r="108" spans="1:16" x14ac:dyDescent="0.2">
      <c r="A108" s="2">
        <v>44941</v>
      </c>
      <c r="B108">
        <v>1985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12339.023864806923</v>
      </c>
    </row>
    <row r="109" spans="1:16" x14ac:dyDescent="0.2">
      <c r="A109" s="2">
        <v>44948</v>
      </c>
      <c r="B109">
        <v>1950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12431.778742914468</v>
      </c>
    </row>
    <row r="110" spans="1:16" x14ac:dyDescent="0.2">
      <c r="A110" s="2">
        <v>44955</v>
      </c>
      <c r="B110">
        <v>1790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11439.821112761194</v>
      </c>
    </row>
    <row r="111" spans="1:16" x14ac:dyDescent="0.2">
      <c r="A111" s="2">
        <v>44962</v>
      </c>
      <c r="B111">
        <v>1700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11864.754825986362</v>
      </c>
    </row>
    <row r="112" spans="1:16" x14ac:dyDescent="0.2">
      <c r="A112" s="2">
        <v>44969</v>
      </c>
      <c r="B112">
        <v>1555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10995.77683684697</v>
      </c>
    </row>
    <row r="113" spans="1:16" x14ac:dyDescent="0.2">
      <c r="A113" s="2">
        <v>44976</v>
      </c>
      <c r="B113">
        <v>1490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10537.717767218221</v>
      </c>
    </row>
    <row r="114" spans="1:16" x14ac:dyDescent="0.2">
      <c r="A114" s="2">
        <v>44983</v>
      </c>
      <c r="B114">
        <v>1650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11562.338397268839</v>
      </c>
    </row>
    <row r="115" spans="1:16" x14ac:dyDescent="0.2">
      <c r="A115" s="2">
        <v>44990</v>
      </c>
      <c r="B115">
        <v>1220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8798.6394960313919</v>
      </c>
    </row>
    <row r="116" spans="1:16" x14ac:dyDescent="0.2">
      <c r="A116" s="2">
        <v>44997</v>
      </c>
      <c r="B116">
        <v>1085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7423.7139360824203</v>
      </c>
    </row>
    <row r="117" spans="1:16" x14ac:dyDescent="0.2">
      <c r="A117" s="2">
        <v>45004</v>
      </c>
      <c r="B117">
        <v>725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5578.6616732717011</v>
      </c>
    </row>
    <row r="118" spans="1:16" x14ac:dyDescent="0.2">
      <c r="A118" s="2">
        <v>45011</v>
      </c>
      <c r="B118">
        <v>1800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12183.367244542213</v>
      </c>
    </row>
    <row r="119" spans="1:16" x14ac:dyDescent="0.2">
      <c r="A119" s="2">
        <v>45018</v>
      </c>
      <c r="B119">
        <v>1600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10462.171665020156</v>
      </c>
    </row>
    <row r="120" spans="1:16" x14ac:dyDescent="0.2">
      <c r="A120" s="2">
        <v>45025</v>
      </c>
      <c r="B120">
        <v>1345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9388.1536395889289</v>
      </c>
    </row>
    <row r="121" spans="1:16" x14ac:dyDescent="0.2">
      <c r="A121" s="2">
        <v>45032</v>
      </c>
      <c r="B121">
        <v>1255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8594.476502014335</v>
      </c>
    </row>
    <row r="122" spans="1:16" x14ac:dyDescent="0.2">
      <c r="A122" s="2">
        <v>45039</v>
      </c>
      <c r="B122">
        <v>2345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15341.215130905513</v>
      </c>
    </row>
    <row r="123" spans="1:16" x14ac:dyDescent="0.2">
      <c r="A123" s="2">
        <v>45046</v>
      </c>
      <c r="B123">
        <v>1690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11235.434427658913</v>
      </c>
    </row>
    <row r="124" spans="1:16" x14ac:dyDescent="0.2">
      <c r="A124" s="2">
        <v>45053</v>
      </c>
      <c r="B124">
        <v>2365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15715.452007865444</v>
      </c>
    </row>
    <row r="125" spans="1:16" x14ac:dyDescent="0.2">
      <c r="A125" s="2">
        <v>45060</v>
      </c>
      <c r="B125">
        <v>1940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12786.299844060242</v>
      </c>
    </row>
    <row r="126" spans="1:16" x14ac:dyDescent="0.2">
      <c r="A126" s="2">
        <v>45067</v>
      </c>
      <c r="B126">
        <v>3490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22668.846591041387</v>
      </c>
    </row>
    <row r="127" spans="1:16" x14ac:dyDescent="0.2">
      <c r="A127" s="2">
        <v>45074</v>
      </c>
      <c r="B127">
        <v>2240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15143.820789658714</v>
      </c>
    </row>
    <row r="128" spans="1:16" x14ac:dyDescent="0.2">
      <c r="A128" s="2">
        <v>45081</v>
      </c>
      <c r="B128">
        <v>1805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13126.866336896841</v>
      </c>
    </row>
    <row r="129" spans="1:16" x14ac:dyDescent="0.2">
      <c r="A129" s="2">
        <v>45088</v>
      </c>
      <c r="B129">
        <v>1930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13867.256387906511</v>
      </c>
    </row>
    <row r="130" spans="1:16" x14ac:dyDescent="0.2">
      <c r="A130" s="2">
        <v>45095</v>
      </c>
      <c r="B130">
        <v>2280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15811.329681139083</v>
      </c>
    </row>
    <row r="131" spans="1:16" x14ac:dyDescent="0.2">
      <c r="A131" s="2">
        <v>45102</v>
      </c>
      <c r="B131">
        <v>1920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</f>
        <v>13737.636419046963</v>
      </c>
    </row>
    <row r="132" spans="1:16" x14ac:dyDescent="0.2">
      <c r="A132" s="2">
        <v>45109</v>
      </c>
      <c r="B132">
        <v>1680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12170.629613970477</v>
      </c>
    </row>
    <row r="133" spans="1:16" x14ac:dyDescent="0.2">
      <c r="A133" s="2">
        <v>45116</v>
      </c>
      <c r="B133">
        <v>1320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9865.5734359388498</v>
      </c>
    </row>
    <row r="134" spans="1:16" x14ac:dyDescent="0.2">
      <c r="A134" s="2">
        <v>45123</v>
      </c>
      <c r="B134">
        <v>1210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8752.7741941667009</v>
      </c>
    </row>
    <row r="135" spans="1:16" x14ac:dyDescent="0.2">
      <c r="A135" s="2">
        <v>45130</v>
      </c>
      <c r="B135">
        <v>1435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10092.553269295197</v>
      </c>
    </row>
    <row r="136" spans="1:16" x14ac:dyDescent="0.2">
      <c r="A136" s="2">
        <v>45137</v>
      </c>
      <c r="B136">
        <v>1790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12739.045524120249</v>
      </c>
    </row>
    <row r="137" spans="1:16" x14ac:dyDescent="0.2">
      <c r="A137" s="2">
        <v>45144</v>
      </c>
      <c r="B137">
        <v>1185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8449.1464839129258</v>
      </c>
    </row>
    <row r="138" spans="1:16" x14ac:dyDescent="0.2">
      <c r="A138" s="2">
        <v>45151</v>
      </c>
      <c r="B138">
        <v>1185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8986.7250238900233</v>
      </c>
    </row>
    <row r="139" spans="1:16" x14ac:dyDescent="0.2">
      <c r="A139" s="2">
        <v>45158</v>
      </c>
      <c r="B139">
        <v>1895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12910.585454509852</v>
      </c>
    </row>
    <row r="140" spans="1:16" x14ac:dyDescent="0.2">
      <c r="A140" s="2">
        <v>45165</v>
      </c>
      <c r="B140">
        <v>1725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12336.113103777516</v>
      </c>
    </row>
    <row r="141" spans="1:16" x14ac:dyDescent="0.2">
      <c r="A141" s="2">
        <v>45172</v>
      </c>
      <c r="B141">
        <v>2305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16638.269220196908</v>
      </c>
    </row>
    <row r="142" spans="1:16" x14ac:dyDescent="0.2">
      <c r="A142" s="2">
        <v>45179</v>
      </c>
      <c r="B142">
        <v>1810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13685.039229932181</v>
      </c>
    </row>
    <row r="143" spans="1:16" x14ac:dyDescent="0.2">
      <c r="A143" s="2">
        <v>45186</v>
      </c>
      <c r="B143">
        <v>1390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10410.368114346384</v>
      </c>
    </row>
    <row r="144" spans="1:16" x14ac:dyDescent="0.2">
      <c r="A144" s="2">
        <v>45193</v>
      </c>
      <c r="B144">
        <v>1135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9239.7220475521844</v>
      </c>
    </row>
    <row r="145" spans="1:16" x14ac:dyDescent="0.2">
      <c r="A145" s="2">
        <v>45200</v>
      </c>
      <c r="B145">
        <v>1055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8398.9067203168997</v>
      </c>
    </row>
    <row r="146" spans="1:16" x14ac:dyDescent="0.2">
      <c r="A146" s="2">
        <v>45207</v>
      </c>
      <c r="B146">
        <v>1755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13053.272846040536</v>
      </c>
    </row>
    <row r="147" spans="1:16" x14ac:dyDescent="0.2">
      <c r="A147" s="2">
        <v>45214</v>
      </c>
      <c r="B147">
        <v>1825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13399.897796486317</v>
      </c>
    </row>
    <row r="148" spans="1:16" x14ac:dyDescent="0.2">
      <c r="A148" s="2">
        <v>45221</v>
      </c>
      <c r="B148">
        <v>1690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11818.106570520844</v>
      </c>
    </row>
    <row r="149" spans="1:16" x14ac:dyDescent="0.2">
      <c r="A149" s="2">
        <v>45228</v>
      </c>
      <c r="B149">
        <v>1650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12078.094859302655</v>
      </c>
    </row>
    <row r="150" spans="1:16" x14ac:dyDescent="0.2">
      <c r="A150" s="2">
        <v>45235</v>
      </c>
      <c r="B150">
        <v>830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6596.9267615402059</v>
      </c>
    </row>
    <row r="151" spans="1:16" x14ac:dyDescent="0.2">
      <c r="A151" s="2">
        <v>45242</v>
      </c>
      <c r="B151">
        <v>1205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9127.034455264913</v>
      </c>
    </row>
    <row r="152" spans="1:16" x14ac:dyDescent="0.2">
      <c r="A152" s="2">
        <v>45249</v>
      </c>
      <c r="B152">
        <v>1395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10096.842576621933</v>
      </c>
    </row>
    <row r="153" spans="1:16" x14ac:dyDescent="0.2">
      <c r="A153" s="2">
        <v>45256</v>
      </c>
      <c r="B153">
        <v>1520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11082.205126861672</v>
      </c>
    </row>
    <row r="154" spans="1:16" x14ac:dyDescent="0.2">
      <c r="A154" s="2">
        <v>45263</v>
      </c>
      <c r="B154">
        <v>940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6759.4271175808844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 Model</vt:lpstr>
      <vt:lpstr>Validation</vt:lpstr>
      <vt:lpstr>C2CC_Weekly</vt:lpstr>
      <vt:lpstr>DLR_Weekly</vt:lpstr>
      <vt:lpstr>K2TC_Weekly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😀 Chris</dc:creator>
  <cp:lastModifiedBy>😀 Chris</cp:lastModifiedBy>
  <dcterms:created xsi:type="dcterms:W3CDTF">2024-07-29T10:50:43Z</dcterms:created>
  <dcterms:modified xsi:type="dcterms:W3CDTF">2024-08-21T15:06:17Z</dcterms:modified>
</cp:coreProperties>
</file>