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martterHealth\content-personas\"/>
    </mc:Choice>
  </mc:AlternateContent>
  <xr:revisionPtr revIDLastSave="0" documentId="8_{EFF606B7-66CE-418B-8E9A-D9F769A82981}" xr6:coauthVersionLast="31" xr6:coauthVersionMax="31" xr10:uidLastSave="{00000000-0000-0000-0000-000000000000}"/>
  <bookViews>
    <workbookView xWindow="0" yWindow="0" windowWidth="28800" windowHeight="12990" activeTab="1" xr2:uid="{87C741E5-9606-4A4F-9009-1E4112E4DF41}"/>
  </bookViews>
  <sheets>
    <sheet name="inputs" sheetId="2" r:id="rId1"/>
    <sheet name="personas" sheetId="1" r:id="rId2"/>
  </sheets>
  <definedNames>
    <definedName name="AccountEnabled">inputs!$C$4</definedName>
    <definedName name="Office365Plans">inputs!$C$3</definedName>
    <definedName name="UsageLocation">inputs!$C$5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N8" i="1" l="1"/>
  <c r="N7" i="1"/>
  <c r="N6" i="1"/>
  <c r="N5" i="1"/>
  <c r="N4" i="1"/>
  <c r="N3" i="1"/>
  <c r="P8" i="1"/>
  <c r="P7" i="1"/>
  <c r="P6" i="1"/>
  <c r="P5" i="1"/>
  <c r="P4" i="1"/>
  <c r="P3" i="1"/>
  <c r="P2" i="1"/>
  <c r="N2" i="1"/>
  <c r="A7" i="1" l="1"/>
  <c r="A6" i="1" l="1"/>
  <c r="A5" i="1"/>
  <c r="A2" i="1"/>
</calcChain>
</file>

<file path=xl/sharedStrings.xml><?xml version="1.0" encoding="utf-8"?>
<sst xmlns="http://schemas.openxmlformats.org/spreadsheetml/2006/main" count="98" uniqueCount="64">
  <si>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</si>
  <si>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</si>
  <si>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</si>
  <si>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</si>
  <si>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</si>
  <si>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</si>
  <si>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</si>
  <si>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</si>
  <si>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</si>
  <si>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</si>
  <si>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</si>
  <si>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</si>
  <si>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</si>
  <si>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</si>
  <si>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</si>
  <si>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</si>
  <si>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</si>
  <si>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</si>
  <si>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</si>
  <si>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</si>
  <si>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</si>
  <si>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</si>
  <si>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</si>
  <si>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</si>
  <si>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</si>
  <si>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</si>
  <si>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</si>
  <si>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</si>
  <si>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</si>
  <si>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</si>
  <si>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</si>
  <si>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</si>
  <si>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</si>
  <si>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</si>
  <si>
    <t>Value</t>
  </si>
  <si>
    <t>Input</t>
  </si>
  <si>
    <t>Hospital Medicine;Hospital Management;Outcomes Research;Teaching;Strategic Planning;EMR;Innovation</t>
  </si>
  <si>
    <t>Cardiopulmonary Physical Therapy;Heat Illness Prevention;CITI Program - Human Subject Research</t>
  </si>
  <si>
    <t>Vanderbilt University School of Medicine;University of Tennessee - Knoxville</t>
  </si>
  <si>
    <t>Surgery;Cancer Treatment;Radiation Treatment;Clinical Trails;Chemotherapy</t>
  </si>
  <si>
    <t>Baylor University;John Hopkins University</t>
  </si>
  <si>
    <t>Minneapolis</t>
  </si>
  <si>
    <t>MN</t>
  </si>
  <si>
    <t>Chief of Medicine</t>
  </si>
  <si>
    <t>Hospital Managment;Health Regulations;Policy Changes;Clinical Guidance to Physicians;Developing a Budget;Coordinating Community Relationships;Public Speaking</t>
  </si>
  <si>
    <t>Duke University Medical Center;Baylor College of Medicine</t>
  </si>
  <si>
    <t>drpatel</t>
  </si>
  <si>
    <t>Patel</t>
  </si>
  <si>
    <t>Shrini</t>
  </si>
  <si>
    <t>Manager</t>
  </si>
  <si>
    <t>drparsons</t>
  </si>
  <si>
    <t>Robert</t>
  </si>
  <si>
    <t>Parsons</t>
  </si>
  <si>
    <t>Building 3</t>
  </si>
  <si>
    <t>drjosh</t>
  </si>
  <si>
    <t>Josh</t>
  </si>
  <si>
    <t>Simmons</t>
  </si>
  <si>
    <t>TBD</t>
  </si>
  <si>
    <t>Separate mutiple values with a semi-colon.</t>
  </si>
  <si>
    <t>Account Enabled</t>
  </si>
  <si>
    <t>Office 365 Plans</t>
  </si>
  <si>
    <t>Usage Location</t>
  </si>
  <si>
    <t>Skills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</si>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</sst>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4" applyNumberFormat="0" applyAlignment="0" applyProtection="0"/>
  </cellStyleXfs>
  <cellXfs count="17">
    <xf numFmtId="0" fontId="0" fillId="0" borderId="0" xfId="0"/>
    <xf numFmtId="0" fontId="1" fillId="2" borderId="1" xfId="1"/>
    <xf numFmtId="0" fontId="1" fillId="2" borderId="1" xfId="1" applyNumberFormat="1"/>
    <xf numFmtId="0" fontId="2" fillId="3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2" xfId="1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1" fillId="2" borderId="1" xfId="1" applyNumberFormat="1" applyBorder="1"/>
    <xf numFmtId="0" fontId="4" fillId="0" borderId="0" xfId="0" applyFont="1"/>
    <xf numFmtId="0" fontId="3" fillId="4" borderId="1" xfId="3" applyBorder="1" applyAlignment="1">
      <alignment horizontal="left"/>
    </xf>
    <xf numFmtId="0" fontId="2" fillId="3" borderId="3" xfId="2" applyBorder="1"/>
    <xf numFmtId="0" fontId="3" fillId="4" borderId="2" xfId="3" applyBorder="1" applyAlignment="1">
      <alignment horizontal="left"/>
    </xf>
    <xf numFmtId="0" fontId="5" fillId="5" borderId="4" xfId="4"/>
  </cellXfs>
  <cellStyles count="5">
    <cellStyle name="Accent6" xfId="3" builtinId="49"/>
    <cellStyle name="Calculation" xfId="1" builtinId="22"/>
    <cellStyle name="Check Cell" xfId="4" builtinId="23"/>
    <cellStyle name="Good" xfId="2" builtinId="26"/>
    <cellStyle name="Normal" xfId="0" builtinId="0"/>
  </cellStyles>
  <dxfs count="7">
    <dxf>
      <font>
        <b/>
        <i/>
      </font>
      <fill>
        <patternFill>
          <bgColor rgb="FFFFC000"/>
        </patternFill>
      </fill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B63CB-DF51-44B2-B6E1-268D302375BC}" name="GlobalInputs" displayName="GlobalInputs" ref="B2:C5" totalsRowShown="0">
  <autoFilter ref="B2:C5" xr:uid="{51B885EE-B54A-4B22-8BBE-6A24E37364BA}"/>
  <tableColumns count="2">
    <tableColumn id="1" xr3:uid="{13495667-CD26-47D2-852E-FE8A0243D3F3}" name="Input" dataDxfId="6" dataCellStyle="Good"/>
    <tableColumn id="2" xr3:uid="{1CA1CBF2-D93F-4341-A6C1-6E4D4F42645E}" name="Value" dataDxfId="5" dataCellStyle="Accent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P8" totalsRowShown="0">
  <autoFilter ref="A1:P8" xr:uid="{F11B011F-1E1B-4583-908A-0C59183AED54}"/>
  <sortState ref="A2:P7">
    <sortCondition descending="1" ref="B1:B7"/>
  </sortState>
  <tableColumns count="16">
    <tableColumn id="1" xr3:uid="{236BF943-7CEB-4C17-8BA7-42A7146DF91F}" name="Alias" dataDxfId="4" dataCellStyle="Calculation">
      <calculatedColumnFormula>SUBSTITUTE(LOWER(_xlfn.CONCAT(Table1[[#This Row],[Title]], Table1[[#This Row],[LastName]])), ".", "")</calculatedColumnFormula>
    </tableColumn>
    <tableColumn id="14" xr3:uid="{933DEACC-F0A2-4CA4-AD1A-FEC4844881AD}" name="Manager" dataDxfId="3" dataCellStyle="Calculation"/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 dataCellStyle="Check Cell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5" xr3:uid="{86DB94BD-715B-42BE-9B24-4B44124B2FD2}" name="Skills" dataDxfId="2"/>
    <tableColumn id="16" xr3:uid="{678D10E1-42F1-43B1-9DE2-3AAEBBAA9B16}" name="School" dataDxfId="1"/>
    <tableColumn id="13" xr3:uid="{53E7A27A-826C-4261-9349-F14D4C12AB2A}" name="Office365Plans">
      <calculatedColumnFormula>Office365Plans</calculatedColumnFormula>
    </tableColumn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D9CC-3F8E-4B3B-B352-13C40438E850}">
  <dimension ref="B1:C5"/>
  <sheetViews>
    <sheetView zoomScale="85" zoomScaleNormal="85" workbookViewId="0">
      <selection activeCell="C5" sqref="C5"/>
    </sheetView>
  </sheetViews>
  <sheetFormatPr defaultRowHeight="15" x14ac:dyDescent="0.25"/>
  <cols>
    <col min="2" max="2" width="28.28515625" customWidth="1"/>
    <col min="3" max="3" width="66.42578125" customWidth="1"/>
  </cols>
  <sheetData>
    <row r="1" spans="2:3" x14ac:dyDescent="0.25">
      <c r="C1" s="12" t="s">
        <v>58</v>
      </c>
    </row>
    <row r="2" spans="2:3" x14ac:dyDescent="0.25">
      <c r="B2" t="s">
        <v>35</v>
      </c>
      <c r="C2" t="s">
        <v>34</v>
      </c>
    </row>
    <row r="3" spans="2:3" x14ac:dyDescent="0.25">
      <c r="B3" s="3" t="s">
        <v>60</v>
      </c>
      <c r="C3" s="13" t="s">
        <v>32</v>
      </c>
    </row>
    <row r="4" spans="2:3" x14ac:dyDescent="0.25">
      <c r="B4" s="3" t="s">
        <v>59</v>
      </c>
      <c r="C4" s="13" t="b">
        <v>1</v>
      </c>
    </row>
    <row r="5" spans="2:3" x14ac:dyDescent="0.25">
      <c r="B5" s="14" t="s">
        <v>61</v>
      </c>
      <c r="C5" s="15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P9"/>
  <sheetViews>
    <sheetView tabSelected="1" topLeftCell="G1" workbookViewId="0">
      <selection activeCell="M1" sqref="M1"/>
    </sheetView>
  </sheetViews>
  <sheetFormatPr defaultRowHeight="15" x14ac:dyDescent="0.25"/>
  <cols>
    <col min="1" max="2" width="22.28515625" customWidth="1"/>
    <col min="3" max="3" width="15.28515625" customWidth="1"/>
    <col min="4" max="4" width="16.7109375" customWidth="1"/>
    <col min="5" max="10" width="22.42578125" customWidth="1"/>
    <col min="11" max="11" width="60.85546875" customWidth="1"/>
    <col min="12" max="12" width="60.85546875" style="5" customWidth="1"/>
    <col min="13" max="13" width="33.85546875" customWidth="1"/>
    <col min="14" max="14" width="22.42578125" customWidth="1"/>
    <col min="15" max="15" width="17.85546875" customWidth="1"/>
  </cols>
  <sheetData>
    <row r="1" spans="1:16" ht="15.75" thickBot="1" x14ac:dyDescent="0.3">
      <c r="A1" t="s">
        <v>9</v>
      </c>
      <c r="B1" t="s">
        <v>49</v>
      </c>
      <c r="C1" t="s">
        <v>7</v>
      </c>
      <c r="D1" t="s">
        <v>0</v>
      </c>
      <c r="E1" t="s">
        <v>1</v>
      </c>
      <c r="F1" t="s">
        <v>3</v>
      </c>
      <c r="G1" t="s">
        <v>15</v>
      </c>
      <c r="H1" t="s">
        <v>17</v>
      </c>
      <c r="I1" t="s">
        <v>19</v>
      </c>
      <c r="J1" t="s">
        <v>24</v>
      </c>
      <c r="K1" t="s">
        <v>31</v>
      </c>
      <c r="L1" t="s">
        <v>62</v>
      </c>
      <c r="M1" s="5" t="s">
        <v>63</v>
      </c>
      <c r="N1" t="s">
        <v>33</v>
      </c>
      <c r="O1" t="s">
        <v>30</v>
      </c>
      <c r="P1" t="s">
        <v>2</v>
      </c>
    </row>
    <row r="2" spans="1:16" ht="31.5" thickTop="1" thickBot="1" x14ac:dyDescent="0.3">
      <c r="A2" s="1" t="str">
        <f>SUBSTITUTE(LOWER(_xlfn.CONCAT(Table1[[#This Row],[Title]], Table1[[#This Row],[LastName]])), ".", "")</f>
        <v>drwatt</v>
      </c>
      <c r="B2" s="1" t="s">
        <v>46</v>
      </c>
      <c r="C2" t="s">
        <v>8</v>
      </c>
      <c r="D2" t="s">
        <v>10</v>
      </c>
      <c r="E2" t="s">
        <v>11</v>
      </c>
      <c r="F2" s="16" t="str">
        <f>_xlfn.CONCAT(Table1[[#This Row],[Title]], " ", Table1[[#This Row],[FirstName]], " ", Table1[[#This Row],[LastName]])</f>
        <v>Dr. J.J. Watt</v>
      </c>
      <c r="G2" t="s">
        <v>16</v>
      </c>
      <c r="H2" t="s">
        <v>29</v>
      </c>
      <c r="I2" t="s">
        <v>23</v>
      </c>
      <c r="J2" t="s">
        <v>26</v>
      </c>
      <c r="K2" t="s">
        <v>28</v>
      </c>
      <c r="L2" s="4" t="s">
        <v>39</v>
      </c>
      <c r="M2" s="6" t="s">
        <v>40</v>
      </c>
      <c r="N2" t="str">
        <f t="shared" ref="N2:N8" si="0">Office365Plans</f>
        <v>ENTERPRISEPREMIUM;EMSPREMIUM</v>
      </c>
      <c r="O2" t="b">
        <v>1</v>
      </c>
      <c r="P2" t="str">
        <f t="shared" ref="P2:P8" si="1">UsageLocation</f>
        <v>US</v>
      </c>
    </row>
    <row r="3" spans="1:16" ht="16.5" thickTop="1" thickBot="1" x14ac:dyDescent="0.3">
      <c r="A3" s="11" t="s">
        <v>50</v>
      </c>
      <c r="B3" s="11" t="s">
        <v>46</v>
      </c>
      <c r="C3" s="8" t="s">
        <v>8</v>
      </c>
      <c r="D3" s="8" t="s">
        <v>51</v>
      </c>
      <c r="E3" s="8" t="s">
        <v>52</v>
      </c>
      <c r="F3" s="16" t="str">
        <f>_xlfn.CONCAT(Table1[[#This Row],[Title]], " ", Table1[[#This Row],[FirstName]], " ", Table1[[#This Row],[LastName]])</f>
        <v>Dr. Robert Parsons</v>
      </c>
      <c r="G3" s="8" t="s">
        <v>16</v>
      </c>
      <c r="H3" s="8" t="s">
        <v>57</v>
      </c>
      <c r="I3" s="8" t="s">
        <v>23</v>
      </c>
      <c r="J3" s="8" t="s">
        <v>41</v>
      </c>
      <c r="K3" s="8" t="s">
        <v>42</v>
      </c>
      <c r="L3" s="9"/>
      <c r="M3" s="10"/>
      <c r="N3" t="str">
        <f t="shared" si="0"/>
        <v>ENTERPRISEPREMIUM;EMSPREMIUM</v>
      </c>
      <c r="O3" t="b">
        <v>1</v>
      </c>
      <c r="P3" t="str">
        <f t="shared" si="1"/>
        <v>US</v>
      </c>
    </row>
    <row r="4" spans="1:16" ht="46.5" thickTop="1" thickBot="1" x14ac:dyDescent="0.3">
      <c r="A4" s="2" t="s">
        <v>46</v>
      </c>
      <c r="B4" s="2"/>
      <c r="C4" t="s">
        <v>8</v>
      </c>
      <c r="D4" t="s">
        <v>48</v>
      </c>
      <c r="E4" t="s">
        <v>47</v>
      </c>
      <c r="F4" s="16" t="str">
        <f>_xlfn.CONCAT(Table1[[#This Row],[Title]], " ", Table1[[#This Row],[FirstName]], " ", Table1[[#This Row],[LastName]])</f>
        <v>Dr. Shrini Patel</v>
      </c>
      <c r="G4" t="s">
        <v>16</v>
      </c>
      <c r="H4" t="s">
        <v>43</v>
      </c>
      <c r="I4" t="s">
        <v>23</v>
      </c>
      <c r="J4" t="s">
        <v>41</v>
      </c>
      <c r="K4" t="s">
        <v>42</v>
      </c>
      <c r="L4" s="4" t="s">
        <v>44</v>
      </c>
      <c r="M4" s="6" t="s">
        <v>45</v>
      </c>
      <c r="N4" t="str">
        <f t="shared" si="0"/>
        <v>ENTERPRISEPREMIUM;EMSPREMIUM</v>
      </c>
      <c r="O4" t="b">
        <v>1</v>
      </c>
      <c r="P4" t="str">
        <f t="shared" si="1"/>
        <v>US</v>
      </c>
    </row>
    <row r="5" spans="1:16" ht="46.5" thickTop="1" thickBot="1" x14ac:dyDescent="0.3">
      <c r="A5" s="1" t="str">
        <f>SUBSTITUTE(LOWER(_xlfn.CONCAT(Table1[[#This Row],[Title]], Table1[[#This Row],[LastName]])), ".", "")</f>
        <v>drstrange</v>
      </c>
      <c r="B5" s="1"/>
      <c r="C5" t="s">
        <v>8</v>
      </c>
      <c r="D5" t="s">
        <v>4</v>
      </c>
      <c r="E5" t="s">
        <v>5</v>
      </c>
      <c r="F5" s="16" t="str">
        <f>_xlfn.CONCAT(Table1[[#This Row],[Title]], " ", Table1[[#This Row],[FirstName]], " ", Table1[[#This Row],[LastName]])</f>
        <v>Dr. Stephen Strange</v>
      </c>
      <c r="G5" t="s">
        <v>16</v>
      </c>
      <c r="H5" t="s">
        <v>18</v>
      </c>
      <c r="I5" t="s">
        <v>20</v>
      </c>
      <c r="J5" t="s">
        <v>25</v>
      </c>
      <c r="K5" t="s">
        <v>27</v>
      </c>
      <c r="L5" s="4" t="s">
        <v>36</v>
      </c>
      <c r="M5" s="6" t="s">
        <v>38</v>
      </c>
      <c r="N5" t="str">
        <f t="shared" si="0"/>
        <v>ENTERPRISEPREMIUM;EMSPREMIUM</v>
      </c>
      <c r="O5" t="b">
        <v>1</v>
      </c>
      <c r="P5" t="str">
        <f t="shared" si="1"/>
        <v>US</v>
      </c>
    </row>
    <row r="6" spans="1:16" ht="31.5" thickTop="1" thickBot="1" x14ac:dyDescent="0.3">
      <c r="A6" s="2" t="str">
        <f>SUBSTITUTE(LOWER(_xlfn.CONCAT(Table1[[#This Row],[Title]], Table1[[#This Row],[LastName]])), ".", "")</f>
        <v>nursejazz</v>
      </c>
      <c r="B6" s="2"/>
      <c r="C6" t="s">
        <v>12</v>
      </c>
      <c r="D6" t="s">
        <v>13</v>
      </c>
      <c r="E6" t="s">
        <v>14</v>
      </c>
      <c r="F6" s="16" t="str">
        <f>_xlfn.CONCAT(Table1[[#This Row],[Title]], " ", Table1[[#This Row],[FirstName]], " ", Table1[[#This Row],[LastName]])</f>
        <v>Nurse Holly Jazz</v>
      </c>
      <c r="G6" t="s">
        <v>12</v>
      </c>
      <c r="H6" t="s">
        <v>29</v>
      </c>
      <c r="I6" t="s">
        <v>53</v>
      </c>
      <c r="J6" t="s">
        <v>26</v>
      </c>
      <c r="K6" t="s">
        <v>28</v>
      </c>
      <c r="L6" s="4" t="s">
        <v>37</v>
      </c>
      <c r="M6" s="6" t="s">
        <v>57</v>
      </c>
      <c r="N6" t="str">
        <f t="shared" si="0"/>
        <v>ENTERPRISEPREMIUM;EMSPREMIUM</v>
      </c>
      <c r="O6" t="b">
        <v>1</v>
      </c>
      <c r="P6" t="str">
        <f t="shared" si="1"/>
        <v>US</v>
      </c>
    </row>
    <row r="7" spans="1:16" ht="16.5" thickTop="1" thickBot="1" x14ac:dyDescent="0.3">
      <c r="A7" s="7" t="str">
        <f>SUBSTITUTE(LOWER(_xlfn.CONCAT(Table1[[#This Row],[Title]], Table1[[#This Row],[LastName]])), ".", "")</f>
        <v>nursesmith</v>
      </c>
      <c r="B7" s="7"/>
      <c r="C7" t="s">
        <v>12</v>
      </c>
      <c r="D7" t="s">
        <v>21</v>
      </c>
      <c r="E7" t="s">
        <v>22</v>
      </c>
      <c r="F7" s="16" t="str">
        <f>_xlfn.CONCAT(Table1[[#This Row],[Title]], " ", Table1[[#This Row],[FirstName]], " ", Table1[[#This Row],[LastName]])</f>
        <v>Nurse Nancy Smith</v>
      </c>
      <c r="G7" t="s">
        <v>12</v>
      </c>
      <c r="H7" t="s">
        <v>18</v>
      </c>
      <c r="I7" t="s">
        <v>20</v>
      </c>
      <c r="J7" t="s">
        <v>25</v>
      </c>
      <c r="K7" t="s">
        <v>27</v>
      </c>
      <c r="L7" s="4" t="s">
        <v>57</v>
      </c>
      <c r="M7" s="6" t="s">
        <v>57</v>
      </c>
      <c r="N7" t="str">
        <f t="shared" si="0"/>
        <v>ENTERPRISEPREMIUM;EMSPREMIUM</v>
      </c>
      <c r="O7" t="b">
        <v>1</v>
      </c>
      <c r="P7" t="str">
        <f t="shared" si="1"/>
        <v>US</v>
      </c>
    </row>
    <row r="8" spans="1:16" ht="16.5" thickTop="1" thickBot="1" x14ac:dyDescent="0.3">
      <c r="A8" s="7" t="s">
        <v>54</v>
      </c>
      <c r="B8" s="7" t="s">
        <v>50</v>
      </c>
      <c r="C8" s="8" t="s">
        <v>8</v>
      </c>
      <c r="D8" s="8" t="s">
        <v>55</v>
      </c>
      <c r="E8" s="8" t="s">
        <v>56</v>
      </c>
      <c r="F8" s="16" t="str">
        <f>_xlfn.CONCAT(Table1[[#This Row],[Title]], " ", Table1[[#This Row],[FirstName]], " ", Table1[[#This Row],[LastName]])</f>
        <v>Dr. Josh Simmons</v>
      </c>
      <c r="G8" s="8" t="s">
        <v>16</v>
      </c>
      <c r="H8" s="8" t="s">
        <v>57</v>
      </c>
      <c r="I8" s="8" t="s">
        <v>57</v>
      </c>
      <c r="J8" s="8" t="s">
        <v>57</v>
      </c>
      <c r="K8" s="8" t="s">
        <v>57</v>
      </c>
      <c r="L8" s="9" t="s">
        <v>57</v>
      </c>
      <c r="M8" s="10" t="s">
        <v>57</v>
      </c>
      <c r="N8" t="str">
        <f t="shared" si="0"/>
        <v>ENTERPRISEPREMIUM;EMSPREMIUM</v>
      </c>
      <c r="O8" t="b">
        <v>1</v>
      </c>
      <c r="P8" t="str">
        <f t="shared" si="1"/>
        <v>US</v>
      </c>
    </row>
    <row r="9" spans="1:16" ht="15.75" thickTop="1" x14ac:dyDescent="0.25"/>
  </sheetData>
  <conditionalFormatting sqref="A1:P1048576">
    <cfRule type="cellIs" dxfId="0" priority="1" operator="equal">
      <formula>"TBD"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</vt:lpstr>
      <vt:lpstr>personas</vt:lpstr>
      <vt:lpstr>AccountEnabled</vt:lpstr>
      <vt:lpstr>Office365Plans</vt:lpstr>
      <vt:lpstr>UsageLocation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 Durham</cp:lastModifiedBy>
  <dcterms:created xsi:type="dcterms:W3CDTF">2018-08-04T13:00:44Z</dcterms:created>
  <dcterms:modified xsi:type="dcterms:W3CDTF">2018-08-17T13:34:05Z</dcterms:modified>
</cp:coreProperties>
</file>