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734E4313-1A5E-4C98-9FB4-0EDAED7C59CA}" xr6:coauthVersionLast="44" xr6:coauthVersionMax="44" xr10:uidLastSave="{00000000-0000-0000-0000-000000000000}"/>
  <bookViews>
    <workbookView xWindow="-120" yWindow="-120" windowWidth="27885" windowHeight="18240" tabRatio="636" firstSheet="2" activeTab="7" xr2:uid="{0FFFF6C0-3777-497A-AAAF-A1C1B1016943}"/>
  </bookViews>
  <sheets>
    <sheet name="PlayerSoloPlat" sheetId="11" r:id="rId1"/>
    <sheet name="PlayerSoloGold" sheetId="10" r:id="rId2"/>
    <sheet name="TeamTrioPlat" sheetId="9" r:id="rId3"/>
    <sheet name="TeamTrioGold" sheetId="8" r:id="rId4"/>
    <sheet name="PlayerTrioPlat" sheetId="7" r:id="rId5"/>
    <sheet name="PlayerTrioGold" sheetId="6" r:id="rId6"/>
    <sheet name="AllPlat" sheetId="5" r:id="rId7"/>
    <sheet name="AllGold" sheetId="4" r:id="rId8"/>
  </sheets>
  <definedNames>
    <definedName name="ExternalData_10" localSheetId="0" hidden="1">PlayerSoloPlat!$C$1:$J$8</definedName>
    <definedName name="ExternalData_3" localSheetId="7" hidden="1">AllGold!$C$1:$R$14</definedName>
    <definedName name="ExternalData_4" localSheetId="6" hidden="1">AllPlat!$C$1:$R$16</definedName>
    <definedName name="ExternalData_5" localSheetId="5" hidden="1">PlayerTrioGold!$C$1:$L$10</definedName>
    <definedName name="ExternalData_6" localSheetId="4" hidden="1">PlayerTrioPlat!$C$1:$L$14</definedName>
    <definedName name="ExternalData_7" localSheetId="3" hidden="1">TeamTrioGold!$C$1:$L$5</definedName>
    <definedName name="ExternalData_8" localSheetId="2" hidden="1">TeamTrioPlat!$C$1:$L$8</definedName>
    <definedName name="ExternalData_9" localSheetId="1" hidden="1">PlayerSoloGold!$C$1:$J$11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" l="1"/>
  <c r="A2" i="6"/>
  <c r="A3" i="6"/>
  <c r="A4" i="6"/>
  <c r="A8" i="6"/>
  <c r="A7" i="6"/>
  <c r="A9" i="6"/>
  <c r="A5" i="6"/>
  <c r="A6" i="6"/>
  <c r="D10" i="6"/>
  <c r="D2" i="6"/>
  <c r="D3" i="6"/>
  <c r="D4" i="6"/>
  <c r="D8" i="6"/>
  <c r="D7" i="6"/>
  <c r="D9" i="6"/>
  <c r="D5" i="6"/>
  <c r="D6" i="6"/>
  <c r="A10" i="7"/>
  <c r="A5" i="7"/>
  <c r="A6" i="7"/>
  <c r="A9" i="7"/>
  <c r="A8" i="7"/>
  <c r="A14" i="7"/>
  <c r="A13" i="7"/>
  <c r="A4" i="7"/>
  <c r="A11" i="7"/>
  <c r="A7" i="7"/>
  <c r="A2" i="7"/>
  <c r="A3" i="7"/>
  <c r="A12" i="7"/>
  <c r="D10" i="7"/>
  <c r="D5" i="7"/>
  <c r="D6" i="7"/>
  <c r="D9" i="7"/>
  <c r="D8" i="7"/>
  <c r="D14" i="7"/>
  <c r="D13" i="7"/>
  <c r="D4" i="7"/>
  <c r="D11" i="7"/>
  <c r="D7" i="7"/>
  <c r="D2" i="7"/>
  <c r="D3" i="7"/>
  <c r="D12" i="7"/>
  <c r="A2" i="8"/>
  <c r="A3" i="8"/>
  <c r="A4" i="8"/>
  <c r="A5" i="8"/>
  <c r="D2" i="8"/>
  <c r="D3" i="8"/>
  <c r="D4" i="8"/>
  <c r="D5" i="8"/>
  <c r="A2" i="4"/>
  <c r="A3" i="4"/>
  <c r="A4" i="4"/>
  <c r="A5" i="4"/>
  <c r="A6" i="4"/>
  <c r="A7" i="4"/>
  <c r="A8" i="4"/>
  <c r="A9" i="4"/>
  <c r="A10" i="4"/>
  <c r="A11" i="4"/>
  <c r="A12" i="4"/>
  <c r="A13" i="4"/>
  <c r="A1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A8" i="9"/>
  <c r="A7" i="9"/>
  <c r="A5" i="9"/>
  <c r="A3" i="9"/>
  <c r="A4" i="9"/>
  <c r="A6" i="9"/>
  <c r="A2" i="9"/>
  <c r="D8" i="9"/>
  <c r="D7" i="9"/>
  <c r="D5" i="9"/>
  <c r="D3" i="9"/>
  <c r="D4" i="9"/>
  <c r="D6" i="9"/>
  <c r="D2" i="9"/>
  <c r="A9" i="10"/>
  <c r="A5" i="10"/>
  <c r="A10" i="10"/>
  <c r="A11" i="10"/>
  <c r="A2" i="10"/>
  <c r="A3" i="10"/>
  <c r="A8" i="10"/>
  <c r="A6" i="10"/>
  <c r="A7" i="10"/>
  <c r="A4" i="10"/>
  <c r="D9" i="10"/>
  <c r="D5" i="10"/>
  <c r="D10" i="10"/>
  <c r="D11" i="10"/>
  <c r="D2" i="10"/>
  <c r="D3" i="10"/>
  <c r="D8" i="10"/>
  <c r="D6" i="10"/>
  <c r="D7" i="10"/>
  <c r="D4" i="10"/>
  <c r="A2" i="11"/>
  <c r="A3" i="11"/>
  <c r="A4" i="11"/>
  <c r="A5" i="11"/>
  <c r="A6" i="11"/>
  <c r="A7" i="11"/>
  <c r="A8" i="11"/>
  <c r="D2" i="11"/>
  <c r="D3" i="11"/>
  <c r="D4" i="11"/>
  <c r="D5" i="11"/>
  <c r="D6" i="11"/>
  <c r="D7" i="11"/>
  <c r="D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BDF50-30C5-422F-BFAC-2F8FE9D30591}" keepAlive="1" name="Query - AllGold" description="Connection to the 'AllGold' query in the workbook." type="5" refreshedVersion="6" background="1" saveData="1">
    <dbPr connection="Provider=Microsoft.Mashup.OleDb.1;Data Source=$Workbook$;Location=AllGold;Extended Properties=&quot;&quot;" command="SELECT * FROM [AllGold]"/>
  </connection>
  <connection id="2" xr16:uid="{041E4A27-0612-4BD4-BAC5-37B79DDA0758}" keepAlive="1" name="Query - AllPlat" description="Connection to the 'AllPlat' query in the workbook." type="5" refreshedVersion="6" background="1" saveData="1">
    <dbPr connection="Provider=Microsoft.Mashup.OleDb.1;Data Source=$Workbook$;Location=AllPlat;Extended Properties=&quot;&quot;" command="SELECT * FROM [AllPlat]"/>
  </connection>
  <connection id="3" xr16:uid="{83502E84-D425-44AE-AD33-1A5F1DE2307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2C0F47F2-5B81-43C3-8AC4-3EC80B7B3A4E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C879143B-B1B0-4BBF-9CFC-320D9CA43E19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A20B063A-BA71-4A5D-AFDF-843F9C818BF0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C9F2FDF-8359-4452-8071-EBC959A98C9C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5D86B792-02EF-4313-BEF8-DE0EB33DB3A0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6A2C51CC-7BC0-42C6-A313-7B097480E39E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0" xr16:uid="{4427920A-8902-4A5F-86CE-7EF8BEFA124E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1" xr16:uid="{F69E28E9-CDF1-4AA5-8EB9-0D215B01007E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<sst xmlns="http://schemas.openxmlformats.org/spreadsheetml/2006/main" count="256" uniqueCount="46">
  <si>
    <t>Player</t>
  </si>
  <si>
    <t>Solo I</t>
  </si>
  <si>
    <t>TheTechnoTurian</t>
  </si>
  <si>
    <t>The_Doctor46N7</t>
  </si>
  <si>
    <t>N7-Gerbil</t>
  </si>
  <si>
    <t>Solo V</t>
  </si>
  <si>
    <t>Trio II</t>
  </si>
  <si>
    <t>ClydeInTheShell</t>
  </si>
  <si>
    <t>Trio I</t>
  </si>
  <si>
    <t>Solo II</t>
  </si>
  <si>
    <t>AW_FC_1986</t>
  </si>
  <si>
    <t>Solo III</t>
  </si>
  <si>
    <t>x3lander</t>
  </si>
  <si>
    <t>Solo IV</t>
  </si>
  <si>
    <t>Trio III</t>
  </si>
  <si>
    <t>Lvca_gr</t>
  </si>
  <si>
    <t>Solo VI</t>
  </si>
  <si>
    <t>TheNightSlasher</t>
  </si>
  <si>
    <t>Trio IV</t>
  </si>
  <si>
    <t>Trio VI</t>
  </si>
  <si>
    <t>Trio V</t>
  </si>
  <si>
    <t>Emexxia</t>
  </si>
  <si>
    <t>frank_is_crank</t>
  </si>
  <si>
    <t>Trio VII</t>
  </si>
  <si>
    <t>Trio VIII</t>
  </si>
  <si>
    <t>only1biggs</t>
  </si>
  <si>
    <t>ernesto_bih</t>
  </si>
  <si>
    <t>Alfonsedode</t>
  </si>
  <si>
    <t>XAN1_95</t>
  </si>
  <si>
    <t>SalarianJesus</t>
  </si>
  <si>
    <t>CEBK</t>
  </si>
  <si>
    <t>HamleticTortoise</t>
  </si>
  <si>
    <t>ex-Clusum</t>
  </si>
  <si>
    <t>Team</t>
  </si>
  <si>
    <t>CEBK | ClydeInTheShell | only1biggs</t>
  </si>
  <si>
    <t>N7-Gerbil | The_Doctor46N7 | XAN1_95</t>
  </si>
  <si>
    <t>AW_FC_1986 | The_Doctor46N7 | x3lander</t>
  </si>
  <si>
    <t>Emexxia | HamleticTortoise | Lvca_gr</t>
  </si>
  <si>
    <t>AW_FC_1986 | SalarianJesus | TheNightSlasher</t>
  </si>
  <si>
    <t>N7-Gerbil | TheNightSlasher | The_Doctor46N7</t>
  </si>
  <si>
    <t>Lvca_gr | TheNightSlasher | TheTechnoTurian</t>
  </si>
  <si>
    <t>Alfonsedode | AW_FC_1986 | The_Doctor46N7</t>
  </si>
  <si>
    <t>ex-Clusum | frank_is_crank | TheTechnoTurian</t>
  </si>
  <si>
    <t>Time</t>
  </si>
  <si>
    <t xml:space="preserve"> -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</si>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</sst>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703BBF58-6BA7-454B-B757-79A27BC1A291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II" tableColumnId="3"/>
      <queryTableField id="4" name="Solo III" tableColumnId="4"/>
      <queryTableField id="5" name="Solo IV" tableColumnId="5"/>
      <queryTableField id="6" name="Solo V" tableColumnId="6"/>
      <queryTableField id="7" name="Solo V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9EC03049-CB0B-430F-A3A5-EC10DC8A67A3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V" tableColumnId="3"/>
      <queryTableField id="4" name="Solo II" tableColumnId="4"/>
      <queryTableField id="5" name="Solo III" tableColumnId="5"/>
      <queryTableField id="6" name="Solo IV" tableColumnId="6"/>
      <queryTableField id="7" name="Solo VI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B0BDCE41-A5ED-456A-8690-C9380AD43D11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E62ECEFF-4852-4B40-BF2A-691286AB5879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F4457B5-D719-452F-BFC9-7E22517944EC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8B48E73-E37C-4A73-934E-60CEC5D348AF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8AAC718-9368-4027-B605-D4F5C125310B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II" tableColumnId="3"/>
      <queryTableField id="4" name="Trio I" tableColumnId="4"/>
      <queryTableField id="5" name="Solo III" tableColumnId="5"/>
      <queryTableField id="6" name="Solo IV" tableColumnId="6"/>
      <queryTableField id="7" name="Solo V" tableColumnId="7"/>
      <queryTableField id="8" name="Trio III" tableColumnId="8"/>
      <queryTableField id="9" name="Solo VI" tableColumnId="9"/>
      <queryTableField id="10" name="Trio II" tableColumnId="10"/>
      <queryTableField id="11" name="Trio IV" tableColumnId="11"/>
      <queryTableField id="12" name="Trio VI" tableColumnId="12"/>
      <queryTableField id="13" name="Trio V" tableColumnId="13"/>
      <queryTableField id="14" name="Trio VII" tableColumnId="14"/>
      <queryTableField id="15" name="Trio VIII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FAFEC33-84BE-4A81-B9D6-3AF64EDDA067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V" tableColumnId="3"/>
      <queryTableField id="4" name="Trio II" tableColumnId="4"/>
      <queryTableField id="5" name="Trio I" tableColumnId="5"/>
      <queryTableField id="6" name="Solo II" tableColumnId="6"/>
      <queryTableField id="7" name="Solo III" tableColumnId="7"/>
      <queryTableField id="8" name="Solo IV" tableColumnId="8"/>
      <queryTableField id="9" name="Solo VI" tableColumnId="9"/>
      <queryTableField id="10" name="Trio III" tableColumnId="10"/>
      <queryTableField id="11" name="Trio IV" tableColumnId="11"/>
      <queryTableField id="12" name="Trio V" tableColumnId="12"/>
      <queryTableField id="13" name="Trio VI" tableColumnId="13"/>
      <queryTableField id="14" name="Trio VII" tableColumnId="14"/>
      <queryTableField id="15" name="Trio VIII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15FF3B-C227-4780-89F4-BAFEBEEE7AFE}" name="PlayerSoloPlat" displayName="PlayerSoloPlat" ref="A1:J8" tableType="queryTable" totalsRowShown="0">
  <autoFilter ref="A1:J8" xr:uid="{3B151895-8AEB-44B3-8AA4-67939950DA9C}">
    <filterColumn colId="3">
      <filters>
        <filter val="6"/>
      </filters>
    </filterColumn>
  </autoFilter>
  <tableColumns count="10">
    <tableColumn id="8" xr3:uid="{F6442763-993D-4F7F-BBC7-98CC594B82B0}" uniqueName="8" name="Time" queryTableFieldId="10" dataDxfId="31">
      <calculatedColumnFormula>SUM(PlayerSoloPlat[[#This Row],[Solo I]:[Solo VI]])</calculatedColumnFormula>
    </tableColumn>
    <tableColumn id="9" xr3:uid="{EE28A28C-2D80-4E1D-888E-243E62D8EFE7}" uniqueName="9" name=" - " queryTableFieldId="9" dataDxfId="30"/>
    <tableColumn id="1" xr3:uid="{30BFDAD8-14A0-4AAF-9758-D978947292FD}" uniqueName="1" name="Player" queryTableFieldId="1" dataDxfId="29"/>
    <tableColumn id="10" xr3:uid="{D474B0D6-4FA1-4563-91DD-35C492A5C014}" uniqueName="10" name="Count" queryTableFieldId="8" dataDxfId="28">
      <calculatedColumnFormula>COUNT(PlayerSoloPlat[[#This Row],[Solo I]:[Solo VI]])</calculatedColumnFormula>
    </tableColumn>
    <tableColumn id="2" xr3:uid="{E29D1272-A366-4A1C-836F-6758F93852DA}" uniqueName="2" name="Solo I" queryTableFieldId="2"/>
    <tableColumn id="3" xr3:uid="{0FF148AF-44D3-465C-B534-2835DF62E1EC}" uniqueName="3" name="Solo II" queryTableFieldId="3"/>
    <tableColumn id="4" xr3:uid="{7F892AF0-90CA-4160-B978-D8B238DCB0EE}" uniqueName="4" name="Solo III" queryTableFieldId="4"/>
    <tableColumn id="5" xr3:uid="{A952A97C-FD1B-4E65-974A-A87B7BDB0C6F}" uniqueName="5" name="Solo IV" queryTableFieldId="5"/>
    <tableColumn id="6" xr3:uid="{481136F3-9B8D-4A0C-ACBB-79E62FFC3809}" uniqueName="6" name="Solo V" queryTableFieldId="6"/>
    <tableColumn id="7" xr3:uid="{05BB178B-6A79-436F-B5D7-7A0FD8617A95}" uniqueName="7" name="Solo VI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8FD9B0-6F7D-449F-8A64-A0CAD1D91B5E}" name="PlayerSoloGold" displayName="PlayerSoloGold" ref="A1:J11" tableType="queryTable" totalsRowShown="0">
  <autoFilter ref="A1:J11" xr:uid="{1CAE0704-3220-4801-8394-763C6FA7D4A8}">
    <filterColumn colId="3">
      <filters>
        <filter val="6"/>
      </filters>
    </filterColumn>
  </autoFilter>
  <sortState xmlns:xlrd2="http://schemas.microsoft.com/office/spreadsheetml/2017/richdata2" ref="A2:J11">
    <sortCondition ref="A1:A11"/>
  </sortState>
  <tableColumns count="10">
    <tableColumn id="8" xr3:uid="{6DFC1D2A-D42D-4FC4-AFB7-4DFD929137EC}" uniqueName="8" name="Time" queryTableFieldId="10" dataDxfId="27">
      <calculatedColumnFormula>SUM(PlayerSoloGold[[#This Row],[Solo I]:[Solo VI]])</calculatedColumnFormula>
    </tableColumn>
    <tableColumn id="9" xr3:uid="{56E46BEF-1C26-4621-A15A-5B1842BEE346}" uniqueName="9" name=" - " queryTableFieldId="9" dataDxfId="26"/>
    <tableColumn id="1" xr3:uid="{5E625622-E0F0-44C1-8E4E-C56207FD6C01}" uniqueName="1" name="Player" queryTableFieldId="1" dataDxfId="25"/>
    <tableColumn id="10" xr3:uid="{DDADDC1C-0F84-44F9-8631-9D037A542958}" uniqueName="10" name="Count" queryTableFieldId="8" dataDxfId="24">
      <calculatedColumnFormula>COUNT(PlayerSoloGold[[#This Row],[Solo I]:[Solo VI]])</calculatedColumnFormula>
    </tableColumn>
    <tableColumn id="2" xr3:uid="{D0E17D9D-9087-4A34-9FE1-01E20F5FF39C}" uniqueName="2" name="Solo I" queryTableFieldId="2"/>
    <tableColumn id="3" xr3:uid="{3AC92EDC-0B9A-4407-999C-085B3CC0A1FB}" uniqueName="3" name="Solo V" queryTableFieldId="3"/>
    <tableColumn id="4" xr3:uid="{6160FA9C-FDCF-4171-B491-10D1EFD9BA30}" uniqueName="4" name="Solo II" queryTableFieldId="4"/>
    <tableColumn id="5" xr3:uid="{471DC1EF-6C94-4AD1-B439-61C4800C7EAC}" uniqueName="5" name="Solo III" queryTableFieldId="5"/>
    <tableColumn id="6" xr3:uid="{69E42F67-C41E-469C-8EE6-4181B288E920}" uniqueName="6" name="Solo IV" queryTableFieldId="6"/>
    <tableColumn id="7" xr3:uid="{E633E33E-1C4D-479F-857C-CE918B1A4D67}" uniqueName="7" name="Solo VI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E70610-95AE-4222-82ED-DB8D79AA0CA9}" name="TeamTrioPlat" displayName="TeamTrioPlat" ref="A1:L8" tableType="queryTable" totalsRowShown="0">
  <autoFilter ref="A1:L8" xr:uid="{2A0A2350-5019-49E3-8E22-C96B4457076E}">
    <filterColumn colId="3">
      <filters>
        <filter val="8"/>
      </filters>
    </filterColumn>
  </autoFilter>
  <sortState xmlns:xlrd2="http://schemas.microsoft.com/office/spreadsheetml/2017/richdata2" ref="A2:L8">
    <sortCondition ref="A1:A8"/>
  </sortState>
  <tableColumns count="12">
    <tableColumn id="10" xr3:uid="{61F80F9D-508C-478D-A4A1-B02C4DC1715A}" uniqueName="10" name="Time" queryTableFieldId="12" dataDxfId="23">
      <calculatedColumnFormula>SUM(TeamTrioPlat[[#This Row],[Trio I]:[Trio VIII]])</calculatedColumnFormula>
    </tableColumn>
    <tableColumn id="11" xr3:uid="{A74A0281-BD8E-4CA5-AC8A-CFB0B962396E}" uniqueName="11" name=" - " queryTableFieldId="11" dataDxfId="22"/>
    <tableColumn id="1" xr3:uid="{3BFFA340-8A2C-4EEF-AB9C-799A26804F77}" uniqueName="1" name="Team" queryTableFieldId="1" dataDxfId="21"/>
    <tableColumn id="12" xr3:uid="{870E8A2E-0E71-4EC0-AF4D-73E5C564D181}" uniqueName="12" name="Count" queryTableFieldId="10" dataDxfId="20">
      <calculatedColumnFormula>COUNT(TeamTrioPlat[[#This Row],[Trio I]:[Trio VIII]])</calculatedColumnFormula>
    </tableColumn>
    <tableColumn id="2" xr3:uid="{F913353B-0A52-4DE9-A237-31B7E8197308}" uniqueName="2" name="Trio I" queryTableFieldId="2"/>
    <tableColumn id="3" xr3:uid="{E2E5C2F0-231D-4689-83AB-2BD43EAD495C}" uniqueName="3" name="Trio III" queryTableFieldId="3"/>
    <tableColumn id="4" xr3:uid="{6F324746-5487-4148-90D1-5CF0A427D094}" uniqueName="4" name="Trio II" queryTableFieldId="4"/>
    <tableColumn id="5" xr3:uid="{6C2A56D0-BDE8-43E4-8959-3C4D673EA628}" uniqueName="5" name="Trio IV" queryTableFieldId="5"/>
    <tableColumn id="6" xr3:uid="{CCD6CC05-CC03-4FF7-B15F-88E88C0CA44C}" uniqueName="6" name="Trio VI" queryTableFieldId="6"/>
    <tableColumn id="7" xr3:uid="{338C67CC-7D9E-4590-BA8D-3302EBE4EF54}" uniqueName="7" name="Trio V" queryTableFieldId="7"/>
    <tableColumn id="8" xr3:uid="{00BAEA70-8987-4309-B43D-95FFC2B39647}" uniqueName="8" name="Trio VII" queryTableFieldId="8"/>
    <tableColumn id="9" xr3:uid="{03E6A178-D50D-4931-88F5-3CD80C123777}" uniqueName="9" name="Trio VIII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731F0-5E1B-4124-84BF-87DF7FD521EF}" name="TeamTrioGold" displayName="TeamTrioGold" ref="A1:L5" tableType="queryTable" totalsRowShown="0">
  <autoFilter ref="A1:L5" xr:uid="{420D3BBA-8BA7-4565-AAAE-E75BC141A3EA}">
    <filterColumn colId="3">
      <filters>
        <filter val="8"/>
      </filters>
    </filterColumn>
  </autoFilter>
  <tableColumns count="12">
    <tableColumn id="10" xr3:uid="{0DA03BBE-81DE-4B09-AEC9-387F6FB02434}" uniqueName="10" name="Time" queryTableFieldId="12" dataDxfId="11">
      <calculatedColumnFormula>SUM(TeamTrioGold[[#This Row],[Trio II]:[Trio VIII]])</calculatedColumnFormula>
    </tableColumn>
    <tableColumn id="11" xr3:uid="{E7AD3ADD-5037-4FA7-8E79-7AD702B87ED2}" uniqueName="11" name=" - " queryTableFieldId="11" dataDxfId="10"/>
    <tableColumn id="1" xr3:uid="{82FD4E40-DDDC-4372-8C3C-047EA60312CC}" uniqueName="1" name="Team" queryTableFieldId="1" dataDxfId="9"/>
    <tableColumn id="12" xr3:uid="{4C9A0390-1A73-42AF-9A32-302709A358B1}" uniqueName="12" name="Count" queryTableFieldId="10" dataDxfId="8">
      <calculatedColumnFormula>COUNT(TeamTrioGold[[#This Row],[Trio II]:[Trio VIII]])</calculatedColumnFormula>
    </tableColumn>
    <tableColumn id="2" xr3:uid="{0CC5A11B-3F53-4B39-A86C-EDE70F327D74}" uniqueName="2" name="Trio II" queryTableFieldId="2"/>
    <tableColumn id="3" xr3:uid="{DF3081DD-1D94-4353-A0E5-7307A57A69CC}" uniqueName="3" name="Trio I" queryTableFieldId="3"/>
    <tableColumn id="4" xr3:uid="{D4FC8D6A-CF1B-4F4C-A7AB-392B93639CA6}" uniqueName="4" name="Trio III" queryTableFieldId="4"/>
    <tableColumn id="5" xr3:uid="{DC4656B6-719C-4282-A9D5-6BDBF4EFD4BB}" uniqueName="5" name="Trio IV" queryTableFieldId="5"/>
    <tableColumn id="6" xr3:uid="{D16499E7-9739-4A7C-8124-6F8C95CB0B52}" uniqueName="6" name="Trio V" queryTableFieldId="6"/>
    <tableColumn id="7" xr3:uid="{BED8E37B-7620-48E1-8555-D170E9D530F2}" uniqueName="7" name="Trio VI" queryTableFieldId="7"/>
    <tableColumn id="8" xr3:uid="{C1D783E8-584A-4499-86F2-6271C77081FF}" uniqueName="8" name="Trio VII" queryTableFieldId="8"/>
    <tableColumn id="9" xr3:uid="{86C26CA8-01A0-43F5-8397-1EE4852404E8}" uniqueName="9" name="Trio VIII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604448-F21F-4043-A6EE-C55CFF7E7404}" name="PlayerTrioPlat" displayName="PlayerTrioPlat" ref="A1:L14" tableType="queryTable" totalsRowShown="0">
  <autoFilter ref="A1:L14" xr:uid="{7EF3F936-4976-423F-93F2-F3540EB34661}">
    <filterColumn colId="3">
      <filters>
        <filter val="8"/>
      </filters>
    </filterColumn>
  </autoFilter>
  <sortState xmlns:xlrd2="http://schemas.microsoft.com/office/spreadsheetml/2017/richdata2" ref="A2:L14">
    <sortCondition ref="A2:A14"/>
    <sortCondition ref="C2:C14"/>
  </sortState>
  <tableColumns count="12">
    <tableColumn id="10" xr3:uid="{BE2E1C32-CD9D-40AB-B14C-7E3724DF43FC}" uniqueName="10" name="Time" queryTableFieldId="12" dataDxfId="7">
      <calculatedColumnFormula>SUM(PlayerTrioPlat[[#This Row],[Trio I]:[Trio VIII]])</calculatedColumnFormula>
    </tableColumn>
    <tableColumn id="11" xr3:uid="{B86F9D95-40DA-4B91-AB33-F8DA72F83EF2}" uniqueName="11" name=" - " queryTableFieldId="11" dataDxfId="6"/>
    <tableColumn id="1" xr3:uid="{C546EE2E-A460-4BA8-A3DF-2702093853D5}" uniqueName="1" name="Player" queryTableFieldId="1" dataDxfId="5"/>
    <tableColumn id="12" xr3:uid="{02A01C5F-E955-4BAC-9EC1-127F9C023336}" uniqueName="12" name="Count" queryTableFieldId="10" dataDxfId="4">
      <calculatedColumnFormula>COUNT(PlayerTrioPlat[[#This Row],[Trio I]:[Trio VIII]])</calculatedColumnFormula>
    </tableColumn>
    <tableColumn id="2" xr3:uid="{AABD56D5-AB04-46EE-AD1C-ECF2AE39569A}" uniqueName="2" name="Trio I" queryTableFieldId="2"/>
    <tableColumn id="3" xr3:uid="{F283D277-2607-404D-B78B-2B42E7B3F721}" uniqueName="3" name="Trio III" queryTableFieldId="3"/>
    <tableColumn id="4" xr3:uid="{83C12763-7949-4D9D-A6F9-ACADD7EF1E64}" uniqueName="4" name="Trio II" queryTableFieldId="4"/>
    <tableColumn id="5" xr3:uid="{728D8F77-E2EB-4B84-90FF-E8F58895E8CA}" uniqueName="5" name="Trio IV" queryTableFieldId="5"/>
    <tableColumn id="6" xr3:uid="{D0246345-90D8-4053-9E5C-E3824DDFDAF1}" uniqueName="6" name="Trio VI" queryTableFieldId="6"/>
    <tableColumn id="7" xr3:uid="{F310D2F0-A41A-4ABB-8B44-DDEFF4C6B387}" uniqueName="7" name="Trio V" queryTableFieldId="7"/>
    <tableColumn id="8" xr3:uid="{7482646C-B3AC-439B-B98B-0C91251404A0}" uniqueName="8" name="Trio VII" queryTableFieldId="8"/>
    <tableColumn id="9" xr3:uid="{38EAA8FC-DF54-4CAF-B98A-EF13B1166FA0}" uniqueName="9" name="Trio VIII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218F5-4B49-4CFF-BFAC-E836A2B4D9C3}" name="PlayerTrioGold" displayName="PlayerTrioGold" ref="A1:L10" tableType="queryTable" totalsRowShown="0">
  <autoFilter ref="A1:L10" xr:uid="{2BD6D5C9-17D2-4097-93B6-3E68FBBC9B2B}">
    <filterColumn colId="3">
      <filters>
        <filter val="8"/>
      </filters>
    </filterColumn>
  </autoFilter>
  <sortState xmlns:xlrd2="http://schemas.microsoft.com/office/spreadsheetml/2017/richdata2" ref="A2:L10">
    <sortCondition ref="A2:A10"/>
    <sortCondition ref="C2:C10"/>
  </sortState>
  <tableColumns count="12">
    <tableColumn id="10" xr3:uid="{4451B77B-074C-4E15-929C-0BE6C09392EA}" uniqueName="10" name="Time" queryTableFieldId="12" dataDxfId="3">
      <calculatedColumnFormula>SUM(PlayerTrioGold[[#This Row],[Trio II]:[Trio VIII]])</calculatedColumnFormula>
    </tableColumn>
    <tableColumn id="11" xr3:uid="{9A8A4533-0D7D-4919-83C4-3F46BC193A1C}" uniqueName="11" name=" - " queryTableFieldId="11" dataDxfId="2"/>
    <tableColumn id="1" xr3:uid="{4ABC3252-F806-4990-B9B8-A554450DA899}" uniqueName="1" name="Player" queryTableFieldId="1" dataDxfId="1"/>
    <tableColumn id="12" xr3:uid="{ED6711F7-2B52-4005-A243-05D311766AB8}" uniqueName="12" name="Count" queryTableFieldId="10" dataDxfId="0">
      <calculatedColumnFormula>COUNT(PlayerTrioGold[[#This Row],[Trio II]:[Trio VIII]])</calculatedColumnFormula>
    </tableColumn>
    <tableColumn id="2" xr3:uid="{750615E9-E3DC-42A7-BDA2-F38F2E6B172C}" uniqueName="2" name="Trio II" queryTableFieldId="2"/>
    <tableColumn id="3" xr3:uid="{5F527895-BDDF-48A7-BD5C-C62F573FF02F}" uniqueName="3" name="Trio I" queryTableFieldId="3"/>
    <tableColumn id="4" xr3:uid="{03DD9BF6-9762-4CF6-9EC4-BC3C8836AB17}" uniqueName="4" name="Trio III" queryTableFieldId="4"/>
    <tableColumn id="5" xr3:uid="{79B81B6B-FA45-42EC-81E3-B9C88FD780B6}" uniqueName="5" name="Trio IV" queryTableFieldId="5"/>
    <tableColumn id="6" xr3:uid="{47023A8F-D659-4ABA-827E-B1CF54A90269}" uniqueName="6" name="Trio V" queryTableFieldId="6"/>
    <tableColumn id="7" xr3:uid="{799D4F08-4258-47FB-8D02-850460E278DF}" uniqueName="7" name="Trio VI" queryTableFieldId="7"/>
    <tableColumn id="8" xr3:uid="{5982BDDF-5959-4F98-9A78-135C03821AE5}" uniqueName="8" name="Trio VII" queryTableFieldId="8"/>
    <tableColumn id="9" xr3:uid="{9F682A27-B111-4619-B546-A68A364E4F3E}" uniqueName="9" name="Trio VIII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CC22E4-E06B-46EF-9D75-740C46525ED2}" name="AllPlat" displayName="AllPlat" ref="A1:R16" tableType="queryTable" totalsRowShown="0">
  <autoFilter ref="A1:R16" xr:uid="{F22C0516-CEAA-41A8-B447-27AD59F919E5}">
    <filterColumn colId="3">
      <filters>
        <filter val="14"/>
      </filters>
    </filterColumn>
  </autoFilter>
  <tableColumns count="18">
    <tableColumn id="16" xr3:uid="{A25F45D5-004C-4BA9-AA40-7DEB95002B9C}" uniqueName="16" name="Time" queryTableFieldId="18" dataDxfId="19">
      <calculatedColumnFormula>SUM(AllPlat[[#This Row],[Solo I]:[Trio VIII]])</calculatedColumnFormula>
    </tableColumn>
    <tableColumn id="17" xr3:uid="{894C17E8-8A1A-4E52-893D-390C8D294FEA}" uniqueName="17" name=" - " queryTableFieldId="17" dataDxfId="18"/>
    <tableColumn id="1" xr3:uid="{A9C06B6B-19E8-47A6-B8BA-AEA7B157BABF}" uniqueName="1" name="Player" queryTableFieldId="1" dataDxfId="17"/>
    <tableColumn id="18" xr3:uid="{E44A65E8-6570-4530-B757-3855910FEEAE}" uniqueName="18" name="Count" queryTableFieldId="16" dataDxfId="16">
      <calculatedColumnFormula>COUNT(AllPlat[[#This Row],[Solo I]:[Trio VIII]])</calculatedColumnFormula>
    </tableColumn>
    <tableColumn id="2" xr3:uid="{A5D50BAD-35DF-492D-B87D-D0F2E44AA746}" uniqueName="2" name="Solo I" queryTableFieldId="2"/>
    <tableColumn id="3" xr3:uid="{E90C99C5-CD32-4C27-BC91-737D0B0B16FA}" uniqueName="3" name="Solo II" queryTableFieldId="3"/>
    <tableColumn id="4" xr3:uid="{586B0B1D-8A10-4E66-8C04-35662747D68F}" uniqueName="4" name="Trio I" queryTableFieldId="4"/>
    <tableColumn id="5" xr3:uid="{818A8DCE-0FF2-4E42-AAC3-BBC990D33A02}" uniqueName="5" name="Solo III" queryTableFieldId="5"/>
    <tableColumn id="6" xr3:uid="{BDAFC631-4A7E-4F96-9EEE-F86F43DF1F37}" uniqueName="6" name="Solo IV" queryTableFieldId="6"/>
    <tableColumn id="7" xr3:uid="{703C8AD7-C0C2-4965-A6C4-988CD221C9E0}" uniqueName="7" name="Solo V" queryTableFieldId="7"/>
    <tableColumn id="8" xr3:uid="{34648ABA-7672-4E81-BDE0-1F350CBED121}" uniqueName="8" name="Trio III" queryTableFieldId="8"/>
    <tableColumn id="9" xr3:uid="{F88BC618-5D10-4C59-8DF6-04E77387A0AF}" uniqueName="9" name="Solo VI" queryTableFieldId="9"/>
    <tableColumn id="10" xr3:uid="{00E5996F-4B1A-4D44-9F2B-94158ED8ADB7}" uniqueName="10" name="Trio II" queryTableFieldId="10"/>
    <tableColumn id="11" xr3:uid="{4F679D39-9F81-4E95-A502-435BEC9CF3F9}" uniqueName="11" name="Trio IV" queryTableFieldId="11"/>
    <tableColumn id="12" xr3:uid="{06CCEB5B-D2DA-41B6-B91C-05EF06393F09}" uniqueName="12" name="Trio VI" queryTableFieldId="12"/>
    <tableColumn id="13" xr3:uid="{8BC4FCC9-AB27-4259-9199-A4E35101082A}" uniqueName="13" name="Trio V" queryTableFieldId="13"/>
    <tableColumn id="14" xr3:uid="{085EBC46-E4DA-4BD0-8C03-64391A9A23F2}" uniqueName="14" name="Trio VII" queryTableFieldId="14"/>
    <tableColumn id="15" xr3:uid="{FDC9AF12-9A2F-4F3B-8F88-62B7EE216E37}" uniqueName="15" name="Trio VIII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DCDEC-0659-4649-9AA2-2ECBA3E1CAF9}" name="AllGold" displayName="AllGold" ref="A1:R14" tableType="queryTable" totalsRowShown="0">
  <autoFilter ref="A1:R14" xr:uid="{8341E4B5-331D-4D67-B0C7-9AEECCF9A207}">
    <filterColumn colId="3">
      <filters>
        <filter val="14"/>
      </filters>
    </filterColumn>
  </autoFilter>
  <tableColumns count="18">
    <tableColumn id="16" xr3:uid="{3BF480AF-7C32-46ED-A2AA-51C45E8DF991}" uniqueName="16" name="Time" queryTableFieldId="18" dataDxfId="15">
      <calculatedColumnFormula>SUM(AllGold[[#This Row],[Solo I]:[Trio VIII]])</calculatedColumnFormula>
    </tableColumn>
    <tableColumn id="17" xr3:uid="{C3149461-BB7B-449A-9119-0D406C2AC50C}" uniqueName="17" name=" - " queryTableFieldId="17" dataDxfId="14"/>
    <tableColumn id="1" xr3:uid="{01FA8CAB-A5CA-452A-9384-D113087E1CFA}" uniqueName="1" name="Player" queryTableFieldId="1" dataDxfId="13"/>
    <tableColumn id="18" xr3:uid="{4B3B14CB-17E0-42D7-BE7E-72778D988D7B}" uniqueName="18" name="Count" queryTableFieldId="16" dataDxfId="12">
      <calculatedColumnFormula>COUNT(AllGold[[#This Row],[Solo I]:[Trio VIII]])</calculatedColumnFormula>
    </tableColumn>
    <tableColumn id="2" xr3:uid="{A168E53D-CF98-4433-A021-8B7F78D2A9A2}" uniqueName="2" name="Solo I" queryTableFieldId="2"/>
    <tableColumn id="3" xr3:uid="{36F0B13C-F627-4E08-A600-435A177BFD32}" uniqueName="3" name="Solo V" queryTableFieldId="3"/>
    <tableColumn id="4" xr3:uid="{149FD794-15A6-4E34-9346-E473FC6A17AF}" uniqueName="4" name="Trio II" queryTableFieldId="4"/>
    <tableColumn id="5" xr3:uid="{4381A7F3-3596-4677-B65D-F726A10B7FF2}" uniqueName="5" name="Trio I" queryTableFieldId="5"/>
    <tableColumn id="6" xr3:uid="{8D40AD40-1056-4981-A986-3B9D7B8F9B4B}" uniqueName="6" name="Solo II" queryTableFieldId="6"/>
    <tableColumn id="7" xr3:uid="{93D62D0F-30E5-4B8C-A957-E4D99EBA7752}" uniqueName="7" name="Solo III" queryTableFieldId="7"/>
    <tableColumn id="8" xr3:uid="{D6D58198-D234-4F8D-BBE2-ECC553B4B783}" uniqueName="8" name="Solo IV" queryTableFieldId="8"/>
    <tableColumn id="9" xr3:uid="{238743D5-2375-4D3F-8C85-A64FC987AB60}" uniqueName="9" name="Solo VI" queryTableFieldId="9"/>
    <tableColumn id="10" xr3:uid="{8A7B7C5F-B60C-4DA0-BE75-285742BE1848}" uniqueName="10" name="Trio III" queryTableFieldId="10"/>
    <tableColumn id="11" xr3:uid="{EFEC9418-BD9B-4520-A672-07FC66CD9416}" uniqueName="11" name="Trio IV" queryTableFieldId="11"/>
    <tableColumn id="12" xr3:uid="{617A1851-D552-4906-99D4-C05B2E7F9AB2}" uniqueName="12" name="Trio V" queryTableFieldId="12"/>
    <tableColumn id="13" xr3:uid="{4F76988E-2E09-43C4-8081-294982FF3E66}" uniqueName="13" name="Trio VI" queryTableFieldId="13"/>
    <tableColumn id="14" xr3:uid="{4F8435A2-CE74-4561-8DDE-E8649E2ED86A}" uniqueName="14" name="Trio VII" queryTableFieldId="14"/>
    <tableColumn id="15" xr3:uid="{BC66D42C-5F9E-44A3-BF9B-02C446FD1C6A}" uniqueName="15" name="Trio VIII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F2EB-0857-4E38-9C21-C8B392ECB981}">
  <dimension ref="A1:J8"/>
  <sheetViews>
    <sheetView workbookViewId="0">
      <selection activeCell="F1" sqref="F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11</v>
      </c>
      <c r="H1" t="s">
        <v>13</v>
      </c>
      <c r="I1" t="s">
        <v>5</v>
      </c>
      <c r="J1" t="s">
        <v>16</v>
      </c>
    </row>
    <row r="2" spans="1:10" x14ac:dyDescent="0.25">
      <c r="A2" s="2">
        <f>SUM(PlayerSoloPlat[[#This Row],[Solo I]:[Solo VI]])</f>
        <v>0.17395833333333333</v>
      </c>
      <c r="B2" s="1" t="s">
        <v>44</v>
      </c>
      <c r="C2" s="1" t="s">
        <v>10</v>
      </c>
      <c r="D2" s="1">
        <f>COUNT(PlayerSoloPlat[[#This Row],[Solo I]:[Solo VI]])</f>
        <v>6</v>
      </c>
      <c r="E2">
        <v>2.2719907407407411E-2</v>
      </c>
      <c r="F2">
        <v>3.0243055555555554E-2</v>
      </c>
      <c r="G2">
        <v>3.2731481481481479E-2</v>
      </c>
      <c r="H2">
        <v>2.9814814814814811E-2</v>
      </c>
      <c r="I2">
        <v>2.8101851851851854E-2</v>
      </c>
      <c r="J2">
        <v>3.0347222222222223E-2</v>
      </c>
    </row>
    <row r="3" spans="1:10" hidden="1" x14ac:dyDescent="0.25">
      <c r="A3" s="2">
        <f>SUM(PlayerSoloPlat[[#This Row],[Solo I]:[Solo VI]])</f>
        <v>0.16363425925925928</v>
      </c>
      <c r="B3" s="1" t="s">
        <v>44</v>
      </c>
      <c r="C3" s="1" t="s">
        <v>27</v>
      </c>
      <c r="D3" s="1">
        <f>COUNT(PlayerSoloPlat[[#This Row],[Solo I]:[Solo VI]])</f>
        <v>5</v>
      </c>
      <c r="E3">
        <v>2.1782407407407407E-2</v>
      </c>
      <c r="G3">
        <v>4.1030092592592597E-2</v>
      </c>
      <c r="H3">
        <v>4.0844907407407406E-2</v>
      </c>
      <c r="I3">
        <v>3.0624999999999999E-2</v>
      </c>
      <c r="J3">
        <v>2.9351851851851851E-2</v>
      </c>
    </row>
    <row r="4" spans="1:10" hidden="1" x14ac:dyDescent="0.25">
      <c r="A4" s="2">
        <f>SUM(PlayerSoloPlat[[#This Row],[Solo I]:[Solo VI]])</f>
        <v>1.4548611111111111E-2</v>
      </c>
      <c r="B4" s="1" t="s">
        <v>44</v>
      </c>
      <c r="C4" s="1" t="s">
        <v>4</v>
      </c>
      <c r="D4" s="1">
        <f>COUNT(PlayerSoloPlat[[#This Row],[Solo I]:[Solo VI]])</f>
        <v>1</v>
      </c>
      <c r="E4">
        <v>1.4548611111111111E-2</v>
      </c>
    </row>
    <row r="5" spans="1:10" hidden="1" x14ac:dyDescent="0.25">
      <c r="A5" s="2">
        <f>SUM(PlayerSoloPlat[[#This Row],[Solo I]:[Solo VI]])</f>
        <v>2.2835648148148147E-2</v>
      </c>
      <c r="B5" s="1" t="s">
        <v>44</v>
      </c>
      <c r="C5" s="1" t="s">
        <v>17</v>
      </c>
      <c r="D5" s="1">
        <f>COUNT(PlayerSoloPlat[[#This Row],[Solo I]:[Solo VI]])</f>
        <v>1</v>
      </c>
      <c r="H5">
        <v>2.2835648148148147E-2</v>
      </c>
    </row>
    <row r="6" spans="1:10" hidden="1" x14ac:dyDescent="0.25">
      <c r="A6" s="2">
        <f>SUM(PlayerSoloPlat[[#This Row],[Solo I]:[Solo VI]])</f>
        <v>4.3379629629629629E-2</v>
      </c>
      <c r="B6" s="1"/>
      <c r="C6" s="1" t="s">
        <v>3</v>
      </c>
      <c r="D6" s="1">
        <f>COUNT(PlayerSoloPlat[[#This Row],[Solo I]:[Solo VI]])</f>
        <v>2</v>
      </c>
      <c r="E6">
        <v>1.5324074074074073E-2</v>
      </c>
      <c r="G6">
        <v>2.8055555555555556E-2</v>
      </c>
    </row>
    <row r="7" spans="1:10" hidden="1" x14ac:dyDescent="0.25">
      <c r="A7" s="2">
        <f>SUM(PlayerSoloPlat[[#This Row],[Solo I]:[Solo VI]])</f>
        <v>3.5300925925925923E-2</v>
      </c>
      <c r="B7" s="1"/>
      <c r="C7" s="1" t="s">
        <v>26</v>
      </c>
      <c r="D7" s="1">
        <f>COUNT(PlayerSoloPlat[[#This Row],[Solo I]:[Solo VI]])</f>
        <v>1</v>
      </c>
      <c r="E7">
        <v>3.5300925925925923E-2</v>
      </c>
    </row>
    <row r="8" spans="1:10" hidden="1" x14ac:dyDescent="0.25">
      <c r="A8" s="2">
        <f>SUM(PlayerSoloPlat[[#This Row],[Solo I]:[Solo VI]])</f>
        <v>5.2395833333333336E-2</v>
      </c>
      <c r="B8" s="1" t="s">
        <v>44</v>
      </c>
      <c r="C8" s="1" t="s">
        <v>22</v>
      </c>
      <c r="D8" s="1">
        <f>COUNT(PlayerSoloPlat[[#This Row],[Solo I]:[Solo VI]])</f>
        <v>2</v>
      </c>
      <c r="E8">
        <v>2.3368055555555555E-2</v>
      </c>
      <c r="I8">
        <v>2.9027777777777777E-2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30B3-94F2-484D-9244-E3E6140B060F}">
  <dimension ref="A1:J11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9</v>
      </c>
      <c r="H1" t="s">
        <v>11</v>
      </c>
      <c r="I1" t="s">
        <v>13</v>
      </c>
      <c r="J1" t="s">
        <v>16</v>
      </c>
    </row>
    <row r="2" spans="1:10" hidden="1" x14ac:dyDescent="0.25">
      <c r="A2" s="2">
        <f>SUM(PlayerSoloGold[[#This Row],[Solo I]:[Solo VI]])</f>
        <v>1.3113425925925926E-2</v>
      </c>
      <c r="B2" s="1" t="s">
        <v>44</v>
      </c>
      <c r="C2" s="1" t="s">
        <v>4</v>
      </c>
      <c r="D2" s="1">
        <f>COUNT(PlayerSoloGold[[#This Row],[Solo I]:[Solo VI]])</f>
        <v>1</v>
      </c>
      <c r="E2">
        <v>1.3113425925925926E-2</v>
      </c>
    </row>
    <row r="3" spans="1:10" hidden="1" x14ac:dyDescent="0.25">
      <c r="A3" s="2">
        <f>SUM(PlayerSoloGold[[#This Row],[Solo I]:[Solo VI]])</f>
        <v>1.4814814814814814E-2</v>
      </c>
      <c r="B3" s="1" t="s">
        <v>44</v>
      </c>
      <c r="C3" s="1" t="s">
        <v>17</v>
      </c>
      <c r="D3" s="1">
        <f>COUNT(PlayerSoloGold[[#This Row],[Solo I]:[Solo VI]])</f>
        <v>1</v>
      </c>
      <c r="I3">
        <v>1.4814814814814814E-2</v>
      </c>
    </row>
    <row r="4" spans="1:10" hidden="1" x14ac:dyDescent="0.25">
      <c r="A4" s="2">
        <f>SUM(PlayerSoloGold[[#This Row],[Solo I]:[Solo VI]])</f>
        <v>1.7696759259259259E-2</v>
      </c>
      <c r="B4" s="1" t="s">
        <v>44</v>
      </c>
      <c r="C4" s="1" t="s">
        <v>25</v>
      </c>
      <c r="D4" s="1">
        <f>COUNT(PlayerSoloGold[[#This Row],[Solo I]:[Solo VI]])</f>
        <v>1</v>
      </c>
      <c r="J4">
        <v>1.7696759259259259E-2</v>
      </c>
    </row>
    <row r="5" spans="1:10" hidden="1" x14ac:dyDescent="0.25">
      <c r="A5" s="2">
        <f>SUM(PlayerSoloGold[[#This Row],[Solo I]:[Solo VI]])</f>
        <v>2.2349537037037032E-2</v>
      </c>
      <c r="B5" s="1" t="s">
        <v>44</v>
      </c>
      <c r="C5" s="1" t="s">
        <v>27</v>
      </c>
      <c r="D5" s="1">
        <f>COUNT(PlayerSoloGold[[#This Row],[Solo I]:[Solo VI]])</f>
        <v>1</v>
      </c>
      <c r="G5">
        <v>2.2349537037037032E-2</v>
      </c>
    </row>
    <row r="6" spans="1:10" hidden="1" x14ac:dyDescent="0.25">
      <c r="A6" s="2">
        <f>SUM(PlayerSoloGold[[#This Row],[Solo I]:[Solo VI]])</f>
        <v>2.6412037037037039E-2</v>
      </c>
      <c r="B6" s="1" t="s">
        <v>44</v>
      </c>
      <c r="C6" s="1" t="s">
        <v>3</v>
      </c>
      <c r="D6" s="1">
        <f>COUNT(PlayerSoloGold[[#This Row],[Solo I]:[Solo VI]])</f>
        <v>2</v>
      </c>
      <c r="E6">
        <v>1.283564814814815E-2</v>
      </c>
      <c r="F6">
        <v>1.357638888888889E-2</v>
      </c>
    </row>
    <row r="7" spans="1:10" hidden="1" x14ac:dyDescent="0.25">
      <c r="A7" s="2">
        <f>SUM(PlayerSoloGold[[#This Row],[Solo I]:[Solo VI]])</f>
        <v>8.1712962962962959E-2</v>
      </c>
      <c r="B7" s="1"/>
      <c r="C7" s="1" t="s">
        <v>22</v>
      </c>
      <c r="D7" s="1">
        <f>COUNT(PlayerSoloGold[[#This Row],[Solo I]:[Solo VI]])</f>
        <v>4</v>
      </c>
      <c r="E7">
        <v>1.4976851851851852E-2</v>
      </c>
      <c r="F7">
        <v>2.1759259259259259E-2</v>
      </c>
      <c r="G7">
        <v>2.630787037037037E-2</v>
      </c>
      <c r="J7">
        <v>1.8668981481481481E-2</v>
      </c>
    </row>
    <row r="8" spans="1:10" x14ac:dyDescent="0.25">
      <c r="A8" s="2">
        <f>SUM(PlayerSoloGold[[#This Row],[Solo I]:[Solo VI]])</f>
        <v>9.1157407407407409E-2</v>
      </c>
      <c r="B8" s="1" t="s">
        <v>44</v>
      </c>
      <c r="C8" s="1" t="s">
        <v>2</v>
      </c>
      <c r="D8" s="1">
        <f>COUNT(PlayerSoloGold[[#This Row],[Solo I]:[Solo VI]])</f>
        <v>6</v>
      </c>
      <c r="E8">
        <v>1.2314814814814815E-2</v>
      </c>
      <c r="F8">
        <v>1.3622685185185184E-2</v>
      </c>
      <c r="G8">
        <v>1.7395833333333336E-2</v>
      </c>
      <c r="H8">
        <v>1.8819444444444448E-2</v>
      </c>
      <c r="I8">
        <v>1.525462962962963E-2</v>
      </c>
      <c r="J8">
        <v>1.375E-2</v>
      </c>
    </row>
    <row r="9" spans="1:10" x14ac:dyDescent="0.25">
      <c r="A9" s="2">
        <f>SUM(PlayerSoloGold[[#This Row],[Solo I]:[Solo VI]])</f>
        <v>0.10437499999999998</v>
      </c>
      <c r="B9" s="1" t="s">
        <v>44</v>
      </c>
      <c r="C9" s="1" t="s">
        <v>10</v>
      </c>
      <c r="D9" s="1">
        <f>COUNT(PlayerSoloGold[[#This Row],[Solo I]:[Solo VI]])</f>
        <v>6</v>
      </c>
      <c r="E9">
        <v>1.3738425925925926E-2</v>
      </c>
      <c r="F9">
        <v>1.383101851851852E-2</v>
      </c>
      <c r="G9">
        <v>2.0497685185185185E-2</v>
      </c>
      <c r="H9">
        <v>1.9861111111111111E-2</v>
      </c>
      <c r="I9">
        <v>1.8981481481481481E-2</v>
      </c>
      <c r="J9">
        <v>1.7465277777777777E-2</v>
      </c>
    </row>
    <row r="10" spans="1:10" x14ac:dyDescent="0.25">
      <c r="A10" s="2">
        <f>SUM(PlayerSoloGold[[#This Row],[Solo I]:[Solo VI]])</f>
        <v>0.13472222222222222</v>
      </c>
      <c r="B10" s="1" t="s">
        <v>44</v>
      </c>
      <c r="C10" s="1" t="s">
        <v>7</v>
      </c>
      <c r="D10" s="1">
        <f>COUNT(PlayerSoloGold[[#This Row],[Solo I]:[Solo VI]])</f>
        <v>6</v>
      </c>
      <c r="E10">
        <v>1.5347222222222222E-2</v>
      </c>
      <c r="F10">
        <v>1.8935185185185183E-2</v>
      </c>
      <c r="G10">
        <v>3.1111111111111107E-2</v>
      </c>
      <c r="H10">
        <v>2.5138888888888891E-2</v>
      </c>
      <c r="I10">
        <v>2.2233796296296297E-2</v>
      </c>
      <c r="J10">
        <v>2.1956018518518517E-2</v>
      </c>
    </row>
    <row r="11" spans="1:10" x14ac:dyDescent="0.25">
      <c r="A11" s="2">
        <f>SUM(PlayerSoloGold[[#This Row],[Solo I]:[Solo VI]])</f>
        <v>0.1469212962962963</v>
      </c>
      <c r="B11" s="1" t="s">
        <v>44</v>
      </c>
      <c r="C11" s="1" t="s">
        <v>21</v>
      </c>
      <c r="D11" s="1">
        <f>COUNT(PlayerSoloGold[[#This Row],[Solo I]:[Solo VI]])</f>
        <v>6</v>
      </c>
      <c r="E11">
        <v>2.1215277777777777E-2</v>
      </c>
      <c r="F11">
        <v>1.9189814814814816E-2</v>
      </c>
      <c r="G11">
        <v>3.0011574074074076E-2</v>
      </c>
      <c r="H11">
        <v>2.9131944444444446E-2</v>
      </c>
      <c r="I11">
        <v>2.417824074074074E-2</v>
      </c>
      <c r="J11">
        <v>2.3194444444444445E-2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97BF-E5E9-4B69-9CEE-97431F3A6F54}">
  <dimension ref="A1:L8"/>
  <sheetViews>
    <sheetView workbookViewId="0">
      <selection activeCell="D37" sqref="D3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5703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SUM(TeamTrioPlat[[#This Row],[Trio I]:[Trio VIII]])</f>
        <v>1.3877314814814815E-2</v>
      </c>
      <c r="B2" s="1" t="s">
        <v>44</v>
      </c>
      <c r="C2" s="1" t="s">
        <v>42</v>
      </c>
      <c r="D2" s="1">
        <f>COUNT(TeamTrioPlat[[#This Row],[Trio I]:[Trio VIII]])</f>
        <v>1</v>
      </c>
      <c r="I2">
        <v>1.3877314814814815E-2</v>
      </c>
    </row>
    <row r="3" spans="1:12" hidden="1" x14ac:dyDescent="0.25">
      <c r="A3" s="2">
        <f>SUM(TeamTrioPlat[[#This Row],[Trio I]:[Trio VIII]])</f>
        <v>1.5011574074074075E-2</v>
      </c>
      <c r="B3" s="1" t="s">
        <v>44</v>
      </c>
      <c r="C3" s="1" t="s">
        <v>40</v>
      </c>
      <c r="D3" s="1">
        <f>COUNT(TeamTrioPlat[[#This Row],[Trio I]:[Trio VIII]])</f>
        <v>1</v>
      </c>
      <c r="J3">
        <v>1.5011574074074075E-2</v>
      </c>
    </row>
    <row r="4" spans="1:12" hidden="1" x14ac:dyDescent="0.25">
      <c r="A4" s="2">
        <f>SUM(TeamTrioPlat[[#This Row],[Trio I]:[Trio VIII]])</f>
        <v>2.7083333333333334E-2</v>
      </c>
      <c r="B4" s="1" t="s">
        <v>44</v>
      </c>
      <c r="C4" s="1" t="s">
        <v>39</v>
      </c>
      <c r="D4" s="1">
        <f>COUNT(TeamTrioPlat[[#This Row],[Trio I]:[Trio VIII]])</f>
        <v>2</v>
      </c>
      <c r="H4">
        <v>1.247685185185185E-2</v>
      </c>
      <c r="J4">
        <v>1.4606481481481482E-2</v>
      </c>
    </row>
    <row r="5" spans="1:12" hidden="1" x14ac:dyDescent="0.25">
      <c r="A5" s="2">
        <f>SUM(TeamTrioPlat[[#This Row],[Trio I]:[Trio VIII]])</f>
        <v>3.0451388888888889E-2</v>
      </c>
      <c r="B5" s="1" t="s">
        <v>44</v>
      </c>
      <c r="C5" s="1" t="s">
        <v>37</v>
      </c>
      <c r="D5" s="1">
        <f>COUNT(TeamTrioPlat[[#This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SUM(TeamTrioPlat[[#This Row],[Trio I]:[Trio VIII]])</f>
        <v>3.1736111111111111E-2</v>
      </c>
      <c r="B6" s="1" t="s">
        <v>44</v>
      </c>
      <c r="C6" s="1" t="s">
        <v>35</v>
      </c>
      <c r="D6" s="1">
        <f>COUNT(TeamTrioPlat[[#This Row],[Trio I]:[Trio VIII]])</f>
        <v>2</v>
      </c>
      <c r="E6">
        <v>1.6446759259259262E-2</v>
      </c>
      <c r="J6">
        <v>1.5289351851851851E-2</v>
      </c>
    </row>
    <row r="7" spans="1:12" x14ac:dyDescent="0.25">
      <c r="A7" s="2">
        <f>SUM(TeamTrioPlat[[#This Row],[Trio I]:[Trio VIII]])</f>
        <v>0.10989583333333333</v>
      </c>
      <c r="B7" s="1" t="s">
        <v>44</v>
      </c>
      <c r="C7" s="1" t="s">
        <v>36</v>
      </c>
      <c r="D7" s="1">
        <f>COUNT(TeamTrioPlat[[#This Row],[Trio I]:[Trio VIII]])</f>
        <v>8</v>
      </c>
      <c r="E7">
        <v>1.6412037037037037E-2</v>
      </c>
      <c r="F7">
        <v>1.3425925925925924E-2</v>
      </c>
      <c r="G7">
        <v>1.1990740740740739E-2</v>
      </c>
      <c r="H7">
        <v>1.2638888888888889E-2</v>
      </c>
      <c r="I7">
        <v>1.3773148148148147E-2</v>
      </c>
      <c r="J7">
        <v>1.3020833333333334E-2</v>
      </c>
      <c r="K7">
        <v>1.2685185185185183E-2</v>
      </c>
      <c r="L7">
        <v>1.5949074074074074E-2</v>
      </c>
    </row>
    <row r="8" spans="1:12" x14ac:dyDescent="0.25">
      <c r="A8" s="2">
        <f>SUM(TeamTrioPlat[[#This Row],[Trio I]:[Trio VIII]])</f>
        <v>0.1234837962962963</v>
      </c>
      <c r="B8" s="1" t="s">
        <v>44</v>
      </c>
      <c r="C8" s="1" t="s">
        <v>38</v>
      </c>
      <c r="D8" s="1">
        <f>COUNT(TeamTrioPlat[[#This Row],[Trio I]:[Trio VIII]])</f>
        <v>8</v>
      </c>
      <c r="E8">
        <v>1.8761574074074073E-2</v>
      </c>
      <c r="F8">
        <v>1.2488425925925925E-2</v>
      </c>
      <c r="G8">
        <v>1.3425925925925924E-2</v>
      </c>
      <c r="H8">
        <v>1.5601851851851851E-2</v>
      </c>
      <c r="I8">
        <v>1.3530092592592594E-2</v>
      </c>
      <c r="J8">
        <v>1.7395833333333336E-2</v>
      </c>
      <c r="K8">
        <v>1.4780092592592595E-2</v>
      </c>
      <c r="L8">
        <v>1.7499999999999998E-2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2052-1508-476D-831C-CCC1D9D89829}">
  <dimension ref="A1:L5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1406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SUM(TeamTrioGold[[#This Row],[Trio II]:[Trio VIII]])</f>
        <v>7.5856481481481483E-2</v>
      </c>
      <c r="B2" s="1" t="s">
        <v>44</v>
      </c>
      <c r="C2" s="1" t="s">
        <v>36</v>
      </c>
      <c r="D2" s="1">
        <f>COUNT(TeamTrioGold[[#This Row],[Trio II]:[Trio VIII]])</f>
        <v>7</v>
      </c>
      <c r="E2">
        <v>1.0497685185185186E-2</v>
      </c>
      <c r="F2">
        <v>1.2604166666666666E-2</v>
      </c>
      <c r="G2">
        <v>9.4097222222222238E-3</v>
      </c>
      <c r="H2">
        <v>9.4560185185185181E-3</v>
      </c>
      <c r="I2">
        <v>1.064814814814815E-2</v>
      </c>
      <c r="J2">
        <v>1.1180555555555556E-2</v>
      </c>
      <c r="K2">
        <v>1.2060185185185186E-2</v>
      </c>
    </row>
    <row r="3" spans="1:12" hidden="1" x14ac:dyDescent="0.25">
      <c r="A3" s="2">
        <f>SUM(TeamTrioGold[[#This Row],[Trio II]:[Trio VIII]])</f>
        <v>1.1562499999999998E-2</v>
      </c>
      <c r="B3" s="1" t="s">
        <v>44</v>
      </c>
      <c r="C3" s="1" t="s">
        <v>41</v>
      </c>
      <c r="D3" s="1">
        <f>COUNT(TeamTrioGold[[#This Row],[Trio II]:[Trio VIII]])</f>
        <v>1</v>
      </c>
      <c r="L3">
        <v>1.1562499999999998E-2</v>
      </c>
    </row>
    <row r="4" spans="1:12" hidden="1" x14ac:dyDescent="0.25">
      <c r="A4" s="2">
        <f>SUM(TeamTrioGold[[#This Row],[Trio II]:[Trio VIII]])</f>
        <v>1.3587962962962963E-2</v>
      </c>
      <c r="B4" s="1" t="s">
        <v>44</v>
      </c>
      <c r="C4" s="1" t="s">
        <v>34</v>
      </c>
      <c r="D4" s="1">
        <f>COUNT(TeamTrioGold[[#This Row],[Trio II]:[Trio VIII]])</f>
        <v>1</v>
      </c>
      <c r="E4">
        <v>1.3587962962962963E-2</v>
      </c>
    </row>
    <row r="5" spans="1:12" x14ac:dyDescent="0.25">
      <c r="A5" s="2">
        <f>SUM(TeamTrioGold[[#This Row],[Trio II]:[Trio VIII]])</f>
        <v>8.7303240740740737E-2</v>
      </c>
      <c r="B5" s="1" t="s">
        <v>44</v>
      </c>
      <c r="C5" s="1" t="s">
        <v>35</v>
      </c>
      <c r="D5" s="1">
        <f>COUNT(TeamTrioGold[[#This Row],[Trio II]:[Trio VIII]])</f>
        <v>8</v>
      </c>
      <c r="E5">
        <v>1.03125E-2</v>
      </c>
      <c r="F5">
        <v>1.2361111111111113E-2</v>
      </c>
      <c r="G5">
        <v>1.0185185185185184E-2</v>
      </c>
      <c r="H5">
        <v>9.5023148148148159E-3</v>
      </c>
      <c r="I5">
        <v>1.1180555555555556E-2</v>
      </c>
      <c r="J5">
        <v>1.042824074074074E-2</v>
      </c>
      <c r="K5">
        <v>1.2002314814814815E-2</v>
      </c>
      <c r="L5">
        <v>1.1331018518518518E-2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B272-EAA6-4C0B-8E64-D9EEFB2CD5EB}">
  <dimension ref="A1:L14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SUM(PlayerTrioPlat[[#This Row],[Trio I]:[Trio VIII]])</f>
        <v>1.3877314814814815E-2</v>
      </c>
      <c r="B2" s="1" t="s">
        <v>44</v>
      </c>
      <c r="C2" s="1" t="s">
        <v>32</v>
      </c>
      <c r="D2" s="1">
        <f>COUNT(PlayerTrioPlat[[#This Row],[Trio I]:[Trio VIII]])</f>
        <v>1</v>
      </c>
      <c r="I2">
        <v>1.3877314814814815E-2</v>
      </c>
    </row>
    <row r="3" spans="1:12" hidden="1" x14ac:dyDescent="0.25">
      <c r="A3" s="2">
        <f>SUM(PlayerTrioPlat[[#This Row],[Trio I]:[Trio VIII]])</f>
        <v>1.3877314814814815E-2</v>
      </c>
      <c r="B3" s="1" t="s">
        <v>44</v>
      </c>
      <c r="C3" s="1" t="s">
        <v>22</v>
      </c>
      <c r="D3" s="1">
        <f>COUNT(PlayerTrioPlat[[#This Row],[Trio I]:[Trio VIII]])</f>
        <v>1</v>
      </c>
      <c r="I3">
        <v>1.3877314814814815E-2</v>
      </c>
    </row>
    <row r="4" spans="1:12" hidden="1" x14ac:dyDescent="0.25">
      <c r="A4" s="2">
        <f>SUM(PlayerTrioPlat[[#This Row],[Trio I]:[Trio VIII]])</f>
        <v>2.8888888888888888E-2</v>
      </c>
      <c r="B4" s="1" t="s">
        <v>44</v>
      </c>
      <c r="C4" s="1" t="s">
        <v>2</v>
      </c>
      <c r="D4" s="1">
        <f>COUNT(PlayerTrioPlat[[#This Row],[Trio I]:[Trio VIII]])</f>
        <v>2</v>
      </c>
      <c r="I4">
        <v>1.3877314814814815E-2</v>
      </c>
      <c r="J4">
        <v>1.5011574074074075E-2</v>
      </c>
    </row>
    <row r="5" spans="1:12" hidden="1" x14ac:dyDescent="0.25">
      <c r="A5" s="2">
        <f>SUM(PlayerTrioPlat[[#This Row],[Trio I]:[Trio VIII]])</f>
        <v>3.0451388888888889E-2</v>
      </c>
      <c r="B5" s="1" t="s">
        <v>44</v>
      </c>
      <c r="C5" s="1" t="s">
        <v>21</v>
      </c>
      <c r="D5" s="1">
        <f>COUNT(PlayerTrioPlat[[#This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SUM(PlayerTrioPlat[[#This Row],[Trio I]:[Trio VIII]])</f>
        <v>3.0451388888888889E-2</v>
      </c>
      <c r="B6" s="1" t="s">
        <v>44</v>
      </c>
      <c r="C6" s="1" t="s">
        <v>31</v>
      </c>
      <c r="D6" s="1">
        <f>COUNT(PlayerTrioPlat[[#This Row],[Trio I]:[Trio VIII]])</f>
        <v>2</v>
      </c>
      <c r="F6">
        <v>1.5787037037037037E-2</v>
      </c>
      <c r="I6">
        <v>1.4664351851851852E-2</v>
      </c>
    </row>
    <row r="7" spans="1:12" hidden="1" x14ac:dyDescent="0.25">
      <c r="A7" s="2">
        <f>SUM(PlayerTrioPlat[[#This Row],[Trio I]:[Trio VIII]])</f>
        <v>3.1736111111111111E-2</v>
      </c>
      <c r="B7" s="1" t="s">
        <v>44</v>
      </c>
      <c r="C7" s="1" t="s">
        <v>28</v>
      </c>
      <c r="D7" s="1">
        <f>COUNT(PlayerTrioPlat[[#This Row],[Trio I]:[Trio VIII]])</f>
        <v>2</v>
      </c>
      <c r="E7">
        <v>1.6446759259259262E-2</v>
      </c>
      <c r="J7">
        <v>1.5289351851851851E-2</v>
      </c>
    </row>
    <row r="8" spans="1:12" hidden="1" x14ac:dyDescent="0.25">
      <c r="A8" s="2">
        <f>SUM(PlayerTrioPlat[[#This Row],[Trio I]:[Trio VIII]])</f>
        <v>4.3530092592592592E-2</v>
      </c>
      <c r="B8" s="1" t="s">
        <v>44</v>
      </c>
      <c r="C8" s="1" t="s">
        <v>4</v>
      </c>
      <c r="D8" s="1">
        <f>COUNT(PlayerTrioPlat[[#This Row],[Trio I]:[Trio VIII]])</f>
        <v>3</v>
      </c>
      <c r="E8">
        <v>1.6446759259259262E-2</v>
      </c>
      <c r="H8">
        <v>1.247685185185185E-2</v>
      </c>
      <c r="J8">
        <v>1.4606481481481482E-2</v>
      </c>
    </row>
    <row r="9" spans="1:12" hidden="1" x14ac:dyDescent="0.25">
      <c r="A9" s="2">
        <f>SUM(PlayerTrioPlat[[#This Row],[Trio I]:[Trio VIII]])</f>
        <v>4.5462962962962962E-2</v>
      </c>
      <c r="B9" s="1" t="s">
        <v>44</v>
      </c>
      <c r="C9" s="1" t="s">
        <v>15</v>
      </c>
      <c r="D9" s="1">
        <f>COUNT(PlayerTrioPlat[[#This Row],[Trio I]:[Trio VIII]])</f>
        <v>3</v>
      </c>
      <c r="F9">
        <v>1.5787037037037037E-2</v>
      </c>
      <c r="I9">
        <v>1.4664351851851852E-2</v>
      </c>
      <c r="J9">
        <v>1.5011574074074075E-2</v>
      </c>
    </row>
    <row r="10" spans="1:12" x14ac:dyDescent="0.25">
      <c r="A10" s="2">
        <f>SUM(PlayerTrioPlat[[#This Row],[Trio I]:[Trio VIII]])</f>
        <v>0.10871527777777777</v>
      </c>
      <c r="B10" s="1" t="s">
        <v>44</v>
      </c>
      <c r="C10" s="1" t="s">
        <v>10</v>
      </c>
      <c r="D10" s="1">
        <f>COUNT(PlayerTrioPlat[[#This Row],[Trio I]:[Trio VIII]])</f>
        <v>8</v>
      </c>
      <c r="E10">
        <v>1.6412037037037037E-2</v>
      </c>
      <c r="F10">
        <v>1.2488425925925925E-2</v>
      </c>
      <c r="G10">
        <v>1.1990740740740739E-2</v>
      </c>
      <c r="H10">
        <v>1.2638888888888889E-2</v>
      </c>
      <c r="I10">
        <v>1.3530092592592594E-2</v>
      </c>
      <c r="J10">
        <v>1.3020833333333334E-2</v>
      </c>
      <c r="K10">
        <v>1.2685185185185183E-2</v>
      </c>
      <c r="L10">
        <v>1.5949074074074074E-2</v>
      </c>
    </row>
    <row r="11" spans="1:12" x14ac:dyDescent="0.25">
      <c r="A11" s="2">
        <f>SUM(PlayerTrioPlat[[#This Row],[Trio I]:[Trio VIII]])</f>
        <v>0.10973379629629629</v>
      </c>
      <c r="B11" s="1" t="s">
        <v>44</v>
      </c>
      <c r="C11" s="1" t="s">
        <v>3</v>
      </c>
      <c r="D11" s="1">
        <f>COUNT(PlayerTrioPlat[[#This Row],[Trio I]:[Trio VIII]])</f>
        <v>8</v>
      </c>
      <c r="E11">
        <v>1.6412037037037037E-2</v>
      </c>
      <c r="F11">
        <v>1.3425925925925924E-2</v>
      </c>
      <c r="G11">
        <v>1.1990740740740739E-2</v>
      </c>
      <c r="H11">
        <v>1.247685185185185E-2</v>
      </c>
      <c r="I11">
        <v>1.3773148148148147E-2</v>
      </c>
      <c r="J11">
        <v>1.3020833333333334E-2</v>
      </c>
      <c r="K11">
        <v>1.2685185185185183E-2</v>
      </c>
      <c r="L11">
        <v>1.5949074074074074E-2</v>
      </c>
    </row>
    <row r="12" spans="1:12" x14ac:dyDescent="0.25">
      <c r="A12" s="2">
        <f>SUM(PlayerTrioPlat[[#This Row],[Trio I]:[Trio VIII]])</f>
        <v>0.10989583333333333</v>
      </c>
      <c r="B12" s="1" t="s">
        <v>44</v>
      </c>
      <c r="C12" s="1" t="s">
        <v>12</v>
      </c>
      <c r="D12" s="1">
        <f>COUNT(PlayerTrioPlat[[#This Row],[Trio I]:[Trio VIII]])</f>
        <v>8</v>
      </c>
      <c r="E12">
        <v>1.6412037037037037E-2</v>
      </c>
      <c r="F12">
        <v>1.3425925925925924E-2</v>
      </c>
      <c r="G12">
        <v>1.1990740740740739E-2</v>
      </c>
      <c r="H12">
        <v>1.2638888888888889E-2</v>
      </c>
      <c r="I12">
        <v>1.3773148148148147E-2</v>
      </c>
      <c r="J12">
        <v>1.3020833333333334E-2</v>
      </c>
      <c r="K12">
        <v>1.2685185185185183E-2</v>
      </c>
      <c r="L12">
        <v>1.5949074074074074E-2</v>
      </c>
    </row>
    <row r="13" spans="1:12" x14ac:dyDescent="0.25">
      <c r="A13" s="2">
        <f>SUM(PlayerTrioPlat[[#This Row],[Trio I]:[Trio VIII]])</f>
        <v>0.11756944444444445</v>
      </c>
      <c r="B13" s="1" t="s">
        <v>44</v>
      </c>
      <c r="C13" s="1" t="s">
        <v>17</v>
      </c>
      <c r="D13" s="1">
        <f>COUNT(PlayerTrioPlat[[#This Row],[Trio I]:[Trio VIII]])</f>
        <v>8</v>
      </c>
      <c r="E13">
        <v>1.8761574074074073E-2</v>
      </c>
      <c r="F13">
        <v>1.2488425925925925E-2</v>
      </c>
      <c r="G13">
        <v>1.3425925925925924E-2</v>
      </c>
      <c r="H13">
        <v>1.247685185185185E-2</v>
      </c>
      <c r="I13">
        <v>1.3530092592592594E-2</v>
      </c>
      <c r="J13">
        <v>1.4606481481481482E-2</v>
      </c>
      <c r="K13">
        <v>1.4780092592592595E-2</v>
      </c>
      <c r="L13">
        <v>1.7499999999999998E-2</v>
      </c>
    </row>
    <row r="14" spans="1:12" x14ac:dyDescent="0.25">
      <c r="A14" s="2">
        <f>SUM(PlayerTrioPlat[[#This Row],[Trio I]:[Trio VIII]])</f>
        <v>0.1234837962962963</v>
      </c>
      <c r="B14" s="1" t="s">
        <v>44</v>
      </c>
      <c r="C14" s="1" t="s">
        <v>29</v>
      </c>
      <c r="D14" s="1">
        <f>COUNT(PlayerTrioPlat[[#This Row],[Trio I]:[Trio VIII]])</f>
        <v>8</v>
      </c>
      <c r="E14">
        <v>1.8761574074074073E-2</v>
      </c>
      <c r="F14">
        <v>1.2488425925925925E-2</v>
      </c>
      <c r="G14">
        <v>1.3425925925925924E-2</v>
      </c>
      <c r="H14">
        <v>1.5601851851851851E-2</v>
      </c>
      <c r="I14">
        <v>1.3530092592592594E-2</v>
      </c>
      <c r="J14">
        <v>1.7395833333333336E-2</v>
      </c>
      <c r="K14">
        <v>1.4780092592592595E-2</v>
      </c>
      <c r="L14">
        <v>1.7499999999999998E-2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0939-902D-464D-B5A9-215EA5F9FF28}">
  <dimension ref="A1:L10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SUM(PlayerTrioGold[[#This Row],[Trio II]:[Trio VIII]])</f>
        <v>1.1562499999999998E-2</v>
      </c>
      <c r="B2" s="1" t="s">
        <v>44</v>
      </c>
      <c r="C2" s="1" t="s">
        <v>27</v>
      </c>
      <c r="D2" s="1">
        <f>COUNT(PlayerTrioGold[[#This Row],[Trio II]:[Trio VIII]])</f>
        <v>1</v>
      </c>
      <c r="L2">
        <v>1.1562499999999998E-2</v>
      </c>
    </row>
    <row r="3" spans="1:12" hidden="1" x14ac:dyDescent="0.25">
      <c r="A3" s="2">
        <f>SUM(PlayerTrioGold[[#This Row],[Trio II]:[Trio VIII]])</f>
        <v>1.3587962962962963E-2</v>
      </c>
      <c r="B3" s="1" t="s">
        <v>44</v>
      </c>
      <c r="C3" s="1" t="s">
        <v>30</v>
      </c>
      <c r="D3" s="1">
        <f>COUNT(PlayerTrioGold[[#This Row],[Trio II]:[Trio VIII]])</f>
        <v>1</v>
      </c>
      <c r="E3">
        <v>1.3587962962962963E-2</v>
      </c>
    </row>
    <row r="4" spans="1:12" hidden="1" x14ac:dyDescent="0.25">
      <c r="A4" s="2">
        <f>SUM(PlayerTrioGold[[#This Row],[Trio II]:[Trio VIII]])</f>
        <v>1.3587962962962963E-2</v>
      </c>
      <c r="B4" s="1" t="s">
        <v>44</v>
      </c>
      <c r="C4" s="1" t="s">
        <v>7</v>
      </c>
      <c r="D4" s="1">
        <f>COUNT(PlayerTrioGold[[#This Row],[Trio II]:[Trio VIII]])</f>
        <v>1</v>
      </c>
      <c r="E4">
        <v>1.3587962962962963E-2</v>
      </c>
    </row>
    <row r="5" spans="1:12" hidden="1" x14ac:dyDescent="0.25">
      <c r="A5" s="2">
        <f>SUM(PlayerTrioGold[[#This Row],[Trio II]:[Trio VIII]])</f>
        <v>1.3587962962962963E-2</v>
      </c>
      <c r="B5" s="1" t="s">
        <v>44</v>
      </c>
      <c r="C5" s="1" t="s">
        <v>25</v>
      </c>
      <c r="D5" s="1">
        <f>COUNT(PlayerTrioGold[[#This Row],[Trio II]:[Trio VIII]])</f>
        <v>1</v>
      </c>
      <c r="E5">
        <v>1.3587962962962963E-2</v>
      </c>
    </row>
    <row r="6" spans="1:12" hidden="1" x14ac:dyDescent="0.25">
      <c r="A6" s="2">
        <f>SUM(PlayerTrioGold[[#This Row],[Trio II]:[Trio VIII]])</f>
        <v>7.5856481481481483E-2</v>
      </c>
      <c r="B6" s="1" t="s">
        <v>44</v>
      </c>
      <c r="C6" s="1" t="s">
        <v>12</v>
      </c>
      <c r="D6" s="1">
        <f>COUNT(PlayerTrioGold[[#This Row],[Trio II]:[Trio VIII]])</f>
        <v>7</v>
      </c>
      <c r="E6">
        <v>1.0497685185185186E-2</v>
      </c>
      <c r="F6">
        <v>1.2604166666666666E-2</v>
      </c>
      <c r="G6">
        <v>9.4097222222222238E-3</v>
      </c>
      <c r="H6">
        <v>9.4560185185185181E-3</v>
      </c>
      <c r="I6">
        <v>1.064814814814815E-2</v>
      </c>
      <c r="J6">
        <v>1.1180555555555556E-2</v>
      </c>
      <c r="K6">
        <v>1.2060185185185186E-2</v>
      </c>
    </row>
    <row r="7" spans="1:12" x14ac:dyDescent="0.25">
      <c r="A7" s="2">
        <f>SUM(PlayerTrioGold[[#This Row],[Trio II]:[Trio VIII]])</f>
        <v>8.5949074074074081E-2</v>
      </c>
      <c r="B7" s="1" t="s">
        <v>44</v>
      </c>
      <c r="C7" s="1" t="s">
        <v>3</v>
      </c>
      <c r="D7" s="1">
        <f>COUNT(PlayerTrioGold[[#This Row],[Trio II]:[Trio VIII]])</f>
        <v>8</v>
      </c>
      <c r="E7">
        <v>1.03125E-2</v>
      </c>
      <c r="F7">
        <v>1.2361111111111113E-2</v>
      </c>
      <c r="G7">
        <v>9.4097222222222238E-3</v>
      </c>
      <c r="H7">
        <v>9.4560185185185181E-3</v>
      </c>
      <c r="I7">
        <v>1.064814814814815E-2</v>
      </c>
      <c r="J7">
        <v>1.042824074074074E-2</v>
      </c>
      <c r="K7">
        <v>1.2002314814814815E-2</v>
      </c>
      <c r="L7">
        <v>1.1331018518518518E-2</v>
      </c>
    </row>
    <row r="8" spans="1:12" x14ac:dyDescent="0.25">
      <c r="A8" s="2">
        <f>SUM(PlayerTrioGold[[#This Row],[Trio II]:[Trio VIII]])</f>
        <v>8.7303240740740737E-2</v>
      </c>
      <c r="B8" s="1" t="s">
        <v>44</v>
      </c>
      <c r="C8" s="1" t="s">
        <v>4</v>
      </c>
      <c r="D8" s="1">
        <f>COUNT(PlayerTrioGold[[#This Row],[Trio II]:[Trio VIII]])</f>
        <v>8</v>
      </c>
      <c r="E8">
        <v>1.03125E-2</v>
      </c>
      <c r="F8">
        <v>1.2361111111111113E-2</v>
      </c>
      <c r="G8">
        <v>1.0185185185185184E-2</v>
      </c>
      <c r="H8">
        <v>9.5023148148148159E-3</v>
      </c>
      <c r="I8">
        <v>1.1180555555555556E-2</v>
      </c>
      <c r="J8">
        <v>1.042824074074074E-2</v>
      </c>
      <c r="K8">
        <v>1.2002314814814815E-2</v>
      </c>
      <c r="L8">
        <v>1.1331018518518518E-2</v>
      </c>
    </row>
    <row r="9" spans="1:12" x14ac:dyDescent="0.25">
      <c r="A9" s="2">
        <f>SUM(PlayerTrioGold[[#This Row],[Trio II]:[Trio VIII]])</f>
        <v>8.7303240740740737E-2</v>
      </c>
      <c r="B9" s="1" t="s">
        <v>44</v>
      </c>
      <c r="C9" s="1" t="s">
        <v>28</v>
      </c>
      <c r="D9" s="1">
        <f>COUNT(PlayerTrioGold[[#This Row],[Trio II]:[Trio VIII]])</f>
        <v>8</v>
      </c>
      <c r="E9">
        <v>1.03125E-2</v>
      </c>
      <c r="F9">
        <v>1.2361111111111113E-2</v>
      </c>
      <c r="G9">
        <v>1.0185185185185184E-2</v>
      </c>
      <c r="H9">
        <v>9.5023148148148159E-3</v>
      </c>
      <c r="I9">
        <v>1.1180555555555556E-2</v>
      </c>
      <c r="J9">
        <v>1.042824074074074E-2</v>
      </c>
      <c r="K9">
        <v>1.2002314814814815E-2</v>
      </c>
      <c r="L9">
        <v>1.1331018518518518E-2</v>
      </c>
    </row>
    <row r="10" spans="1:12" x14ac:dyDescent="0.25">
      <c r="A10" s="2">
        <f>SUM(PlayerTrioGold[[#This Row],[Trio II]:[Trio VIII]])</f>
        <v>8.7418981481481486E-2</v>
      </c>
      <c r="B10" s="1" t="s">
        <v>44</v>
      </c>
      <c r="C10" s="1" t="s">
        <v>10</v>
      </c>
      <c r="D10" s="1">
        <f>COUNT(PlayerTrioGold[[#This Row],[Trio II]:[Trio VIII]])</f>
        <v>8</v>
      </c>
      <c r="E10">
        <v>1.0497685185185186E-2</v>
      </c>
      <c r="F10">
        <v>1.2604166666666666E-2</v>
      </c>
      <c r="G10">
        <v>9.4097222222222238E-3</v>
      </c>
      <c r="H10">
        <v>9.4560185185185181E-3</v>
      </c>
      <c r="I10">
        <v>1.064814814814815E-2</v>
      </c>
      <c r="J10">
        <v>1.1180555555555556E-2</v>
      </c>
      <c r="K10">
        <v>1.2060185185185186E-2</v>
      </c>
      <c r="L10">
        <v>1.1562499999999998E-2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047A-C1A7-4E44-90C1-68C59CC26319}">
  <dimension ref="A1:R16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8</v>
      </c>
      <c r="H1" t="s">
        <v>11</v>
      </c>
      <c r="I1" t="s">
        <v>13</v>
      </c>
      <c r="J1" t="s">
        <v>5</v>
      </c>
      <c r="K1" t="s">
        <v>14</v>
      </c>
      <c r="L1" t="s">
        <v>16</v>
      </c>
      <c r="M1" t="s">
        <v>6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</row>
    <row r="2" spans="1:18" x14ac:dyDescent="0.25">
      <c r="A2" s="2">
        <f>SUM(AllPlat[[#This Row],[Solo I]:[Trio VIII]])</f>
        <v>0.28267361111111111</v>
      </c>
      <c r="B2" s="1" t="s">
        <v>44</v>
      </c>
      <c r="C2" s="1" t="s">
        <v>10</v>
      </c>
      <c r="D2" s="1">
        <f>COUNT(AllPlat[[#This Row],[Solo I]:[Trio VIII]])</f>
        <v>14</v>
      </c>
      <c r="E2">
        <v>2.2719907407407411E-2</v>
      </c>
      <c r="F2">
        <v>3.0243055555555554E-2</v>
      </c>
      <c r="G2">
        <v>1.6412037037037037E-2</v>
      </c>
      <c r="H2">
        <v>3.2731481481481479E-2</v>
      </c>
      <c r="I2">
        <v>2.9814814814814811E-2</v>
      </c>
      <c r="J2">
        <v>2.8101851851851854E-2</v>
      </c>
      <c r="K2">
        <v>1.2488425925925925E-2</v>
      </c>
      <c r="L2">
        <v>3.0347222222222223E-2</v>
      </c>
      <c r="M2">
        <v>1.1990740740740739E-2</v>
      </c>
      <c r="N2">
        <v>1.2638888888888889E-2</v>
      </c>
      <c r="O2">
        <v>1.3530092592592594E-2</v>
      </c>
      <c r="P2">
        <v>1.3020833333333334E-2</v>
      </c>
      <c r="Q2">
        <v>1.2685185185185183E-2</v>
      </c>
      <c r="R2">
        <v>1.5949074074074074E-2</v>
      </c>
    </row>
    <row r="3" spans="1:18" hidden="1" x14ac:dyDescent="0.25">
      <c r="A3" s="2">
        <f>SUM(AllPlat[[#This Row],[Solo I]:[Trio VIII]])</f>
        <v>0.16363425925925928</v>
      </c>
      <c r="B3" s="1" t="s">
        <v>44</v>
      </c>
      <c r="C3" s="1" t="s">
        <v>27</v>
      </c>
      <c r="D3" s="1">
        <f>COUNT(AllPlat[[#This Row],[Solo I]:[Trio VIII]])</f>
        <v>5</v>
      </c>
      <c r="E3">
        <v>2.1782407407407407E-2</v>
      </c>
      <c r="H3">
        <v>4.1030092592592597E-2</v>
      </c>
      <c r="I3">
        <v>4.0844907407407406E-2</v>
      </c>
      <c r="J3">
        <v>3.0624999999999999E-2</v>
      </c>
      <c r="L3">
        <v>2.9351851851851851E-2</v>
      </c>
    </row>
    <row r="4" spans="1:18" hidden="1" x14ac:dyDescent="0.25">
      <c r="A4" s="2">
        <f>SUM(AllPlat[[#This Row],[Solo I]:[Trio VIII]])</f>
        <v>3.0451388888888889E-2</v>
      </c>
      <c r="B4" s="1" t="s">
        <v>44</v>
      </c>
      <c r="C4" s="1" t="s">
        <v>21</v>
      </c>
      <c r="D4" s="1">
        <f>COUNT(AllPlat[[#This Row],[Solo I]:[Trio VIII]])</f>
        <v>2</v>
      </c>
      <c r="K4">
        <v>1.5787037037037037E-2</v>
      </c>
      <c r="O4">
        <v>1.4664351851851852E-2</v>
      </c>
    </row>
    <row r="5" spans="1:18" hidden="1" x14ac:dyDescent="0.25">
      <c r="A5" s="2">
        <f>SUM(AllPlat[[#This Row],[Solo I]:[Trio VIII]])</f>
        <v>3.0451388888888889E-2</v>
      </c>
      <c r="B5" s="1" t="s">
        <v>44</v>
      </c>
      <c r="C5" s="1" t="s">
        <v>31</v>
      </c>
      <c r="D5" s="1">
        <f>COUNT(AllPlat[[#This Row],[Solo I]:[Trio VIII]])</f>
        <v>2</v>
      </c>
      <c r="K5">
        <v>1.5787037037037037E-2</v>
      </c>
      <c r="O5">
        <v>1.4664351851851852E-2</v>
      </c>
    </row>
    <row r="6" spans="1:18" hidden="1" x14ac:dyDescent="0.25">
      <c r="A6" s="2">
        <f>SUM(AllPlat[[#This Row],[Solo I]:[Trio VIII]])</f>
        <v>4.5462962962962962E-2</v>
      </c>
      <c r="B6" s="1" t="s">
        <v>44</v>
      </c>
      <c r="C6" s="1" t="s">
        <v>15</v>
      </c>
      <c r="D6" s="1">
        <f>COUNT(AllPlat[[#This Row],[Solo I]:[Trio VIII]])</f>
        <v>3</v>
      </c>
      <c r="K6">
        <v>1.5787037037037037E-2</v>
      </c>
      <c r="O6">
        <v>1.4664351851851852E-2</v>
      </c>
      <c r="P6">
        <v>1.5011574074074075E-2</v>
      </c>
    </row>
    <row r="7" spans="1:18" hidden="1" x14ac:dyDescent="0.25">
      <c r="A7" s="2">
        <f>SUM(AllPlat[[#This Row],[Solo I]:[Trio VIII]])</f>
        <v>5.8078703703703709E-2</v>
      </c>
      <c r="B7" s="1" t="s">
        <v>44</v>
      </c>
      <c r="C7" s="1" t="s">
        <v>4</v>
      </c>
      <c r="D7" s="1">
        <f>COUNT(AllPlat[[#This Row],[Solo I]:[Trio VIII]])</f>
        <v>4</v>
      </c>
      <c r="E7">
        <v>1.4548611111111111E-2</v>
      </c>
      <c r="G7">
        <v>1.6446759259259262E-2</v>
      </c>
      <c r="N7">
        <v>1.247685185185185E-2</v>
      </c>
      <c r="P7">
        <v>1.4606481481481482E-2</v>
      </c>
    </row>
    <row r="8" spans="1:18" hidden="1" x14ac:dyDescent="0.25">
      <c r="A8" s="2">
        <f>SUM(AllPlat[[#This Row],[Solo I]:[Trio VIII]])</f>
        <v>0.1234837962962963</v>
      </c>
      <c r="B8" s="1" t="s">
        <v>44</v>
      </c>
      <c r="C8" s="1" t="s">
        <v>29</v>
      </c>
      <c r="D8" s="1">
        <f>COUNT(AllPlat[[#This Row],[Solo I]:[Trio VIII]])</f>
        <v>8</v>
      </c>
      <c r="G8">
        <v>1.8761574074074073E-2</v>
      </c>
      <c r="K8">
        <v>1.2488425925925925E-2</v>
      </c>
      <c r="M8">
        <v>1.3425925925925924E-2</v>
      </c>
      <c r="N8">
        <v>1.5601851851851851E-2</v>
      </c>
      <c r="O8">
        <v>1.3530092592592594E-2</v>
      </c>
      <c r="P8">
        <v>1.7395833333333336E-2</v>
      </c>
      <c r="Q8">
        <v>1.4780092592592595E-2</v>
      </c>
      <c r="R8">
        <v>1.7499999999999998E-2</v>
      </c>
    </row>
    <row r="9" spans="1:18" hidden="1" x14ac:dyDescent="0.25">
      <c r="A9" s="2">
        <f>SUM(AllPlat[[#This Row],[Solo I]:[Trio VIII]])</f>
        <v>0.1404050925925926</v>
      </c>
      <c r="B9" s="1" t="s">
        <v>44</v>
      </c>
      <c r="C9" s="1" t="s">
        <v>17</v>
      </c>
      <c r="D9" s="1">
        <f>COUNT(AllPlat[[#This Row],[Solo I]:[Trio VIII]])</f>
        <v>9</v>
      </c>
      <c r="G9">
        <v>1.8761574074074073E-2</v>
      </c>
      <c r="I9">
        <v>2.2835648148148147E-2</v>
      </c>
      <c r="K9">
        <v>1.2488425925925925E-2</v>
      </c>
      <c r="M9">
        <v>1.3425925925925924E-2</v>
      </c>
      <c r="N9">
        <v>1.247685185185185E-2</v>
      </c>
      <c r="O9">
        <v>1.3530092592592594E-2</v>
      </c>
      <c r="P9">
        <v>1.4606481481481482E-2</v>
      </c>
      <c r="Q9">
        <v>1.4780092592592595E-2</v>
      </c>
      <c r="R9">
        <v>1.7499999999999998E-2</v>
      </c>
    </row>
    <row r="10" spans="1:18" hidden="1" x14ac:dyDescent="0.25">
      <c r="A10" s="2">
        <f>SUM(AllPlat[[#This Row],[Solo I]:[Trio VIII]])</f>
        <v>2.8888888888888888E-2</v>
      </c>
      <c r="B10" s="1" t="s">
        <v>44</v>
      </c>
      <c r="C10" s="1" t="s">
        <v>2</v>
      </c>
      <c r="D10" s="1">
        <f>COUNT(AllPlat[[#This Row],[Solo I]:[Trio VIII]])</f>
        <v>2</v>
      </c>
      <c r="O10">
        <v>1.3877314814814815E-2</v>
      </c>
      <c r="P10">
        <v>1.5011574074074075E-2</v>
      </c>
    </row>
    <row r="11" spans="1:18" hidden="1" x14ac:dyDescent="0.25">
      <c r="A11" s="2">
        <f>SUM(AllPlat[[#This Row],[Solo I]:[Trio VIII]])</f>
        <v>0.15311342592592592</v>
      </c>
      <c r="B11" s="1" t="s">
        <v>44</v>
      </c>
      <c r="C11" s="1" t="s">
        <v>3</v>
      </c>
      <c r="D11" s="1">
        <f>COUNT(AllPlat[[#This Row],[Solo I]:[Trio VIII]])</f>
        <v>10</v>
      </c>
      <c r="E11">
        <v>1.5324074074074073E-2</v>
      </c>
      <c r="G11">
        <v>1.6412037037037037E-2</v>
      </c>
      <c r="H11">
        <v>2.8055555555555556E-2</v>
      </c>
      <c r="K11">
        <v>1.3425925925925924E-2</v>
      </c>
      <c r="M11">
        <v>1.1990740740740739E-2</v>
      </c>
      <c r="N11">
        <v>1.247685185185185E-2</v>
      </c>
      <c r="O11">
        <v>1.3773148148148147E-2</v>
      </c>
      <c r="P11">
        <v>1.3020833333333334E-2</v>
      </c>
      <c r="Q11">
        <v>1.2685185185185183E-2</v>
      </c>
      <c r="R11">
        <v>1.5949074074074074E-2</v>
      </c>
    </row>
    <row r="12" spans="1:18" hidden="1" x14ac:dyDescent="0.25">
      <c r="A12" s="2">
        <f>SUM(AllPlat[[#This Row],[Solo I]:[Trio VIII]])</f>
        <v>3.1736111111111111E-2</v>
      </c>
      <c r="B12" s="1" t="s">
        <v>44</v>
      </c>
      <c r="C12" s="1" t="s">
        <v>28</v>
      </c>
      <c r="D12" s="1">
        <f>COUNT(AllPlat[[#This Row],[Solo I]:[Trio VIII]])</f>
        <v>2</v>
      </c>
      <c r="G12">
        <v>1.6446759259259262E-2</v>
      </c>
      <c r="P12">
        <v>1.5289351851851851E-2</v>
      </c>
    </row>
    <row r="13" spans="1:18" hidden="1" x14ac:dyDescent="0.25">
      <c r="A13" s="2">
        <f>SUM(AllPlat[[#This Row],[Solo I]:[Trio VIII]])</f>
        <v>3.5300925925925923E-2</v>
      </c>
      <c r="B13" s="1" t="s">
        <v>44</v>
      </c>
      <c r="C13" s="1" t="s">
        <v>26</v>
      </c>
      <c r="D13" s="1">
        <f>COUNT(AllPlat[[#This Row],[Solo I]:[Trio VIII]])</f>
        <v>1</v>
      </c>
      <c r="E13">
        <v>3.5300925925925923E-2</v>
      </c>
    </row>
    <row r="14" spans="1:18" hidden="1" x14ac:dyDescent="0.25">
      <c r="A14" s="2">
        <f>SUM(AllPlat[[#This Row],[Solo I]:[Trio VIII]])</f>
        <v>1.3877314814814815E-2</v>
      </c>
      <c r="B14" s="1" t="s">
        <v>44</v>
      </c>
      <c r="C14" s="1" t="s">
        <v>32</v>
      </c>
      <c r="D14" s="1">
        <f>COUNT(AllPlat[[#This Row],[Solo I]:[Trio VIII]])</f>
        <v>1</v>
      </c>
      <c r="O14">
        <v>1.3877314814814815E-2</v>
      </c>
    </row>
    <row r="15" spans="1:18" hidden="1" x14ac:dyDescent="0.25">
      <c r="A15" s="2">
        <f>SUM(AllPlat[[#This Row],[Solo I]:[Trio VIII]])</f>
        <v>6.627314814814815E-2</v>
      </c>
      <c r="B15" s="1"/>
      <c r="C15" s="1" t="s">
        <v>22</v>
      </c>
      <c r="D15" s="1">
        <f>COUNT(AllPlat[[#This Row],[Solo I]:[Trio VIII]])</f>
        <v>3</v>
      </c>
      <c r="E15">
        <v>2.3368055555555555E-2</v>
      </c>
      <c r="J15">
        <v>2.9027777777777777E-2</v>
      </c>
      <c r="O15">
        <v>1.3877314814814815E-2</v>
      </c>
    </row>
    <row r="16" spans="1:18" hidden="1" x14ac:dyDescent="0.25">
      <c r="A16" s="2">
        <f>SUM(AllPlat[[#This Row],[Solo I]:[Trio VIII]])</f>
        <v>0.10989583333333333</v>
      </c>
      <c r="B16" s="1" t="s">
        <v>44</v>
      </c>
      <c r="C16" s="1" t="s">
        <v>12</v>
      </c>
      <c r="D16" s="1">
        <f>COUNT(AllPlat[[#This Row],[Solo I]:[Trio VIII]])</f>
        <v>8</v>
      </c>
      <c r="G16">
        <v>1.6412037037037037E-2</v>
      </c>
      <c r="K16">
        <v>1.3425925925925924E-2</v>
      </c>
      <c r="M16">
        <v>1.1990740740740739E-2</v>
      </c>
      <c r="N16">
        <v>1.2638888888888889E-2</v>
      </c>
      <c r="O16">
        <v>1.3773148148148147E-2</v>
      </c>
      <c r="P16">
        <v>1.3020833333333334E-2</v>
      </c>
      <c r="Q16">
        <v>1.2685185185185183E-2</v>
      </c>
      <c r="R16">
        <v>1.5949074074074074E-2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5BAF-1C26-4B9C-948B-90512080B2A1}">
  <dimension ref="A1:R14"/>
  <sheetViews>
    <sheetView tabSelected="1" workbookViewId="0">
      <selection activeCell="A15" sqref="A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6</v>
      </c>
      <c r="H1" t="s">
        <v>8</v>
      </c>
      <c r="I1" t="s">
        <v>9</v>
      </c>
      <c r="J1" t="s">
        <v>11</v>
      </c>
      <c r="K1" t="s">
        <v>13</v>
      </c>
      <c r="L1" t="s">
        <v>16</v>
      </c>
      <c r="M1" t="s">
        <v>14</v>
      </c>
      <c r="N1" t="s">
        <v>18</v>
      </c>
      <c r="O1" t="s">
        <v>20</v>
      </c>
      <c r="P1" t="s">
        <v>19</v>
      </c>
      <c r="Q1" t="s">
        <v>23</v>
      </c>
      <c r="R1" t="s">
        <v>24</v>
      </c>
    </row>
    <row r="2" spans="1:18" x14ac:dyDescent="0.25">
      <c r="A2" s="2">
        <f>SUM(AllGold[[#This Row],[Solo I]:[Trio VIII]])</f>
        <v>0.1917939814814815</v>
      </c>
      <c r="B2" s="1" t="s">
        <v>44</v>
      </c>
      <c r="C2" s="1" t="s">
        <v>10</v>
      </c>
      <c r="D2" s="1">
        <f>COUNT(AllGold[[#This Row],[Solo I]:[Trio VIII]])</f>
        <v>14</v>
      </c>
      <c r="E2">
        <v>1.3738425925925926E-2</v>
      </c>
      <c r="F2">
        <v>1.383101851851852E-2</v>
      </c>
      <c r="G2">
        <v>1.0497685185185186E-2</v>
      </c>
      <c r="H2">
        <v>1.2604166666666666E-2</v>
      </c>
      <c r="I2">
        <v>2.0497685185185185E-2</v>
      </c>
      <c r="J2">
        <v>1.9861111111111111E-2</v>
      </c>
      <c r="K2">
        <v>1.8981481481481481E-2</v>
      </c>
      <c r="L2">
        <v>1.7465277777777777E-2</v>
      </c>
      <c r="M2">
        <v>9.4097222222222238E-3</v>
      </c>
      <c r="N2">
        <v>9.4560185185185181E-3</v>
      </c>
      <c r="O2">
        <v>1.064814814814815E-2</v>
      </c>
      <c r="P2">
        <v>1.1180555555555556E-2</v>
      </c>
      <c r="Q2">
        <v>1.2060185185185186E-2</v>
      </c>
      <c r="R2">
        <v>1.1562499999999998E-2</v>
      </c>
    </row>
    <row r="3" spans="1:18" hidden="1" x14ac:dyDescent="0.25">
      <c r="A3" s="2">
        <f>SUM(AllGold[[#This Row],[Solo I]:[Trio VIII]])</f>
        <v>3.3912037037037032E-2</v>
      </c>
      <c r="B3" s="1" t="s">
        <v>44</v>
      </c>
      <c r="C3" s="1" t="s">
        <v>27</v>
      </c>
      <c r="D3" s="1">
        <f>COUNT(AllGold[[#This Row],[Solo I]:[Trio VIII]])</f>
        <v>2</v>
      </c>
      <c r="I3">
        <v>2.2349537037037032E-2</v>
      </c>
      <c r="R3">
        <v>1.1562499999999998E-2</v>
      </c>
    </row>
    <row r="4" spans="1:18" hidden="1" x14ac:dyDescent="0.25">
      <c r="A4" s="2">
        <f>SUM(AllGold[[#This Row],[Solo I]:[Trio VIII]])</f>
        <v>1.3587962962962963E-2</v>
      </c>
      <c r="B4" s="1" t="s">
        <v>44</v>
      </c>
      <c r="C4" s="1" t="s">
        <v>30</v>
      </c>
      <c r="D4" s="1">
        <f>COUNT(AllGold[[#This Row],[Solo I]:[Trio VIII]])</f>
        <v>1</v>
      </c>
      <c r="G4">
        <v>1.3587962962962963E-2</v>
      </c>
    </row>
    <row r="5" spans="1:18" hidden="1" x14ac:dyDescent="0.25">
      <c r="A5" s="2">
        <f>SUM(AllGold[[#This Row],[Solo I]:[Trio VIII]])</f>
        <v>0.14831018518518518</v>
      </c>
      <c r="B5" s="1" t="s">
        <v>44</v>
      </c>
      <c r="C5" s="1" t="s">
        <v>7</v>
      </c>
      <c r="D5" s="1">
        <f>COUNT(AllGold[[#This Row],[Solo I]:[Trio VIII]])</f>
        <v>7</v>
      </c>
      <c r="E5">
        <v>1.5347222222222222E-2</v>
      </c>
      <c r="F5">
        <v>1.8935185185185183E-2</v>
      </c>
      <c r="G5">
        <v>1.3587962962962963E-2</v>
      </c>
      <c r="I5">
        <v>3.1111111111111107E-2</v>
      </c>
      <c r="J5">
        <v>2.5138888888888891E-2</v>
      </c>
      <c r="K5">
        <v>2.2233796296296297E-2</v>
      </c>
      <c r="L5">
        <v>2.1956018518518517E-2</v>
      </c>
    </row>
    <row r="6" spans="1:18" hidden="1" x14ac:dyDescent="0.25">
      <c r="A6" s="2">
        <f>SUM(AllGold[[#This Row],[Solo I]:[Trio VIII]])</f>
        <v>0.1469212962962963</v>
      </c>
      <c r="B6" s="1" t="s">
        <v>44</v>
      </c>
      <c r="C6" s="1" t="s">
        <v>21</v>
      </c>
      <c r="D6" s="1">
        <f>COUNT(AllGold[[#This Row],[Solo I]:[Trio VIII]])</f>
        <v>6</v>
      </c>
      <c r="E6">
        <v>2.1215277777777777E-2</v>
      </c>
      <c r="F6">
        <v>1.9189814814814816E-2</v>
      </c>
      <c r="I6">
        <v>3.0011574074074076E-2</v>
      </c>
      <c r="J6">
        <v>2.9131944444444446E-2</v>
      </c>
      <c r="K6">
        <v>2.417824074074074E-2</v>
      </c>
      <c r="L6">
        <v>2.3194444444444445E-2</v>
      </c>
    </row>
    <row r="7" spans="1:18" hidden="1" x14ac:dyDescent="0.25">
      <c r="A7" s="2">
        <f>SUM(AllGold[[#This Row],[Solo I]:[Trio VIII]])</f>
        <v>0.10041666666666667</v>
      </c>
      <c r="B7" s="1" t="s">
        <v>44</v>
      </c>
      <c r="C7" s="1" t="s">
        <v>4</v>
      </c>
      <c r="D7" s="1">
        <f>COUNT(AllGold[[#This Row],[Solo I]:[Trio VIII]])</f>
        <v>9</v>
      </c>
      <c r="E7">
        <v>1.3113425925925926E-2</v>
      </c>
      <c r="G7">
        <v>1.03125E-2</v>
      </c>
      <c r="H7">
        <v>1.2361111111111113E-2</v>
      </c>
      <c r="M7">
        <v>1.0185185185185184E-2</v>
      </c>
      <c r="N7">
        <v>9.5023148148148159E-3</v>
      </c>
      <c r="O7">
        <v>1.1180555555555556E-2</v>
      </c>
      <c r="P7">
        <v>1.042824074074074E-2</v>
      </c>
      <c r="Q7">
        <v>1.2002314814814815E-2</v>
      </c>
      <c r="R7">
        <v>1.1331018518518518E-2</v>
      </c>
    </row>
    <row r="8" spans="1:18" hidden="1" x14ac:dyDescent="0.25">
      <c r="A8" s="2">
        <f>SUM(AllGold[[#This Row],[Solo I]:[Trio VIII]])</f>
        <v>1.4814814814814814E-2</v>
      </c>
      <c r="B8" s="1" t="s">
        <v>44</v>
      </c>
      <c r="C8" s="1" t="s">
        <v>17</v>
      </c>
      <c r="D8" s="1">
        <f>COUNT(AllGold[[#This Row],[Solo I]:[Trio VIII]])</f>
        <v>1</v>
      </c>
      <c r="K8">
        <v>1.4814814814814814E-2</v>
      </c>
    </row>
    <row r="9" spans="1:18" hidden="1" x14ac:dyDescent="0.25">
      <c r="A9" s="2">
        <f>SUM(AllGold[[#This Row],[Solo I]:[Trio VIII]])</f>
        <v>9.1157407407407409E-2</v>
      </c>
      <c r="B9" s="1" t="s">
        <v>44</v>
      </c>
      <c r="C9" s="1" t="s">
        <v>2</v>
      </c>
      <c r="D9" s="1">
        <f>COUNT(AllGold[[#This Row],[Solo I]:[Trio VIII]])</f>
        <v>6</v>
      </c>
      <c r="E9">
        <v>1.2314814814814815E-2</v>
      </c>
      <c r="F9">
        <v>1.3622685185185184E-2</v>
      </c>
      <c r="I9">
        <v>1.7395833333333336E-2</v>
      </c>
      <c r="J9">
        <v>1.8819444444444448E-2</v>
      </c>
      <c r="K9">
        <v>1.525462962962963E-2</v>
      </c>
      <c r="L9">
        <v>1.375E-2</v>
      </c>
    </row>
    <row r="10" spans="1:18" hidden="1" x14ac:dyDescent="0.25">
      <c r="A10" s="2">
        <f>SUM(AllGold[[#This Row],[Solo I]:[Trio VIII]])</f>
        <v>0.11236111111111111</v>
      </c>
      <c r="B10" s="1" t="s">
        <v>44</v>
      </c>
      <c r="C10" s="1" t="s">
        <v>3</v>
      </c>
      <c r="D10" s="1">
        <f>COUNT(AllGold[[#This Row],[Solo I]:[Trio VIII]])</f>
        <v>10</v>
      </c>
      <c r="E10">
        <v>1.283564814814815E-2</v>
      </c>
      <c r="F10">
        <v>1.357638888888889E-2</v>
      </c>
      <c r="G10">
        <v>1.03125E-2</v>
      </c>
      <c r="H10">
        <v>1.2361111111111113E-2</v>
      </c>
      <c r="M10">
        <v>9.4097222222222238E-3</v>
      </c>
      <c r="N10">
        <v>9.4560185185185181E-3</v>
      </c>
      <c r="O10">
        <v>1.064814814814815E-2</v>
      </c>
      <c r="P10">
        <v>1.042824074074074E-2</v>
      </c>
      <c r="Q10">
        <v>1.2002314814814815E-2</v>
      </c>
      <c r="R10">
        <v>1.1331018518518518E-2</v>
      </c>
    </row>
    <row r="11" spans="1:18" hidden="1" x14ac:dyDescent="0.25">
      <c r="A11" s="2">
        <f>SUM(AllGold[[#This Row],[Solo I]:[Trio VIII]])</f>
        <v>8.7303240740740737E-2</v>
      </c>
      <c r="B11" s="1" t="s">
        <v>44</v>
      </c>
      <c r="C11" s="1" t="s">
        <v>28</v>
      </c>
      <c r="D11" s="1">
        <f>COUNT(AllGold[[#This Row],[Solo I]:[Trio VIII]])</f>
        <v>8</v>
      </c>
      <c r="G11">
        <v>1.03125E-2</v>
      </c>
      <c r="H11">
        <v>1.2361111111111113E-2</v>
      </c>
      <c r="M11">
        <v>1.0185185185185184E-2</v>
      </c>
      <c r="N11">
        <v>9.5023148148148159E-3</v>
      </c>
      <c r="O11">
        <v>1.1180555555555556E-2</v>
      </c>
      <c r="P11">
        <v>1.042824074074074E-2</v>
      </c>
      <c r="Q11">
        <v>1.2002314814814815E-2</v>
      </c>
      <c r="R11">
        <v>1.1331018518518518E-2</v>
      </c>
    </row>
    <row r="12" spans="1:18" hidden="1" x14ac:dyDescent="0.25">
      <c r="A12" s="2">
        <f>SUM(AllGold[[#This Row],[Solo I]:[Trio VIII]])</f>
        <v>8.1712962962962959E-2</v>
      </c>
      <c r="B12" s="1" t="s">
        <v>44</v>
      </c>
      <c r="C12" s="1" t="s">
        <v>22</v>
      </c>
      <c r="D12" s="1">
        <f>COUNT(AllGold[[#This Row],[Solo I]:[Trio VIII]])</f>
        <v>4</v>
      </c>
      <c r="E12">
        <v>1.4976851851851852E-2</v>
      </c>
      <c r="F12">
        <v>2.1759259259259259E-2</v>
      </c>
      <c r="I12">
        <v>2.630787037037037E-2</v>
      </c>
      <c r="L12">
        <v>1.8668981481481481E-2</v>
      </c>
    </row>
    <row r="13" spans="1:18" hidden="1" x14ac:dyDescent="0.25">
      <c r="A13" s="2">
        <f>SUM(AllGold[[#This Row],[Solo I]:[Trio VIII]])</f>
        <v>3.1284722222222221E-2</v>
      </c>
      <c r="B13" s="1" t="s">
        <v>44</v>
      </c>
      <c r="C13" s="1" t="s">
        <v>25</v>
      </c>
      <c r="D13" s="1">
        <f>COUNT(AllGold[[#This Row],[Solo I]:[Trio VIII]])</f>
        <v>2</v>
      </c>
      <c r="G13">
        <v>1.3587962962962963E-2</v>
      </c>
      <c r="L13">
        <v>1.7696759259259259E-2</v>
      </c>
    </row>
    <row r="14" spans="1:18" hidden="1" x14ac:dyDescent="0.25">
      <c r="A14" s="2">
        <f>SUM(AllGold[[#This Row],[Solo I]:[Trio VIII]])</f>
        <v>7.5856481481481483E-2</v>
      </c>
      <c r="B14" s="1" t="s">
        <v>44</v>
      </c>
      <c r="C14" s="1" t="s">
        <v>12</v>
      </c>
      <c r="D14" s="1">
        <f>COUNT(AllGold[[#This Row],[Solo I]:[Trio VIII]])</f>
        <v>7</v>
      </c>
      <c r="G14">
        <v>1.0497685185185186E-2</v>
      </c>
      <c r="H14">
        <v>1.2604166666666666E-2</v>
      </c>
      <c r="M14">
        <v>9.4097222222222238E-3</v>
      </c>
      <c r="N14">
        <v>9.4560185185185181E-3</v>
      </c>
      <c r="O14">
        <v>1.064814814814815E-2</v>
      </c>
      <c r="P14">
        <v>1.1180555555555556E-2</v>
      </c>
      <c r="Q14">
        <v>1.2060185185185186E-2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5 a 8 2 2 c - 8 4 c 4 - 4 a e e - a d c 9 - 9 4 2 7 b 8 e 6 4 f d a "   x m l n s = " h t t p : / / s c h e m a s . m i c r o s o f t . c o m / D a t a M a s h u p " > A A A A A O Q F A A B Q S w M E F A A C A A g A C l B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K U E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B D T 7 V 6 F L 3 c A g A A 3 h M A A B M A H A B G b 3 J t d W x h c y 9 T Z W N 0 a W 9 u M S 5 t I K I Y A C i g F A A A A A A A A A A A A A A A A A A A A A A A A A A A A O 2 Y U W / a M B D H 3 5 H 4 D p b 3 E q Q U r d q 0 h 1 U 8 t N B 2 1 V q V k U h 7 o G g y 4 T q 8 O n Z n O x 0 I 8 d 1 n O 4 G E h L b L p l a d C g 8 Q n c 9 3 l / / v L g Y U R J o K j o L 0 c / + g 2 W g 2 1 J R I m K A + I 3 O Q g 4 Q r 1 E E M d L O B z C s Q i Y z A W I 5 n E b D 2 V y F v x k L c e C e U Q b s r u A a u l W d 3 H c 3 T C H a l T / S 0 5 S O e M O Y j L R N o + W m 4 P M m 3 k I y Z D Z x m W A z P N M Q d n D t g / z P l k w 5 2 f n i 0 H P a I J q M s z h v c n R L + 3 Z Q d z m 8 B m z D O r R 1 K w t W 1 k H F X s C T m d l F 5 5 a T + Y p H l w a Y 6 4 4 I 0 z P T S R w s c A o k r x l 4 i i Z V r t c C T e A w y X a L X 1 z R K m J 5 X d h 0 R B R V j A J K C q p g P m a 7 u F z y x n m d c f 3 j f t n e S V m j v t x L 2 F i J K 2 I Z 9 2 V p r Z Z B o s I w H 4 p f K x Q q A m T 6 w N q + k p 4 + A R F P k D d N 6 R 2 Y L v r y F V A Y U J O a S i z u C W 4 j w i X F z t V q v t 6 0 8 6 6 k U x r G c 1 F m 9 c k 2 5 C J u S r j j Z u z S S g N I o p P G 6 w H O q d P u C c m + 4 Y j R q V S E V b y n f Y a 1 r 7 0 y x Z o P y r e U X B 8 X 2 y G 5 M d m P y k s b E A X l J Q 3 L I 2 K l g k 6 0 z k j f a W o Q B x O L O b E v 7 s a B D u p C Z v T S E n 1 V b E 1 0 5 x 5 p e L q U j a O v G B U C l f f v 3 F V e B t d H 3 h W L 7 9 E 7 o d c A 8 n L N X C 9 0 3 l T o i P f N G e b T V Z W j a w o J a t U e x C 9 z m I I k 3 y J W K K L E z i P R / w K 6 M z p Z N T V P j V 0 w v J R R K K u o M 4 O M Q M n 6 Z 8 O 7 B Y C W 3 i b B 7 v m 2 f o 7 p t 8 j A H + 6 g r t U 9 N H o / j e C I a d U b q C W g 8 P h q v h I g 9 K h + c j t X 3 u 7 + l 4 Z V w r E 7 / e s f M K 6 N x 7 3 T 8 K 4 3 d b N R + W g W C P c / Z Y R P t z o 4 / o P E s Z 8 f 9 N H b z k R H Z 9 g P e C t T 7 e N W X 4 o c R W F 1 d H H + 6 P L k 6 B z I B O R Z E T q z p 3 U V / L + y a h b 1 i i P a M q R l G M W i C h m e q T y Q x 1 y C / J C D n H f u H g O 9 + a H b w I b d q l V 0 G 8 D O h p i 7 n O j r 4 D V B L A Q I t A B Q A A g A I A A p Q Q 0 9 U w Q x r p g A A A P g A A A A S A A A A A A A A A A A A A A A A A A A A A A B D b 2 5 m a W c v U G F j a 2 F n Z S 5 4 b W x Q S w E C L Q A U A A I A C A A K U E N P D 8 r p q 6 Q A A A D p A A A A E w A A A A A A A A A A A A A A A A D y A A A A W 0 N v b n R l b n R f V H l w Z X N d L n h t b F B L A Q I t A B Q A A g A I A A p Q Q 0 + 1 e h S 9 3 A I A A N 4 T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E A A A A A A A A C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5 L T E w L T A z V D A 4 O j A w O j A y L j I 3 N T Q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E i I C 8 + P E V u d H J 5 I F R 5 c G U 9 I k F k Z G V k V G 9 E Y X R h T W 9 k Z W w i I F Z h b H V l P S J s M C I g L z 4 8 R W 5 0 c n k g V H l w Z T 0 i U X V l c n l J R C I g V m F s d W U 9 I n N i Y z l k N W E z N y 0 1 N T k x L T Q 5 O G Y t Y j I 3 N S 0 4 M j Q 3 N j Z l M T c 1 O G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4 O j A w O j A z L j M z O T c y O T B a I i A v P j x F b n R y e S B U e X B l P S J G a W x s Q 2 9 s d W 1 u V H l w Z X M i I F Z h b H V l P S J z Q m d Z R 0 J R W T 0 i I C 8 + P E V u d H J 5 I F R 5 c G U 9 I k Z p b G x D b 2 x 1 b W 5 O Y W 1 l c y I g V m F s d W U 9 I n N b J n F 1 b 3 Q 7 Q W x 0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N T Q y M T I 5 M C 0 4 N D Y 4 L T R k Y j A t Y W J k N C 0 4 O T Y 5 O G Z h N m M 4 Z W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E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2 9 s b y B J J n F 1 b 3 Q 7 L C Z x d W 9 0 O 1 N v b G 8 g V i Z x d W 9 0 O y w m c X V v d D t U c m l v I E l J J n F 1 b 3 Q 7 L C Z x d W 9 0 O 1 R y a W 8 g S S Z x d W 9 0 O y w m c X V v d D t T b 2 x v I E l J J n F 1 b 3 Q 7 L C Z x d W 9 0 O 1 N v b G 8 g S U l J J n F 1 b 3 Q 7 L C Z x d W 9 0 O 1 N v b G 8 g S V Y m c X V v d D s s J n F 1 b 3 Q 7 U 2 9 s b y B W S S Z x d W 9 0 O y w m c X V v d D t U c m l v I E l J S S Z x d W 9 0 O y w m c X V v d D t U c m l v I E l W J n F 1 b 3 Q 7 L C Z x d W 9 0 O 1 R y a W 8 g V i Z x d W 9 0 O y w m c X V v d D t U c m l v I F Z J J n F 1 b 3 Q 7 L C Z x d W 9 0 O 1 R y a W 8 g V k l J J n F 1 b 3 Q 7 L C Z x d W 9 0 O 1 R y a W 8 g V k l J S S Z x d W 9 0 O 1 0 i I C 8 + P E V u d H J 5 I F R 5 c G U 9 I k Z p b G x D b 2 x 1 b W 5 U e X B l c y I g V m F s d W U 9 I n N C Z 1 V G Q l F V R k J R V U Z C U V V G Q l F V R i I g L z 4 8 R W 5 0 c n k g V H l w Z T 0 i R m l s b E x h c 3 R V c G R h d G V k I i B W Y W x 1 Z T 0 i Z D I w M T k t M T A t M D N U M D g 6 M D A 6 M j A u O T Y 5 N D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O D d h N j Q 2 N z U t Y T J j M S 0 0 N D A 3 L T g z Z j g t Y m E x Z D g 3 Y z M 3 M G J m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2 9 s Z C 9 Q a X Z v d G V k I E N v b H V t b i 5 7 U G x h e W V y L D B 9 J n F 1 b 3 Q 7 L C Z x d W 9 0 O 1 N l Y 3 R p b 2 4 x L 0 F s b E d v b G Q v U G l 2 b 3 R l Z C B D b 2 x 1 b W 4 u e 1 N v b G 8 g S S w x f S Z x d W 9 0 O y w m c X V v d D t T Z W N 0 a W 9 u M S 9 B b G x H b 2 x k L 1 B p d m 9 0 Z W Q g Q 2 9 s d W 1 u L n t T b 2 x v I F Y s M n 0 m c X V v d D s s J n F 1 b 3 Q 7 U 2 V j d G l v b j E v Q W x s R 2 9 s Z C 9 Q a X Z v d G V k I E N v b H V t b i 5 7 V H J p b y B J S S w z f S Z x d W 9 0 O y w m c X V v d D t T Z W N 0 a W 9 u M S 9 B b G x H b 2 x k L 1 B p d m 9 0 Z W Q g Q 2 9 s d W 1 u L n t U c m l v I E k s N H 0 m c X V v d D s s J n F 1 b 3 Q 7 U 2 V j d G l v b j E v Q W x s R 2 9 s Z C 9 Q a X Z v d G V k I E N v b H V t b i 5 7 U 2 9 s b y B J S S w 1 f S Z x d W 9 0 O y w m c X V v d D t T Z W N 0 a W 9 u M S 9 B b G x H b 2 x k L 1 B p d m 9 0 Z W Q g Q 2 9 s d W 1 u L n t T b 2 x v I E l J S S w 2 f S Z x d W 9 0 O y w m c X V v d D t T Z W N 0 a W 9 u M S 9 B b G x H b 2 x k L 1 B p d m 9 0 Z W Q g Q 2 9 s d W 1 u L n t T b 2 x v I E l W L D d 9 J n F 1 b 3 Q 7 L C Z x d W 9 0 O 1 N l Y 3 R p b 2 4 x L 0 F s b E d v b G Q v U G l 2 b 3 R l Z C B D b 2 x 1 b W 4 u e 1 N v b G 8 g V k k s O H 0 m c X V v d D s s J n F 1 b 3 Q 7 U 2 V j d G l v b j E v Q W x s R 2 9 s Z C 9 Q a X Z v d G V k I E N v b H V t b i 5 7 V H J p b y B J S U k s O X 0 m c X V v d D s s J n F 1 b 3 Q 7 U 2 V j d G l v b j E v Q W x s R 2 9 s Z C 9 Q a X Z v d G V k I E N v b H V t b i 5 7 V H J p b y B J V i w x M H 0 m c X V v d D s s J n F 1 b 3 Q 7 U 2 V j d G l v b j E v Q W x s R 2 9 s Z C 9 Q a X Z v d G V k I E N v b H V t b i 5 7 V H J p b y B W L D E x f S Z x d W 9 0 O y w m c X V v d D t T Z W N 0 a W 9 u M S 9 B b G x H b 2 x k L 1 B p d m 9 0 Z W Q g Q 2 9 s d W 1 u L n t U c m l v I F Z J L D E y f S Z x d W 9 0 O y w m c X V v d D t T Z W N 0 a W 9 u M S 9 B b G x H b 2 x k L 1 B p d m 9 0 Z W Q g Q 2 9 s d W 1 u L n t U c m l v I F Z J S S w x M 3 0 m c X V v d D s s J n F 1 b 3 Q 7 U 2 V j d G l v b j E v Q W x s R 2 9 s Z C 9 Q a X Z v d G V k I E N v b H V t b i 5 7 V H J p b y B W S U l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x s R 2 9 s Z C 9 Q a X Z v d G V k I E N v b H V t b i 5 7 U G x h e W V y L D B 9 J n F 1 b 3 Q 7 L C Z x d W 9 0 O 1 N l Y 3 R p b 2 4 x L 0 F s b E d v b G Q v U G l 2 b 3 R l Z C B D b 2 x 1 b W 4 u e 1 N v b G 8 g S S w x f S Z x d W 9 0 O y w m c X V v d D t T Z W N 0 a W 9 u M S 9 B b G x H b 2 x k L 1 B p d m 9 0 Z W Q g Q 2 9 s d W 1 u L n t T b 2 x v I F Y s M n 0 m c X V v d D s s J n F 1 b 3 Q 7 U 2 V j d G l v b j E v Q W x s R 2 9 s Z C 9 Q a X Z v d G V k I E N v b H V t b i 5 7 V H J p b y B J S S w z f S Z x d W 9 0 O y w m c X V v d D t T Z W N 0 a W 9 u M S 9 B b G x H b 2 x k L 1 B p d m 9 0 Z W Q g Q 2 9 s d W 1 u L n t U c m l v I E k s N H 0 m c X V v d D s s J n F 1 b 3 Q 7 U 2 V j d G l v b j E v Q W x s R 2 9 s Z C 9 Q a X Z v d G V k I E N v b H V t b i 5 7 U 2 9 s b y B J S S w 1 f S Z x d W 9 0 O y w m c X V v d D t T Z W N 0 a W 9 u M S 9 B b G x H b 2 x k L 1 B p d m 9 0 Z W Q g Q 2 9 s d W 1 u L n t T b 2 x v I E l J S S w 2 f S Z x d W 9 0 O y w m c X V v d D t T Z W N 0 a W 9 u M S 9 B b G x H b 2 x k L 1 B p d m 9 0 Z W Q g Q 2 9 s d W 1 u L n t T b 2 x v I E l W L D d 9 J n F 1 b 3 Q 7 L C Z x d W 9 0 O 1 N l Y 3 R p b 2 4 x L 0 F s b E d v b G Q v U G l 2 b 3 R l Z C B D b 2 x 1 b W 4 u e 1 N v b G 8 g V k k s O H 0 m c X V v d D s s J n F 1 b 3 Q 7 U 2 V j d G l v b j E v Q W x s R 2 9 s Z C 9 Q a X Z v d G V k I E N v b H V t b i 5 7 V H J p b y B J S U k s O X 0 m c X V v d D s s J n F 1 b 3 Q 7 U 2 V j d G l v b j E v Q W x s R 2 9 s Z C 9 Q a X Z v d G V k I E N v b H V t b i 5 7 V H J p b y B J V i w x M H 0 m c X V v d D s s J n F 1 b 3 Q 7 U 2 V j d G l v b j E v Q W x s R 2 9 s Z C 9 Q a X Z v d G V k I E N v b H V t b i 5 7 V H J p b y B W L D E x f S Z x d W 9 0 O y w m c X V v d D t T Z W N 0 a W 9 u M S 9 B b G x H b 2 x k L 1 B p d m 9 0 Z W Q g Q 2 9 s d W 1 u L n t U c m l v I F Z J L D E y f S Z x d W 9 0 O y w m c X V v d D t T Z W N 0 a W 9 u M S 9 B b G x H b 2 x k L 1 B p d m 9 0 Z W Q g Q 2 9 s d W 1 u L n t U c m l v I F Z J S S w x M 3 0 m c X V v d D s s J n F 1 b 3 Q 7 U 2 V j d G l v b j E v Q W x s R 2 9 s Z C 9 Q a X Z v d G V k I E N v b H V t b i 5 7 V H J p b y B W S U l J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8 L 0 l 0 Z W 1 Q Y X R o P j w v S X R l b U x v Y 2 F 0 a W 9 u P j x T d G F i b G V F b n R y a W V z P j x F b n R y e S B U e X B l P S J G a W x s V G F y Z 2 V 0 I i B W Y W x 1 Z T 0 i c 0 F s b F B s Y X Q i I C 8 + P E V u d H J 5 I F R 5 c G U 9 I k x v Y W R l Z F R v Q W 5 h b H l z a X N T Z X J 2 a W N l c y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g 6 M D A 6 M j A u O T U 3 N D Q 0 M l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U 2 9 s b y B J J n F 1 b 3 Q 7 L C Z x d W 9 0 O 1 N v b G 8 g S U k m c X V v d D s s J n F 1 b 3 Q 7 V H J p b y B J J n F 1 b 3 Q 7 L C Z x d W 9 0 O 1 N v b G 8 g S U l J J n F 1 b 3 Q 7 L C Z x d W 9 0 O 1 N v b G 8 g S V Y m c X V v d D s s J n F 1 b 3 Q 7 U 2 9 s b y B W J n F 1 b 3 Q 7 L C Z x d W 9 0 O 1 R y a W 8 g S U l J J n F 1 b 3 Q 7 L C Z x d W 9 0 O 1 N v b G 8 g V k k m c X V v d D s s J n F 1 b 3 Q 7 V H J p b y B J S S Z x d W 9 0 O y w m c X V v d D t U c m l v I E l W J n F 1 b 3 Q 7 L C Z x d W 9 0 O 1 R y a W 8 g V k k m c X V v d D s s J n F 1 b 3 Q 7 V H J p b y B W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M x O T Y 4 N z I t N m Q z N i 0 0 O D k 1 L W E 4 Z D Q t M G F m N D I 2 Z W U x Y z R i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G x h d C 9 Q a X Z v d G V k I E N v b H V t b i 5 7 U G x h e W V y L D B 9 J n F 1 b 3 Q 7 L C Z x d W 9 0 O 1 N l Y 3 R p b 2 4 x L 0 F s b F B s Y X Q v U G l 2 b 3 R l Z C B D b 2 x 1 b W 4 u e 1 N v b G 8 g S S w x f S Z x d W 9 0 O y w m c X V v d D t T Z W N 0 a W 9 u M S 9 B b G x Q b G F 0 L 1 B p d m 9 0 Z W Q g Q 2 9 s d W 1 u L n t T b 2 x v I E l J L D J 9 J n F 1 b 3 Q 7 L C Z x d W 9 0 O 1 N l Y 3 R p b 2 4 x L 0 F s b F B s Y X Q v U G l 2 b 3 R l Z C B D b 2 x 1 b W 4 u e 1 R y a W 8 g S S w z f S Z x d W 9 0 O y w m c X V v d D t T Z W N 0 a W 9 u M S 9 B b G x Q b G F 0 L 1 B p d m 9 0 Z W Q g Q 2 9 s d W 1 u L n t T b 2 x v I E l J S S w 0 f S Z x d W 9 0 O y w m c X V v d D t T Z W N 0 a W 9 u M S 9 B b G x Q b G F 0 L 1 B p d m 9 0 Z W Q g Q 2 9 s d W 1 u L n t T b 2 x v I E l W L D V 9 J n F 1 b 3 Q 7 L C Z x d W 9 0 O 1 N l Y 3 R p b 2 4 x L 0 F s b F B s Y X Q v U G l 2 b 3 R l Z C B D b 2 x 1 b W 4 u e 1 N v b G 8 g V i w 2 f S Z x d W 9 0 O y w m c X V v d D t T Z W N 0 a W 9 u M S 9 B b G x Q b G F 0 L 1 B p d m 9 0 Z W Q g Q 2 9 s d W 1 u L n t U c m l v I E l J S S w 3 f S Z x d W 9 0 O y w m c X V v d D t T Z W N 0 a W 9 u M S 9 B b G x Q b G F 0 L 1 B p d m 9 0 Z W Q g Q 2 9 s d W 1 u L n t T b 2 x v I F Z J L D h 9 J n F 1 b 3 Q 7 L C Z x d W 9 0 O 1 N l Y 3 R p b 2 4 x L 0 F s b F B s Y X Q v U G l 2 b 3 R l Z C B D b 2 x 1 b W 4 u e 1 R y a W 8 g S U k s O X 0 m c X V v d D s s J n F 1 b 3 Q 7 U 2 V j d G l v b j E v Q W x s U G x h d C 9 Q a X Z v d G V k I E N v b H V t b i 5 7 V H J p b y B J V i w x M H 0 m c X V v d D s s J n F 1 b 3 Q 7 U 2 V j d G l v b j E v Q W x s U G x h d C 9 Q a X Z v d G V k I E N v b H V t b i 5 7 V H J p b y B W S S w x M X 0 m c X V v d D s s J n F 1 b 3 Q 7 U 2 V j d G l v b j E v Q W x s U G x h d C 9 Q a X Z v d G V k I E N v b H V t b i 5 7 V H J p b y B W L D E y f S Z x d W 9 0 O y w m c X V v d D t T Z W N 0 a W 9 u M S 9 B b G x Q b G F 0 L 1 B p d m 9 0 Z W Q g Q 2 9 s d W 1 u L n t U c m l v I F Z J S S w x M 3 0 m c X V v d D s s J n F 1 b 3 Q 7 U 2 V j d G l v b j E v Q W x s U G x h d C 9 Q a X Z v d G V k I E N v b H V t b i 5 7 V H J p b y B W S U l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x s U G x h d C 9 Q a X Z v d G V k I E N v b H V t b i 5 7 U G x h e W V y L D B 9 J n F 1 b 3 Q 7 L C Z x d W 9 0 O 1 N l Y 3 R p b 2 4 x L 0 F s b F B s Y X Q v U G l 2 b 3 R l Z C B D b 2 x 1 b W 4 u e 1 N v b G 8 g S S w x f S Z x d W 9 0 O y w m c X V v d D t T Z W N 0 a W 9 u M S 9 B b G x Q b G F 0 L 1 B p d m 9 0 Z W Q g Q 2 9 s d W 1 u L n t T b 2 x v I E l J L D J 9 J n F 1 b 3 Q 7 L C Z x d W 9 0 O 1 N l Y 3 R p b 2 4 x L 0 F s b F B s Y X Q v U G l 2 b 3 R l Z C B D b 2 x 1 b W 4 u e 1 R y a W 8 g S S w z f S Z x d W 9 0 O y w m c X V v d D t T Z W N 0 a W 9 u M S 9 B b G x Q b G F 0 L 1 B p d m 9 0 Z W Q g Q 2 9 s d W 1 u L n t T b 2 x v I E l J S S w 0 f S Z x d W 9 0 O y w m c X V v d D t T Z W N 0 a W 9 u M S 9 B b G x Q b G F 0 L 1 B p d m 9 0 Z W Q g Q 2 9 s d W 1 u L n t T b 2 x v I E l W L D V 9 J n F 1 b 3 Q 7 L C Z x d W 9 0 O 1 N l Y 3 R p b 2 4 x L 0 F s b F B s Y X Q v U G l 2 b 3 R l Z C B D b 2 x 1 b W 4 u e 1 N v b G 8 g V i w 2 f S Z x d W 9 0 O y w m c X V v d D t T Z W N 0 a W 9 u M S 9 B b G x Q b G F 0 L 1 B p d m 9 0 Z W Q g Q 2 9 s d W 1 u L n t U c m l v I E l J S S w 3 f S Z x d W 9 0 O y w m c X V v d D t T Z W N 0 a W 9 u M S 9 B b G x Q b G F 0 L 1 B p d m 9 0 Z W Q g Q 2 9 s d W 1 u L n t T b 2 x v I F Z J L D h 9 J n F 1 b 3 Q 7 L C Z x d W 9 0 O 1 N l Y 3 R p b 2 4 x L 0 F s b F B s Y X Q v U G l 2 b 3 R l Z C B D b 2 x 1 b W 4 u e 1 R y a W 8 g S U k s O X 0 m c X V v d D s s J n F 1 b 3 Q 7 U 2 V j d G l v b j E v Q W x s U G x h d C 9 Q a X Z v d G V k I E N v b H V t b i 5 7 V H J p b y B J V i w x M H 0 m c X V v d D s s J n F 1 b 3 Q 7 U 2 V j d G l v b j E v Q W x s U G x h d C 9 Q a X Z v d G V k I E N v b H V t b i 5 7 V H J p b y B W S S w x M X 0 m c X V v d D s s J n F 1 b 3 Q 7 U 2 V j d G l v b j E v Q W x s U G x h d C 9 Q a X Z v d G V k I E N v b H V t b i 5 7 V H J p b y B W L D E y f S Z x d W 9 0 O y w m c X V v d D t T Z W N 0 a W 9 u M S 9 B b G x Q b G F 0 L 1 B p d m 9 0 Z W Q g Q 2 9 s d W 1 u L n t U c m l v I F Z J S S w x M 3 0 m c X V v d D s s J n F 1 b 3 Q 7 U 2 V j d G l v b j E v Q W x s U G x h d C 9 Q a X Z v d G V k I E N v b H V t b i 5 7 V H J p b y B W S U l J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U c m l v R 2 9 s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H J p b y B J S S Z x d W 9 0 O y w m c X V v d D t U c m l v I E k m c X V v d D s s J n F 1 b 3 Q 7 V H J p b y B J S U k m c X V v d D s s J n F 1 b 3 Q 7 V H J p b y B J V i Z x d W 9 0 O y w m c X V v d D t U c m l v I F Y m c X V v d D s s J n F 1 b 3 Q 7 V H J p b y B W S S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x O S 0 x M C 0 w M 1 Q w O D o w M D o y M C 4 4 O D I 0 M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I 5 Z m Q 3 M D g 0 L T k 0 N z E t N D h i Z C 0 5 N W Z j L T g w N j c 5 O D h m M j A 2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H J p b y B J S S w x f S Z x d W 9 0 O y w m c X V v d D t T Z W N 0 a W 9 u M S 9 U Z W F t V H J p b 0 d v b G Q v U G l 2 b 3 R l Z C B D b 2 x 1 b W 4 u e 1 R y a W 8 g S S w y f S Z x d W 9 0 O y w m c X V v d D t T Z W N 0 a W 9 u M S 9 U Z W F t V H J p b 0 d v b G Q v U G l 2 b 3 R l Z C B D b 2 x 1 b W 4 u e 1 R y a W 8 g S U l J L D N 9 J n F 1 b 3 Q 7 L C Z x d W 9 0 O 1 N l Y 3 R p b 2 4 x L 1 R l Y W 1 U c m l v R 2 9 s Z C 9 Q a X Z v d G V k I E N v b H V t b i 5 7 V H J p b y B J V i w 0 f S Z x d W 9 0 O y w m c X V v d D t T Z W N 0 a W 9 u M S 9 U Z W F t V H J p b 0 d v b G Q v U G l 2 b 3 R l Z C B D b 2 x 1 b W 4 u e 1 R y a W 8 g V i w 1 f S Z x d W 9 0 O y w m c X V v d D t T Z W N 0 a W 9 u M S 9 U Z W F t V H J p b 0 d v b G Q v U G l 2 b 3 R l Z C B D b 2 x 1 b W 4 u e 1 R y a W 8 g V k k s N n 0 m c X V v d D s s J n F 1 b 3 Q 7 U 2 V j d G l v b j E v V G V h b V R y a W 9 H b 2 x k L 1 B p d m 9 0 Z W Q g Q 2 9 s d W 1 u L n t U c m l v I F Z J S S w 3 f S Z x d W 9 0 O y w m c X V v d D t T Z W N 0 a W 9 u M S 9 U Z W F t V H J p b 0 d v b G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l J L D F 9 J n F 1 b 3 Q 7 L C Z x d W 9 0 O 1 N l Y 3 R p b 2 4 x L 1 R l Y W 1 U c m l v R 2 9 s Z C 9 Q a X Z v d G V k I E N v b H V t b i 5 7 V H J p b y B J L D J 9 J n F 1 b 3 Q 7 L C Z x d W 9 0 O 1 N l Y 3 R p b 2 4 x L 1 R l Y W 1 U c m l v R 2 9 s Z C 9 Q a X Z v d G V k I E N v b H V t b i 5 7 V H J p b y B J S U k s M 3 0 m c X V v d D s s J n F 1 b 3 Q 7 U 2 V j d G l v b j E v V G V h b V R y a W 9 H b 2 x k L 1 B p d m 9 0 Z W Q g Q 2 9 s d W 1 u L n t U c m l v I E l W L D R 9 J n F 1 b 3 Q 7 L C Z x d W 9 0 O 1 N l Y 3 R p b 2 4 x L 1 R l Y W 1 U c m l v R 2 9 s Z C 9 Q a X Z v d G V k I E N v b H V t b i 5 7 V H J p b y B W L D V 9 J n F 1 b 3 Q 7 L C Z x d W 9 0 O 1 N l Y 3 R p b 2 4 x L 1 R l Y W 1 U c m l v R 2 9 s Z C 9 Q a X Z v d G V k I E N v b H V t b i 5 7 V H J p b y B W S S w 2 f S Z x d W 9 0 O y w m c X V v d D t T Z W N 0 a W 9 u M S 9 U Z W F t V H J p b 0 d v b G Q v U G l 2 b 3 R l Z C B D b 2 x 1 b W 4 u e 1 R y a W 8 g V k l J L D d 9 J n F 1 b 3 Q 7 L C Z x d W 9 0 O 1 N l Y 3 R p b 2 4 x L 1 R l Y W 1 U c m l v R 2 9 s Z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O D o w M D o y M C 4 4 N j Q 0 M z A 4 W i I g L z 4 8 R W 5 0 c n k g V H l w Z T 0 i R m l s b E N v b H V t b l R 5 c G V z I i B W Y W x 1 Z T 0 i c 0 J n V U Z C U V V G Q l F V R i I g L z 4 8 R W 5 0 c n k g V H l w Z T 0 i R m l s b E N v b H V t b k 5 h b W V z I i B W Y W x 1 Z T 0 i c 1 s m c X V v d D t U Z W F t J n F 1 b 3 Q 7 L C Z x d W 9 0 O 1 R y a W 8 g S S Z x d W 9 0 O y w m c X V v d D t U c m l v I E l J S S Z x d W 9 0 O y w m c X V v d D t U c m l v I E l J J n F 1 b 3 Q 7 L C Z x d W 9 0 O 1 R y a W 8 g S V Y m c X V v d D s s J n F 1 b 3 Q 7 V H J p b y B W S S Z x d W 9 0 O y w m c X V v d D t U c m l v I F Y m c X V v d D s s J n F 1 b 3 Q 7 V H J p b y B W S U k m c X V v d D s s J n F 1 b 3 Q 7 V H J p b y B W S U l J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Z D B i O W Q 4 N y 1 i Y m M 2 L T R m N G Q t Y m M 2 Z S 0 2 N 2 E 1 M 2 Q z N 2 R h M z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S S w x f S Z x d W 9 0 O y w m c X V v d D t T Z W N 0 a W 9 u M S 9 U Z W F t V H J p b 1 B s Y X Q v U G l 2 b 3 R l Z C B D b 2 x 1 b W 4 u e 1 R y a W 8 g S U l J L D J 9 J n F 1 b 3 Q 7 L C Z x d W 9 0 O 1 N l Y 3 R p b 2 4 x L 1 R l Y W 1 U c m l v U G x h d C 9 Q a X Z v d G V k I E N v b H V t b i 5 7 V H J p b y B J S S w z f S Z x d W 9 0 O y w m c X V v d D t T Z W N 0 a W 9 u M S 9 U Z W F t V H J p b 1 B s Y X Q v U G l 2 b 3 R l Z C B D b 2 x 1 b W 4 u e 1 R y a W 8 g S V Y s N H 0 m c X V v d D s s J n F 1 b 3 Q 7 U 2 V j d G l v b j E v V G V h b V R y a W 9 Q b G F 0 L 1 B p d m 9 0 Z W Q g Q 2 9 s d W 1 u L n t U c m l v I F Z J L D V 9 J n F 1 b 3 Q 7 L C Z x d W 9 0 O 1 N l Y 3 R p b 2 4 x L 1 R l Y W 1 U c m l v U G x h d C 9 Q a X Z v d G V k I E N v b H V t b i 5 7 V H J p b y B W L D Z 9 J n F 1 b 3 Q 7 L C Z x d W 9 0 O 1 N l Y 3 R p b 2 4 x L 1 R l Y W 1 U c m l v U G x h d C 9 Q a X Z v d G V k I E N v b H V t b i 5 7 V H J p b y B W S U k s N 3 0 m c X V v d D s s J n F 1 b 3 Q 7 U 2 V j d G l v b j E v V G V h b V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J L D F 9 J n F 1 b 3 Q 7 L C Z x d W 9 0 O 1 N l Y 3 R p b 2 4 x L 1 R l Y W 1 U c m l v U G x h d C 9 Q a X Z v d G V k I E N v b H V t b i 5 7 V H J p b y B J S U k s M n 0 m c X V v d D s s J n F 1 b 3 Q 7 U 2 V j d G l v b j E v V G V h b V R y a W 9 Q b G F 0 L 1 B p d m 9 0 Z W Q g Q 2 9 s d W 1 u L n t U c m l v I E l J L D N 9 J n F 1 b 3 Q 7 L C Z x d W 9 0 O 1 N l Y 3 R p b 2 4 x L 1 R l Y W 1 U c m l v U G x h d C 9 Q a X Z v d G V k I E N v b H V t b i 5 7 V H J p b y B J V i w 0 f S Z x d W 9 0 O y w m c X V v d D t T Z W N 0 a W 9 u M S 9 U Z W F t V H J p b 1 B s Y X Q v U G l 2 b 3 R l Z C B D b 2 x 1 b W 4 u e 1 R y a W 8 g V k k s N X 0 m c X V v d D s s J n F 1 b 3 Q 7 U 2 V j d G l v b j E v V G V h b V R y a W 9 Q b G F 0 L 1 B p d m 9 0 Z W Q g Q 2 9 s d W 1 u L n t U c m l v I F Y s N n 0 m c X V v d D s s J n F 1 b 3 Q 7 U 2 V j d G l v b j E v V G V h b V R y a W 9 Q b G F 0 L 1 B p d m 9 0 Z W Q g Q 2 9 s d W 1 u L n t U c m l v I F Z J S S w 3 f S Z x d W 9 0 O y w m c X V v d D t T Z W N 0 a W 9 u M S 9 U Z W F t V H J p b 1 B s Y X Q v U G l 2 b 3 R l Z C B D b 2 x 1 b W 4 u e 1 R y a W 8 g V k l J S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V H J p b 0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H J p b y B J S S Z x d W 9 0 O y w m c X V v d D t U c m l v I E k m c X V v d D s s J n F 1 b 3 Q 7 V H J p b y B J S U k m c X V v d D s s J n F 1 b 3 Q 7 V H J p b y B J V i Z x d W 9 0 O y w m c X V v d D t U c m l v I F Y m c X V v d D s s J n F 1 b 3 Q 7 V H J p b y B W S S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x O S 0 x M C 0 w M 1 Q w O D o w M D o y M C 4 5 N D A 0 M z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M x Y j g 4 Y j E y L W U w N j U t N G Q 1 Z C 0 5 Z W Q 5 L W N m M D Q y O T V k Y 2 E y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J S S w x f S Z x d W 9 0 O y w m c X V v d D t T Z W N 0 a W 9 u M S 9 Q b G F 5 Z X J U c m l v R 2 9 s Z C 9 Q a X Z v d G V k I E N v b H V t b i 5 7 V H J p b y B J L D J 9 J n F 1 b 3 Q 7 L C Z x d W 9 0 O 1 N l Y 3 R p b 2 4 x L 1 B s Y X l l c l R y a W 9 H b 2 x k L 1 B p d m 9 0 Z W Q g Q 2 9 s d W 1 u L n t U c m l v I E l J S S w z f S Z x d W 9 0 O y w m c X V v d D t T Z W N 0 a W 9 u M S 9 Q b G F 5 Z X J U c m l v R 2 9 s Z C 9 Q a X Z v d G V k I E N v b H V t b i 5 7 V H J p b y B J V i w 0 f S Z x d W 9 0 O y w m c X V v d D t T Z W N 0 a W 9 u M S 9 Q b G F 5 Z X J U c m l v R 2 9 s Z C 9 Q a X Z v d G V k I E N v b H V t b i 5 7 V H J p b y B W L D V 9 J n F 1 b 3 Q 7 L C Z x d W 9 0 O 1 N l Y 3 R p b 2 4 x L 1 B s Y X l l c l R y a W 9 H b 2 x k L 1 B p d m 9 0 Z W Q g Q 2 9 s d W 1 u L n t U c m l v I F Z J L D Z 9 J n F 1 b 3 Q 7 L C Z x d W 9 0 O 1 N l Y 3 R p b 2 4 x L 1 B s Y X l l c l R y a W 9 H b 2 x k L 1 B p d m 9 0 Z W Q g Q 2 9 s d W 1 u L n t U c m l v I F Z J S S w 3 f S Z x d W 9 0 O y w m c X V v d D t T Z W N 0 a W 9 u M S 9 Q b G F 5 Z X J U c m l v R 2 9 s Z C 9 Q a X Z v d G V k I E N v b H V t b i 5 7 V H J p b y B W S U l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y a W 8 g S U k s M X 0 m c X V v d D s s J n F 1 b 3 Q 7 U 2 V j d G l v b j E v U G x h e W V y V H J p b 0 d v b G Q v U G l 2 b 3 R l Z C B D b 2 x 1 b W 4 u e 1 R y a W 8 g S S w y f S Z x d W 9 0 O y w m c X V v d D t T Z W N 0 a W 9 u M S 9 Q b G F 5 Z X J U c m l v R 2 9 s Z C 9 Q a X Z v d G V k I E N v b H V t b i 5 7 V H J p b y B J S U k s M 3 0 m c X V v d D s s J n F 1 b 3 Q 7 U 2 V j d G l v b j E v U G x h e W V y V H J p b 0 d v b G Q v U G l 2 b 3 R l Z C B D b 2 x 1 b W 4 u e 1 R y a W 8 g S V Y s N H 0 m c X V v d D s s J n F 1 b 3 Q 7 U 2 V j d G l v b j E v U G x h e W V y V H J p b 0 d v b G Q v U G l 2 b 3 R l Z C B D b 2 x 1 b W 4 u e 1 R y a W 8 g V i w 1 f S Z x d W 9 0 O y w m c X V v d D t T Z W N 0 a W 9 u M S 9 Q b G F 5 Z X J U c m l v R 2 9 s Z C 9 Q a X Z v d G V k I E N v b H V t b i 5 7 V H J p b y B W S S w 2 f S Z x d W 9 0 O y w m c X V v d D t T Z W N 0 a W 9 u M S 9 Q b G F 5 Z X J U c m l v R 2 9 s Z C 9 Q a X Z v d G V k I E N v b H V t b i 5 7 V H J p b y B W S U k s N 3 0 m c X V v d D s s J n F 1 b 3 Q 7 U 2 V j d G l v b j E v U G x h e W V y V H J p b 0 d v b G Q v U G l 2 b 3 R l Z C B D b 2 x 1 b W 4 u e 1 R y a W 8 g V k l J S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M b 2 F k Z W R U b 0 F u Y W x 5 c 2 l z U 2 V y d m l j Z X M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4 O j A w O j I w L j k y M z Q z N j J a I i A v P j x F b n R y e S B U e X B l P S J G a W x s Q 2 9 s d W 1 u V H l w Z X M i I F Z h b H V l P S J z Q m d V R k J R V U Z C U V V G I i A v P j x F b n R y e S B U e X B l P S J G a W x s Q 2 9 s d W 1 u T m F t Z X M i I F Z h b H V l P S J z W y Z x d W 9 0 O 1 B s Y X l l c i Z x d W 9 0 O y w m c X V v d D t U c m l v I E k m c X V v d D s s J n F 1 b 3 Q 7 V H J p b y B J S U k m c X V v d D s s J n F 1 b 3 Q 7 V H J p b y B J S S Z x d W 9 0 O y w m c X V v d D t U c m l v I E l W J n F 1 b 3 Q 7 L C Z x d W 9 0 O 1 R y a W 8 g V k k m c X V v d D s s J n F 1 b 3 Q 7 V H J p b y B W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2 I 3 Z T l h N T U t N D M w N i 0 0 M z c y L T l h Z D k t Y T M 0 N m J i Z G Y 5 N D J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c m l v I E k s M X 0 m c X V v d D s s J n F 1 b 3 Q 7 U 2 V j d G l v b j E v U G x h e W V y V H J p b 1 B s Y X Q v U G l 2 b 3 R l Z C B D b 2 x 1 b W 4 u e 1 R y a W 8 g S U l J L D J 9 J n F 1 b 3 Q 7 L C Z x d W 9 0 O 1 N l Y 3 R p b 2 4 x L 1 B s Y X l l c l R y a W 9 Q b G F 0 L 1 B p d m 9 0 Z W Q g Q 2 9 s d W 1 u L n t U c m l v I E l J L D N 9 J n F 1 b 3 Q 7 L C Z x d W 9 0 O 1 N l Y 3 R p b 2 4 x L 1 B s Y X l l c l R y a W 9 Q b G F 0 L 1 B p d m 9 0 Z W Q g Q 2 9 s d W 1 u L n t U c m l v I E l W L D R 9 J n F 1 b 3 Q 7 L C Z x d W 9 0 O 1 N l Y 3 R p b 2 4 x L 1 B s Y X l l c l R y a W 9 Q b G F 0 L 1 B p d m 9 0 Z W Q g Q 2 9 s d W 1 u L n t U c m l v I F Z J L D V 9 J n F 1 b 3 Q 7 L C Z x d W 9 0 O 1 N l Y 3 R p b 2 4 x L 1 B s Y X l l c l R y a W 9 Q b G F 0 L 1 B p d m 9 0 Z W Q g Q 2 9 s d W 1 u L n t U c m l v I F Y s N n 0 m c X V v d D s s J n F 1 b 3 Q 7 U 2 V j d G l v b j E v U G x h e W V y V H J p b 1 B s Y X Q v U G l 2 b 3 R l Z C B D b 2 x 1 b W 4 u e 1 R y a W 8 g V k l J L D d 9 J n F 1 b 3 Q 7 L C Z x d W 9 0 O 1 N l Y 3 R p b 2 4 x L 1 B s Y X l l c l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J L D F 9 J n F 1 b 3 Q 7 L C Z x d W 9 0 O 1 N l Y 3 R p b 2 4 x L 1 B s Y X l l c l R y a W 9 Q b G F 0 L 1 B p d m 9 0 Z W Q g Q 2 9 s d W 1 u L n t U c m l v I E l J S S w y f S Z x d W 9 0 O y w m c X V v d D t T Z W N 0 a W 9 u M S 9 Q b G F 5 Z X J U c m l v U G x h d C 9 Q a X Z v d G V k I E N v b H V t b i 5 7 V H J p b y B J S S w z f S Z x d W 9 0 O y w m c X V v d D t T Z W N 0 a W 9 u M S 9 Q b G F 5 Z X J U c m l v U G x h d C 9 Q a X Z v d G V k I E N v b H V t b i 5 7 V H J p b y B J V i w 0 f S Z x d W 9 0 O y w m c X V v d D t T Z W N 0 a W 9 u M S 9 Q b G F 5 Z X J U c m l v U G x h d C 9 Q a X Z v d G V k I E N v b H V t b i 5 7 V H J p b y B W S S w 1 f S Z x d W 9 0 O y w m c X V v d D t T Z W N 0 a W 9 u M S 9 Q b G F 5 Z X J U c m l v U G x h d C 9 Q a X Z v d G V k I E N v b H V t b i 5 7 V H J p b y B W L D Z 9 J n F 1 b 3 Q 7 L C Z x d W 9 0 O 1 N l Y 3 R p b 2 4 x L 1 B s Y X l l c l R y a W 9 Q b G F 0 L 1 B p d m 9 0 Z W Q g Q 2 9 s d W 1 u L n t U c m l v I F Z J S S w 3 f S Z x d W 9 0 O y w m c X V v d D t T Z W N 0 a W 9 u M S 9 Q b G F 5 Z X J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g 6 M D A 6 M T k u O D E w M T g 3 M V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1 N v b G 8 g S S Z x d W 9 0 O y w m c X V v d D t T b 2 x v I F Y m c X V v d D s s J n F 1 b 3 Q 7 U 2 9 s b y B J S S Z x d W 9 0 O y w m c X V v d D t T b 2 x v I E l J S S Z x d W 9 0 O y w m c X V v d D t T b 2 x v I E l W J n F 1 b 3 Q 7 L C Z x d W 9 0 O 1 N v b G 8 g V k k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J k M T k 3 Y m Z i L T I 0 O T Q t N D V h Z S 1 i Y 2 Q 2 L T Q y N D k w N z A 0 Y 2 I 1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J L D F 9 J n F 1 b 3 Q 7 L C Z x d W 9 0 O 1 N l Y 3 R p b 2 4 x L 1 B s Y X l l c l N v b G 9 H b 2 x k L 1 B p d m 9 0 Z W Q g Q 2 9 s d W 1 u L n t T b 2 x v I F Y s M n 0 m c X V v d D s s J n F 1 b 3 Q 7 U 2 V j d G l v b j E v U G x h e W V y U 2 9 s b 0 d v b G Q v U G l 2 b 3 R l Z C B D b 2 x 1 b W 4 u e 1 N v b G 8 g S U k s M 3 0 m c X V v d D s s J n F 1 b 3 Q 7 U 2 V j d G l v b j E v U G x h e W V y U 2 9 s b 0 d v b G Q v U G l 2 b 3 R l Z C B D b 2 x 1 b W 4 u e 1 N v b G 8 g S U l J L D R 9 J n F 1 b 3 Q 7 L C Z x d W 9 0 O 1 N l Y 3 R p b 2 4 x L 1 B s Y X l l c l N v b G 9 H b 2 x k L 1 B p d m 9 0 Z W Q g Q 2 9 s d W 1 u L n t T b 2 x v I E l W L D V 9 J n F 1 b 3 Q 7 L C Z x d W 9 0 O 1 N l Y 3 R p b 2 4 x L 1 B s Y X l l c l N v b G 9 H b 2 x k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N v b G 8 g S S w x f S Z x d W 9 0 O y w m c X V v d D t T Z W N 0 a W 9 u M S 9 Q b G F 5 Z X J T b 2 x v R 2 9 s Z C 9 Q a X Z v d G V k I E N v b H V t b i 5 7 U 2 9 s b y B W L D J 9 J n F 1 b 3 Q 7 L C Z x d W 9 0 O 1 N l Y 3 R p b 2 4 x L 1 B s Y X l l c l N v b G 9 H b 2 x k L 1 B p d m 9 0 Z W Q g Q 2 9 s d W 1 u L n t T b 2 x v I E l J L D N 9 J n F 1 b 3 Q 7 L C Z x d W 9 0 O 1 N l Y 3 R p b 2 4 x L 1 B s Y X l l c l N v b G 9 H b 2 x k L 1 B p d m 9 0 Z W Q g Q 2 9 s d W 1 u L n t T b 2 x v I E l J S S w 0 f S Z x d W 9 0 O y w m c X V v d D t T Z W N 0 a W 9 u M S 9 Q b G F 5 Z X J T b 2 x v R 2 9 s Z C 9 Q a X Z v d G V k I E N v b H V t b i 5 7 U 2 9 s b y B J V i w 1 f S Z x d W 9 0 O y w m c X V v d D t T Z W N 0 a W 9 u M S 9 Q b G F 5 Z X J T b 2 x v R 2 9 s Z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2 9 s b y B J J n F 1 b 3 Q 7 L C Z x d W 9 0 O 1 N v b G 8 g S U k m c X V v d D s s J n F 1 b 3 Q 7 U 2 9 s b y B J S U k m c X V v d D s s J n F 1 b 3 Q 7 U 2 9 s b y B J V i Z x d W 9 0 O y w m c X V v d D t T b 2 x v I F Y m c X V v d D s s J n F 1 b 3 Q 7 U 2 9 s b y B W S S Z x d W 9 0 O 1 0 i I C 8 + P E V u d H J 5 I F R 5 c G U 9 I k Z p b G x D b 2 x 1 b W 5 U e X B l c y I g V m F s d W U 9 I n N C Z 1 V G Q l F V R k J R P T 0 i I C 8 + P E V u d H J 5 I F R 5 c G U 9 I k Z p b G x M Y X N 0 V X B k Y X R l Z C I g V m F s d W U 9 I m Q y M D E 5 L T E w L T A z V D A 4 O j A w O j E 5 L j c 5 M z E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R l N W M 4 M z U 3 L W U z Z D g t N D g 5 M i 0 4 N j J k L W M 2 Y z M 0 M j U y Y z g 3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J L D F 9 J n F 1 b 3 Q 7 L C Z x d W 9 0 O 1 N l Y 3 R p b 2 4 x L 1 B s Y X l l c l N v b G 9 Q b G F 0 L 1 B p d m 9 0 Z W Q g Q 2 9 s d W 1 u L n t T b 2 x v I E l J L D J 9 J n F 1 b 3 Q 7 L C Z x d W 9 0 O 1 N l Y 3 R p b 2 4 x L 1 B s Y X l l c l N v b G 9 Q b G F 0 L 1 B p d m 9 0 Z W Q g Q 2 9 s d W 1 u L n t T b 2 x v I E l J S S w z f S Z x d W 9 0 O y w m c X V v d D t T Z W N 0 a W 9 u M S 9 Q b G F 5 Z X J T b 2 x v U G x h d C 9 Q a X Z v d G V k I E N v b H V t b i 5 7 U 2 9 s b y B J V i w 0 f S Z x d W 9 0 O y w m c X V v d D t T Z W N 0 a W 9 u M S 9 Q b G F 5 Z X J T b 2 x v U G x h d C 9 Q a X Z v d G V k I E N v b H V t b i 5 7 U 2 9 s b y B W L D V 9 J n F 1 b 3 Q 7 L C Z x d W 9 0 O 1 N l Y 3 R p b 2 4 x L 1 B s Y X l l c l N v b G 9 Q b G F 0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S S w x f S Z x d W 9 0 O y w m c X V v d D t T Z W N 0 a W 9 u M S 9 Q b G F 5 Z X J T b 2 x v U G x h d C 9 Q a X Z v d G V k I E N v b H V t b i 5 7 U 2 9 s b y B J S S w y f S Z x d W 9 0 O y w m c X V v d D t T Z W N 0 a W 9 u M S 9 Q b G F 5 Z X J T b 2 x v U G x h d C 9 Q a X Z v d G V k I E N v b H V t b i 5 7 U 2 9 s b y B J S U k s M 3 0 m c X V v d D s s J n F 1 b 3 Q 7 U 2 V j d G l v b j E v U G x h e W V y U 2 9 s b 1 B s Y X Q v U G l 2 b 3 R l Z C B D b 2 x 1 b W 4 u e 1 N v b G 8 g S V Y s N H 0 m c X V v d D s s J n F 1 b 3 Q 7 U 2 V j d G l v b j E v U G x h e W V y U 2 9 s b 1 B s Y X Q v U G l 2 b 3 R l Z C B D b 2 x 1 b W 4 u e 1 N v b G 8 g V i w 1 f S Z x d W 9 0 O y w m c X V v d D t T Z W N 0 a W 9 u M S 9 Q b G F 5 Z X J T b 2 x v U G x h d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g 6 M D A 6 M D E u M z M 0 M j c x M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f G L Q q v s E X o 7 / L j 8 3 a n E 4 x u A r i k S J 8 0 w 5 V G 5 n 1 7 c Q 6 f o A A A A A D o A A A A A C A A A g A A A A S L c D F s u w h + 9 7 G 5 5 a v u H / 1 c I R f V 2 w a s K g x 4 a c Q 4 U A 6 3 N Q A A A A j c h 7 w T n U y v C d J e b Z f n X V a n q W V V z p P d v l + P 2 w V h Y w h q 1 K I I t z 4 d a b W + f F W U H R + Z q O j j q K P c L k x K 6 S Z k C e o f E / d 9 2 c N G b D / I l y D A W R h W G x + Q d A A A A A O p u e f O k G y R 3 Y B j y l 6 Z V o c 2 w E r d J 2 4 U O 7 C Q z e 1 i l / d q p K q E v a E Q 6 W W n D V o + X f A Z z x 3 s Y X T V t F J y p 6 u K m 2 T 2 0 3 w Q = = < / D a t a M a s h u p > 
</file>

<file path=customXml/itemProps1.xml><?xml version="1.0" encoding="utf-8"?>
<ds:datastoreItem xmlns:ds="http://schemas.openxmlformats.org/officeDocument/2006/customXml" ds:itemID="{050DB46B-1060-4DBA-AFC7-A7EA6714D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TeamTrioPlat</vt:lpstr>
      <vt:lpstr>TeamTrioGold</vt:lpstr>
      <vt:lpstr>PlayerTrioPlat</vt:lpstr>
      <vt:lpstr>PlayerTrioGold</vt:lpstr>
      <vt:lpstr>AllPlat</vt:lpstr>
      <vt:lpstr>AllGold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2018-07-15T07:25:41Z</dcterms:created>
  <dcterms:modified xsi:type="dcterms:W3CDTF">2019-10-03T08:00:27Z</dcterms:modified>
</cp:coreProperties>
</file>