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13E5F01B-9D06-4707-8B03-7FD160376EE5}" xr6:coauthVersionLast="45" xr6:coauthVersionMax="45" xr10:uidLastSave="{00000000-0000-0000-0000-000000000000}"/>
  <bookViews>
    <workbookView xWindow="-120" yWindow="-120" windowWidth="27870" windowHeight="18240" tabRatio="636" activeTab="1" xr2:uid="{0FFFF6C0-3777-497A-AAAF-A1C1B1016943}"/>
  </bookViews>
  <sheets>
    <sheet name="PlayerSoloPlat" sheetId="11" r:id="rId1"/>
    <sheet name="PlayerSoloGold" sheetId="10" r:id="rId2"/>
    <sheet name="TeamTrioPlat" sheetId="9" r:id="rId3"/>
    <sheet name="TeamTrioGold" sheetId="8" r:id="rId4"/>
    <sheet name="PlayerTrioPlat" sheetId="7" r:id="rId5"/>
    <sheet name="PlayerTrioGold" sheetId="6" r:id="rId6"/>
    <sheet name="AllPlat" sheetId="5" r:id="rId7"/>
    <sheet name="AllGold" sheetId="4" r:id="rId8"/>
  </sheets>
  <definedNames>
    <definedName name="ExternalData_10" localSheetId="0" hidden="1">PlayerSoloPlat!$C$1:$J$8</definedName>
    <definedName name="ExternalData_3" localSheetId="7" hidden="1">AllGold!$C$1:$R$17</definedName>
    <definedName name="ExternalData_4" localSheetId="6" hidden="1">AllPlat!$C$1:$R$16</definedName>
    <definedName name="ExternalData_5" localSheetId="5" hidden="1">PlayerTrioGold!$C$1:$L$11</definedName>
    <definedName name="ExternalData_6" localSheetId="4" hidden="1">PlayerTrioPlat!$C$1:$L$14</definedName>
    <definedName name="ExternalData_7" localSheetId="3" hidden="1">TeamTrioGold!$C$1:$L$6</definedName>
    <definedName name="ExternalData_8" localSheetId="2" hidden="1">TeamTrioPlat!$C$1:$L$8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A11" i="6"/>
  <c r="A6" i="6"/>
  <c r="A2" i="6"/>
  <c r="A3" i="6"/>
  <c r="A5" i="6"/>
  <c r="A9" i="6"/>
  <c r="A8" i="6"/>
  <c r="A10" i="6"/>
  <c r="A4" i="6"/>
  <c r="A7" i="6"/>
  <c r="D11" i="6"/>
  <c r="D6" i="6"/>
  <c r="D2" i="6"/>
  <c r="D3" i="6"/>
  <c r="D5" i="6"/>
  <c r="D9" i="6"/>
  <c r="D8" i="6"/>
  <c r="D10" i="6"/>
  <c r="D4" i="6"/>
  <c r="D7" i="6"/>
  <c r="A10" i="7"/>
  <c r="A5" i="7"/>
  <c r="A6" i="7"/>
  <c r="A9" i="7"/>
  <c r="A8" i="7"/>
  <c r="A14" i="7"/>
  <c r="A13" i="7"/>
  <c r="A4" i="7"/>
  <c r="A11" i="7"/>
  <c r="A7" i="7"/>
  <c r="A2" i="7"/>
  <c r="A3" i="7"/>
  <c r="A12" i="7"/>
  <c r="D10" i="7"/>
  <c r="D5" i="7"/>
  <c r="D6" i="7"/>
  <c r="D9" i="7"/>
  <c r="D8" i="7"/>
  <c r="D14" i="7"/>
  <c r="D13" i="7"/>
  <c r="D4" i="7"/>
  <c r="D11" i="7"/>
  <c r="D7" i="7"/>
  <c r="D2" i="7"/>
  <c r="D3" i="7"/>
  <c r="D12" i="7"/>
  <c r="A2" i="8"/>
  <c r="A3" i="8"/>
  <c r="A4" i="8"/>
  <c r="A5" i="8"/>
  <c r="A6" i="8"/>
  <c r="D2" i="8"/>
  <c r="D3" i="8"/>
  <c r="D4" i="8"/>
  <c r="D5" i="8"/>
  <c r="D6" i="8"/>
  <c r="A8" i="9"/>
  <c r="A7" i="9"/>
  <c r="A5" i="9"/>
  <c r="A3" i="9"/>
  <c r="A4" i="9"/>
  <c r="A6" i="9"/>
  <c r="A2" i="9"/>
  <c r="D8" i="9"/>
  <c r="D7" i="9"/>
  <c r="D5" i="9"/>
  <c r="D3" i="9"/>
  <c r="D4" i="9"/>
  <c r="D6" i="9"/>
  <c r="D2" i="9"/>
  <c r="A9" i="10"/>
  <c r="A5" i="10"/>
  <c r="A12" i="10"/>
  <c r="A11" i="10"/>
  <c r="A13" i="10"/>
  <c r="A2" i="10"/>
  <c r="A3" i="10"/>
  <c r="A8" i="10"/>
  <c r="A6" i="10"/>
  <c r="A10" i="10"/>
  <c r="A7" i="10"/>
  <c r="A4" i="10"/>
  <c r="D9" i="10"/>
  <c r="D5" i="10"/>
  <c r="D12" i="10"/>
  <c r="D11" i="10"/>
  <c r="D13" i="10"/>
  <c r="D2" i="10"/>
  <c r="D3" i="10"/>
  <c r="D8" i="10"/>
  <c r="D6" i="10"/>
  <c r="D10" i="10"/>
  <c r="D7" i="10"/>
  <c r="D4" i="10"/>
  <c r="A2" i="11"/>
  <c r="A3" i="11"/>
  <c r="A4" i="11"/>
  <c r="A5" i="11"/>
  <c r="A6" i="11"/>
  <c r="A7" i="11"/>
  <c r="A8" i="11"/>
  <c r="D2" i="11"/>
  <c r="D3" i="11"/>
  <c r="D4" i="11"/>
  <c r="D5" i="11"/>
  <c r="D6" i="11"/>
  <c r="D7" i="11"/>
  <c r="D8" i="11"/>
</calcChain>
</file>

<file path=xl/sharedStrings.xml><?xml version="1.0" encoding="utf-8"?>
<sst xmlns="http://schemas.openxmlformats.org/spreadsheetml/2006/main" count="264" uniqueCount="50">
  <si>
    <t>Player</t>
  </si>
  <si>
    <t>Solo I</t>
  </si>
  <si>
    <t>TheTechnoTurian</t>
  </si>
  <si>
    <t>The_Doctor46N7</t>
  </si>
  <si>
    <t>N7-Gerbil</t>
  </si>
  <si>
    <t>Solo V</t>
  </si>
  <si>
    <t>Trio II</t>
  </si>
  <si>
    <t>ClydeInTheShell</t>
  </si>
  <si>
    <t>Trio I</t>
  </si>
  <si>
    <t>Solo II</t>
  </si>
  <si>
    <t>AW_FC_1986</t>
  </si>
  <si>
    <t>Solo III</t>
  </si>
  <si>
    <t>x3lander</t>
  </si>
  <si>
    <t>Solo IV</t>
  </si>
  <si>
    <t>Trio III</t>
  </si>
  <si>
    <t>Lvca_gr</t>
  </si>
  <si>
    <t>Solo VI</t>
  </si>
  <si>
    <t>TheNightSlasher</t>
  </si>
  <si>
    <t>Trio IV</t>
  </si>
  <si>
    <t>Trio VI</t>
  </si>
  <si>
    <t>Trio V</t>
  </si>
  <si>
    <t>Emexxia</t>
  </si>
  <si>
    <t>frank_is_crank</t>
  </si>
  <si>
    <t>Trio VII</t>
  </si>
  <si>
    <t>Trio VIII</t>
  </si>
  <si>
    <t>only1biggs</t>
  </si>
  <si>
    <t>ernesto_bih</t>
  </si>
  <si>
    <t>Alfonsedode</t>
  </si>
  <si>
    <t>XAN1_95</t>
  </si>
  <si>
    <t>SalarianJesus</t>
  </si>
  <si>
    <t>CEBK</t>
  </si>
  <si>
    <t>HamleticTortoise</t>
  </si>
  <si>
    <t>ex-Clusum</t>
  </si>
  <si>
    <t>Team</t>
  </si>
  <si>
    <t>CEBK | ClydeInTheShell | only1biggs</t>
  </si>
  <si>
    <t>N7-Gerbil | The_Doctor46N7 | XAN1_95</t>
  </si>
  <si>
    <t>AW_FC_1986 | The_Doctor46N7 | x3lander</t>
  </si>
  <si>
    <t>Emexxia | HamleticTortoise | Lvca_gr</t>
  </si>
  <si>
    <t>AW_FC_1986 | SalarianJesus | TheNightSlasher</t>
  </si>
  <si>
    <t>N7-Gerbil | TheNightSlasher | The_Doctor46N7</t>
  </si>
  <si>
    <t>Lvca_gr | TheNightSlasher | TheTechnoTurian</t>
  </si>
  <si>
    <t>Alfonsedode | AW_FC_1986 | The_Doctor46N7</t>
  </si>
  <si>
    <t>ex-Clusum | frank_is_crank | TheTechnoTurian</t>
  </si>
  <si>
    <t>Time</t>
  </si>
  <si>
    <t xml:space="preserve"> - </t>
  </si>
  <si>
    <t>Count</t>
  </si>
  <si>
    <t>DieWasserpest</t>
  </si>
  <si>
    <t>bialakawa</t>
  </si>
  <si>
    <t>Alfonsedode | AW_FC_1986 | EclipseDarkside</t>
  </si>
  <si>
    <t>EclipseDarkside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</si>
</sst>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15FF3B-C227-4780-89F4-BAFEBEEE7AFE}" name="PlayerSoloPlat" displayName="PlayerSoloPlat" ref="A1:J8" totalsRowShown="0">
  <autoFilter ref="A1:J8" xr:uid="{3B151895-8AEB-44B3-8AA4-67939950DA9C}">
    <filterColumn colId="3">
      <filters>
        <filter val="6"/>
      </filters>
    </filterColumn>
  </autoFilter>
  <tableColumns count="10">
    <tableColumn id="8" xr3:uid="{F6442763-993D-4F7F-BBC7-98CC594B82B0}" name="Time" dataDxfId="31">
      <calculatedColumnFormula>SUM(PlayerSoloPlat[[#This Row],[Solo I]:[Solo VI]])</calculatedColumnFormula>
    </tableColumn>
    <tableColumn id="9" xr3:uid="{EE28A28C-2D80-4E1D-888E-243E62D8EFE7}" name=" - " dataDxfId="30"/>
    <tableColumn id="1" xr3:uid="{30BFDAD8-14A0-4AAF-9758-D978947292FD}" name="Player" dataDxfId="29"/>
    <tableColumn id="10" xr3:uid="{D474B0D6-4FA1-4563-91DD-35C492A5C014}" name="Count" dataDxfId="28">
      <calculatedColumnFormula>COUNT(PlayerSoloPlat[[#This Row],[Solo I]:[Solo VI]])</calculatedColumnFormula>
    </tableColumn>
    <tableColumn id="2" xr3:uid="{E29D1272-A366-4A1C-836F-6758F93852DA}" name="Solo I"/>
    <tableColumn id="3" xr3:uid="{0FF148AF-44D3-465C-B534-2835DF62E1EC}" name="Solo II"/>
    <tableColumn id="4" xr3:uid="{7F892AF0-90CA-4160-B978-D8B238DCB0EE}" name="Solo III"/>
    <tableColumn id="5" xr3:uid="{A952A97C-FD1B-4E65-974A-A87B7BDB0C6F}" name="Solo IV"/>
    <tableColumn id="6" xr3:uid="{481136F3-9B8D-4A0C-ACBB-79E62FFC3809}" name="Solo V"/>
    <tableColumn id="7" xr3:uid="{05BB178B-6A79-436F-B5D7-7A0FD8617A95}" name="Solo VI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8FD9B0-6F7D-449F-8A64-A0CAD1D91B5E}" name="PlayerSoloGold" displayName="PlayerSoloGold" ref="A1:J13" totalsRowShown="0">
  <autoFilter ref="A1:J13" xr:uid="{1CAE0704-3220-4801-8394-763C6FA7D4A8}">
    <filterColumn colId="3">
      <filters>
        <filter val="6"/>
      </filters>
    </filterColumn>
  </autoFilter>
  <sortState xmlns:xlrd2="http://schemas.microsoft.com/office/spreadsheetml/2017/richdata2" ref="A2:J13">
    <sortCondition ref="A1:A13"/>
  </sortState>
  <tableColumns count="10">
    <tableColumn id="8" xr3:uid="{6DFC1D2A-D42D-4FC4-AFB7-4DFD929137EC}" name="Time" dataDxfId="27">
      <calculatedColumnFormula>SUM(PlayerSoloGold[[#This Row],[Solo I]:[Solo VI]])</calculatedColumnFormula>
    </tableColumn>
    <tableColumn id="9" xr3:uid="{56E46BEF-1C26-4621-A15A-5B1842BEE346}" name=" - " dataDxfId="26"/>
    <tableColumn id="1" xr3:uid="{5E625622-E0F0-44C1-8E4E-C56207FD6C01}" name="Player" dataDxfId="25"/>
    <tableColumn id="10" xr3:uid="{DDADDC1C-0F84-44F9-8631-9D037A542958}" name="Count" dataDxfId="24">
      <calculatedColumnFormula>COUNT(PlayerSoloGold[[#This Row],[Solo I]:[Solo VI]])</calculatedColumnFormula>
    </tableColumn>
    <tableColumn id="2" xr3:uid="{D0E17D9D-9087-4A34-9FE1-01E20F5FF39C}" name="Solo I"/>
    <tableColumn id="3" xr3:uid="{3AC92EDC-0B9A-4407-999C-085B3CC0A1FB}" name="Solo V"/>
    <tableColumn id="4" xr3:uid="{6160FA9C-FDCF-4171-B491-10D1EFD9BA30}" name="Solo II"/>
    <tableColumn id="5" xr3:uid="{471DC1EF-6C94-4AD1-B439-61C4800C7EAC}" name="Solo III"/>
    <tableColumn id="6" xr3:uid="{69E42F67-C41E-469C-8EE6-4181B288E920}" name="Solo IV"/>
    <tableColumn id="7" xr3:uid="{E633E33E-1C4D-479F-857C-CE918B1A4D67}" name="Solo VI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E70610-95AE-4222-82ED-DB8D79AA0CA9}" name="TeamTrioPlat" displayName="TeamTrioPlat" ref="A1:L8" totalsRowShown="0">
  <autoFilter ref="A1:L8" xr:uid="{2A0A2350-5019-49E3-8E22-C96B4457076E}">
    <filterColumn colId="3">
      <filters>
        <filter val="8"/>
      </filters>
    </filterColumn>
  </autoFilter>
  <sortState xmlns:xlrd2="http://schemas.microsoft.com/office/spreadsheetml/2017/richdata2" ref="A2:L8">
    <sortCondition ref="A1:A8"/>
  </sortState>
  <tableColumns count="12">
    <tableColumn id="10" xr3:uid="{61F80F9D-508C-478D-A4A1-B02C4DC1715A}" name="Time" dataDxfId="23">
      <calculatedColumnFormula>SUM(TeamTrioPlat[[#This Row],[Trio I]:[Trio VIII]])</calculatedColumnFormula>
    </tableColumn>
    <tableColumn id="11" xr3:uid="{A74A0281-BD8E-4CA5-AC8A-CFB0B962396E}" name=" - " dataDxfId="22"/>
    <tableColumn id="1" xr3:uid="{3BFFA340-8A2C-4EEF-AB9C-799A26804F77}" name="Team" dataDxfId="21"/>
    <tableColumn id="12" xr3:uid="{870E8A2E-0E71-4EC0-AF4D-73E5C564D181}" name="Count" dataDxfId="20">
      <calculatedColumnFormula>COUNT(TeamTrioPlat[[#This Row],[Trio I]:[Trio VIII]])</calculatedColumnFormula>
    </tableColumn>
    <tableColumn id="2" xr3:uid="{F913353B-0A52-4DE9-A237-31B7E8197308}" name="Trio I"/>
    <tableColumn id="3" xr3:uid="{E2E5C2F0-231D-4689-83AB-2BD43EAD495C}" name="Trio III"/>
    <tableColumn id="4" xr3:uid="{6F324746-5487-4148-90D1-5CF0A427D094}" name="Trio II"/>
    <tableColumn id="5" xr3:uid="{6C2A56D0-BDE8-43E4-8959-3C4D673EA628}" name="Trio IV"/>
    <tableColumn id="6" xr3:uid="{CCD6CC05-CC03-4FF7-B15F-88E88C0CA44C}" name="Trio VI"/>
    <tableColumn id="7" xr3:uid="{338C67CC-7D9E-4590-BA8D-3302EBE4EF54}" name="Trio V"/>
    <tableColumn id="8" xr3:uid="{00BAEA70-8987-4309-B43D-95FFC2B39647}" name="Trio VII"/>
    <tableColumn id="9" xr3:uid="{03E6A178-D50D-4931-88F5-3CD80C123777}" name="Trio VIII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731F0-5E1B-4124-84BF-87DF7FD521EF}" name="TeamTrioGold" displayName="TeamTrioGold" ref="A1:L6" totalsRowShown="0">
  <autoFilter ref="A1:L6" xr:uid="{420D3BBA-8BA7-4565-AAAE-E75BC141A3EA}">
    <filterColumn colId="3">
      <filters>
        <filter val="8"/>
      </filters>
    </filterColumn>
  </autoFilter>
  <tableColumns count="12">
    <tableColumn id="10" xr3:uid="{0DA03BBE-81DE-4B09-AEC9-387F6FB02434}" name="Time" dataDxfId="19">
      <calculatedColumnFormula>SUM(TeamTrioGold[[#This Row],[Trio II]:[Trio VIII]])</calculatedColumnFormula>
    </tableColumn>
    <tableColumn id="11" xr3:uid="{E7AD3ADD-5037-4FA7-8E79-7AD702B87ED2}" name=" - " dataDxfId="18"/>
    <tableColumn id="1" xr3:uid="{82FD4E40-DDDC-4372-8C3C-047EA60312CC}" name="Team" dataDxfId="17"/>
    <tableColumn id="12" xr3:uid="{4C9A0390-1A73-42AF-9A32-302709A358B1}" name="Count" dataDxfId="16">
      <calculatedColumnFormula>COUNT(TeamTrioGold[[#This Row],[Trio II]:[Trio VIII]])</calculatedColumnFormula>
    </tableColumn>
    <tableColumn id="2" xr3:uid="{0CC5A11B-3F53-4B39-A86C-EDE70F327D74}" name="Trio II"/>
    <tableColumn id="3" xr3:uid="{DF3081DD-1D94-4353-A0E5-7307A57A69CC}" name="Trio I"/>
    <tableColumn id="4" xr3:uid="{D4FC8D6A-CF1B-4F4C-A7AB-392B93639CA6}" name="Trio III"/>
    <tableColumn id="5" xr3:uid="{DC4656B6-719C-4282-A9D5-6BDBF4EFD4BB}" name="Trio IV"/>
    <tableColumn id="6" xr3:uid="{D16499E7-9739-4A7C-8124-6F8C95CB0B52}" name="Trio V"/>
    <tableColumn id="7" xr3:uid="{BED8E37B-7620-48E1-8555-D170E9D530F2}" name="Trio VI"/>
    <tableColumn id="8" xr3:uid="{C1D783E8-584A-4499-86F2-6271C77081FF}" name="Trio VII"/>
    <tableColumn id="9" xr3:uid="{86C26CA8-01A0-43F5-8397-1EE4852404E8}" name="Trio VIII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604448-F21F-4043-A6EE-C55CFF7E7404}" name="PlayerTrioPlat" displayName="PlayerTrioPlat" ref="A1:L14" totalsRowShown="0">
  <autoFilter ref="A1:L14" xr:uid="{7EF3F936-4976-423F-93F2-F3540EB34661}">
    <filterColumn colId="3">
      <filters>
        <filter val="8"/>
      </filters>
    </filterColumn>
  </autoFilter>
  <sortState xmlns:xlrd2="http://schemas.microsoft.com/office/spreadsheetml/2017/richdata2" ref="A2:L14">
    <sortCondition ref="A2:A14"/>
    <sortCondition ref="C2:C14"/>
  </sortState>
  <tableColumns count="12">
    <tableColumn id="10" xr3:uid="{BE2E1C32-CD9D-40AB-B14C-7E3724DF43FC}" name="Time" dataDxfId="15">
      <calculatedColumnFormula>SUM(PlayerTrioPlat[[#This Row],[Trio I]:[Trio VIII]])</calculatedColumnFormula>
    </tableColumn>
    <tableColumn id="11" xr3:uid="{B86F9D95-40DA-4B91-AB33-F8DA72F83EF2}" name=" - " dataDxfId="14"/>
    <tableColumn id="1" xr3:uid="{C546EE2E-A460-4BA8-A3DF-2702093853D5}" name="Player" dataDxfId="13"/>
    <tableColumn id="12" xr3:uid="{02A01C5F-E955-4BAC-9EC1-127F9C023336}" name="Count" dataDxfId="12">
      <calculatedColumnFormula>COUNT(PlayerTrioPlat[[#This Row],[Trio I]:[Trio VIII]])</calculatedColumnFormula>
    </tableColumn>
    <tableColumn id="2" xr3:uid="{AABD56D5-AB04-46EE-AD1C-ECF2AE39569A}" name="Trio I"/>
    <tableColumn id="3" xr3:uid="{F283D277-2607-404D-B78B-2B42E7B3F721}" name="Trio III"/>
    <tableColumn id="4" xr3:uid="{83C12763-7949-4D9D-A6F9-ACADD7EF1E64}" name="Trio II"/>
    <tableColumn id="5" xr3:uid="{728D8F77-E2EB-4B84-90FF-E8F58895E8CA}" name="Trio IV"/>
    <tableColumn id="6" xr3:uid="{D0246345-90D8-4053-9E5C-E3824DDFDAF1}" name="Trio VI"/>
    <tableColumn id="7" xr3:uid="{F310D2F0-A41A-4ABB-8B44-DDEFF4C6B387}" name="Trio V"/>
    <tableColumn id="8" xr3:uid="{7482646C-B3AC-439B-B98B-0C91251404A0}" name="Trio VII"/>
    <tableColumn id="9" xr3:uid="{38EAA8FC-DF54-4CAF-B98A-EF13B1166FA0}" name="Trio VIII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2218F5-4B49-4CFF-BFAC-E836A2B4D9C3}" name="PlayerTrioGold" displayName="PlayerTrioGold" ref="A1:L11" totalsRowShown="0">
  <autoFilter ref="A1:L11" xr:uid="{2BD6D5C9-17D2-4097-93B6-3E68FBBC9B2B}">
    <filterColumn colId="3">
      <filters>
        <filter val="8"/>
      </filters>
    </filterColumn>
  </autoFilter>
  <sortState xmlns:xlrd2="http://schemas.microsoft.com/office/spreadsheetml/2017/richdata2" ref="A2:L11">
    <sortCondition ref="A2:A11"/>
    <sortCondition ref="C2:C11"/>
  </sortState>
  <tableColumns count="12">
    <tableColumn id="10" xr3:uid="{4451B77B-074C-4E15-929C-0BE6C09392EA}" name="Time" dataDxfId="11">
      <calculatedColumnFormula>SUM(PlayerTrioGold[[#This Row],[Trio II]:[Trio VIII]])</calculatedColumnFormula>
    </tableColumn>
    <tableColumn id="11" xr3:uid="{9A8A4533-0D7D-4919-83C4-3F46BC193A1C}" name=" - " dataDxfId="10"/>
    <tableColumn id="1" xr3:uid="{4ABC3252-F806-4990-B9B8-A554450DA899}" name="Player" dataDxfId="9"/>
    <tableColumn id="12" xr3:uid="{ED6711F7-2B52-4005-A243-05D311766AB8}" name="Count" dataDxfId="8">
      <calculatedColumnFormula>COUNT(PlayerTrioGold[[#This Row],[Trio II]:[Trio VIII]])</calculatedColumnFormula>
    </tableColumn>
    <tableColumn id="2" xr3:uid="{750615E9-E3DC-42A7-BDA2-F38F2E6B172C}" name="Trio II"/>
    <tableColumn id="3" xr3:uid="{5F527895-BDDF-48A7-BD5C-C62F573FF02F}" name="Trio I"/>
    <tableColumn id="4" xr3:uid="{03DD9BF6-9762-4CF6-9EC4-BC3C8836AB17}" name="Trio III"/>
    <tableColumn id="5" xr3:uid="{79B81B6B-FA45-42EC-81E3-B9C88FD780B6}" name="Trio IV"/>
    <tableColumn id="6" xr3:uid="{47023A8F-D659-4ABA-827E-B1CF54A90269}" name="Trio V"/>
    <tableColumn id="7" xr3:uid="{799D4F08-4258-47FB-8D02-850460E278DF}" name="Trio VI"/>
    <tableColumn id="8" xr3:uid="{5982BDDF-5959-4F98-9A78-135C03821AE5}" name="Trio VII"/>
    <tableColumn id="9" xr3:uid="{9F682A27-B111-4619-B546-A68A364E4F3E}" name="Trio VIII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CC22E4-E06B-46EF-9D75-740C46525ED2}" name="AllPlat" displayName="AllPlat" ref="A1:R16" totalsRowShown="0">
  <autoFilter ref="A1:R16" xr:uid="{F22C0516-CEAA-41A8-B447-27AD59F919E5}">
    <filterColumn colId="3">
      <filters>
        <filter val="14"/>
      </filters>
    </filterColumn>
  </autoFilter>
  <tableColumns count="18">
    <tableColumn id="16" xr3:uid="{A25F45D5-004C-4BA9-AA40-7DEB95002B9C}" name="Time" dataDxfId="7">
      <calculatedColumnFormula>SUM(AllPlat[[#This Row],[Solo I]:[Trio VIII]])</calculatedColumnFormula>
    </tableColumn>
    <tableColumn id="17" xr3:uid="{894C17E8-8A1A-4E52-893D-390C8D294FEA}" name=" - " dataDxfId="6"/>
    <tableColumn id="1" xr3:uid="{A9C06B6B-19E8-47A6-B8BA-AEA7B157BABF}" name="Player" dataDxfId="5"/>
    <tableColumn id="18" xr3:uid="{E44A65E8-6570-4530-B757-3855910FEEAE}" name="Count" dataDxfId="4">
      <calculatedColumnFormula>COUNT(AllPlat[[#This Row],[Solo I]:[Trio VIII]])</calculatedColumnFormula>
    </tableColumn>
    <tableColumn id="2" xr3:uid="{A5D50BAD-35DF-492D-B87D-D0F2E44AA746}" name="Solo I"/>
    <tableColumn id="3" xr3:uid="{E90C99C5-CD32-4C27-BC91-737D0B0B16FA}" name="Solo II"/>
    <tableColumn id="4" xr3:uid="{586B0B1D-8A10-4E66-8C04-35662747D68F}" name="Trio I"/>
    <tableColumn id="5" xr3:uid="{818A8DCE-0FF2-4E42-AAC3-BBC990D33A02}" name="Solo III"/>
    <tableColumn id="6" xr3:uid="{BDAFC631-4A7E-4F96-9EEE-F86F43DF1F37}" name="Solo IV"/>
    <tableColumn id="7" xr3:uid="{703C8AD7-C0C2-4965-A6C4-988CD221C9E0}" name="Solo V"/>
    <tableColumn id="8" xr3:uid="{34648ABA-7672-4E81-BDE0-1F350CBED121}" name="Trio III"/>
    <tableColumn id="9" xr3:uid="{F88BC618-5D10-4C59-8DF6-04E77387A0AF}" name="Solo VI"/>
    <tableColumn id="10" xr3:uid="{00E5996F-4B1A-4D44-9F2B-94158ED8ADB7}" name="Trio II"/>
    <tableColumn id="11" xr3:uid="{4F679D39-9F81-4E95-A502-435BEC9CF3F9}" name="Trio IV"/>
    <tableColumn id="12" xr3:uid="{06CCEB5B-D2DA-41B6-B91C-05EF06393F09}" name="Trio VI"/>
    <tableColumn id="13" xr3:uid="{8BC4FCC9-AB27-4259-9199-A4E35101082A}" name="Trio V"/>
    <tableColumn id="14" xr3:uid="{085EBC46-E4DA-4BD0-8C03-64391A9A23F2}" name="Trio VII"/>
    <tableColumn id="15" xr3:uid="{FDC9AF12-9A2F-4F3B-8F88-62B7EE216E37}" name="Trio VIII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2DCDEC-0659-4649-9AA2-2ECBA3E1CAF9}" name="AllGold" displayName="AllGold" ref="A1:R17" totalsRowShown="0">
  <autoFilter ref="A1:R17" xr:uid="{8341E4B5-331D-4D67-B0C7-9AEECCF9A207}">
    <filterColumn colId="3">
      <filters>
        <filter val="14"/>
      </filters>
    </filterColumn>
  </autoFilter>
  <tableColumns count="18">
    <tableColumn id="16" xr3:uid="{3BF480AF-7C32-46ED-A2AA-51C45E8DF991}" name="Time" dataDxfId="3">
      <calculatedColumnFormula>SUM(AllGold[[#This Row],[Solo I]:[Trio VIII]])</calculatedColumnFormula>
    </tableColumn>
    <tableColumn id="17" xr3:uid="{C3149461-BB7B-449A-9119-0D406C2AC50C}" name=" - " dataDxfId="2"/>
    <tableColumn id="1" xr3:uid="{01FA8CAB-A5CA-452A-9384-D113087E1CFA}" name="Player" dataDxfId="1"/>
    <tableColumn id="18" xr3:uid="{4B3B14CB-17E0-42D7-BE7E-72778D988D7B}" name="Count" dataDxfId="0">
      <calculatedColumnFormula>COUNT(AllGold[[#This Row],[Solo I]:[Trio VIII]])</calculatedColumnFormula>
    </tableColumn>
    <tableColumn id="2" xr3:uid="{A168E53D-CF98-4433-A021-8B7F78D2A9A2}" name="Solo I"/>
    <tableColumn id="3" xr3:uid="{36F0B13C-F627-4E08-A600-435A177BFD32}" name="Solo V"/>
    <tableColumn id="4" xr3:uid="{149FD794-15A6-4E34-9346-E473FC6A17AF}" name="Trio II"/>
    <tableColumn id="5" xr3:uid="{4381A7F3-3596-4677-B65D-F726A10B7FF2}" name="Trio I"/>
    <tableColumn id="6" xr3:uid="{8D40AD40-1056-4981-A986-3B9D7B8F9B4B}" name="Solo II"/>
    <tableColumn id="7" xr3:uid="{93D62D0F-30E5-4B8C-A957-E4D99EBA7752}" name="Solo III"/>
    <tableColumn id="8" xr3:uid="{D6D58198-D234-4F8D-BBE2-ECC553B4B783}" name="Solo IV"/>
    <tableColumn id="9" xr3:uid="{238743D5-2375-4D3F-8C85-A64FC987AB60}" name="Solo VI"/>
    <tableColumn id="10" xr3:uid="{8A7B7C5F-B60C-4DA0-BE75-285742BE1848}" name="Trio III"/>
    <tableColumn id="11" xr3:uid="{EFEC9418-BD9B-4520-A672-07FC66CD9416}" name="Trio IV"/>
    <tableColumn id="12" xr3:uid="{617A1851-D552-4906-99D4-C05B2E7F9AB2}" name="Trio V"/>
    <tableColumn id="13" xr3:uid="{4F76988E-2E09-43C4-8081-294982FF3E66}" name="Trio VI"/>
    <tableColumn id="14" xr3:uid="{4F8435A2-CE74-4561-8DDE-E8649E2ED86A}" name="Trio VII"/>
    <tableColumn id="15" xr3:uid="{BC66D42C-5F9E-44A3-BF9B-02C446FD1C6A}" name="Trio VIII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F2EB-0857-4E38-9C21-C8B392ECB981}">
  <dimension ref="A1:J8"/>
  <sheetViews>
    <sheetView workbookViewId="0">
      <selection activeCell="F1" sqref="F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12" width="12" bestFit="1" customWidth="1"/>
  </cols>
  <sheetData>
    <row r="1" spans="1:10" x14ac:dyDescent="0.25">
      <c r="A1" t="s">
        <v>43</v>
      </c>
      <c r="B1" t="s">
        <v>44</v>
      </c>
      <c r="C1" t="s">
        <v>0</v>
      </c>
      <c r="D1" t="s">
        <v>45</v>
      </c>
      <c r="E1" t="s">
        <v>1</v>
      </c>
      <c r="F1" t="s">
        <v>9</v>
      </c>
      <c r="G1" t="s">
        <v>11</v>
      </c>
      <c r="H1" t="s">
        <v>13</v>
      </c>
      <c r="I1" t="s">
        <v>5</v>
      </c>
      <c r="J1" t="s">
        <v>16</v>
      </c>
    </row>
    <row r="2" spans="1:10" x14ac:dyDescent="0.25">
      <c r="A2" s="2">
        <f>SUM(PlayerSoloPlat[[#This Row],[Solo I]:[Solo VI]])</f>
        <v>0.17395833333333333</v>
      </c>
      <c r="B2" s="1" t="s">
        <v>44</v>
      </c>
      <c r="C2" s="1" t="s">
        <v>10</v>
      </c>
      <c r="D2" s="1">
        <f>COUNT(PlayerSoloPlat[[#This Row],[Solo I]:[Solo VI]])</f>
        <v>6</v>
      </c>
      <c r="E2">
        <v>2.2719907407407411E-2</v>
      </c>
      <c r="F2">
        <v>3.0243055555555554E-2</v>
      </c>
      <c r="G2">
        <v>3.2731481481481479E-2</v>
      </c>
      <c r="H2">
        <v>2.9814814814814811E-2</v>
      </c>
      <c r="I2">
        <v>2.8101851851851854E-2</v>
      </c>
      <c r="J2">
        <v>3.0347222222222223E-2</v>
      </c>
    </row>
    <row r="3" spans="1:10" hidden="1" x14ac:dyDescent="0.25">
      <c r="A3" s="2">
        <f>SUM(PlayerSoloPlat[[#This Row],[Solo I]:[Solo VI]])</f>
        <v>0.16363425925925928</v>
      </c>
      <c r="B3" s="1" t="s">
        <v>44</v>
      </c>
      <c r="C3" s="1" t="s">
        <v>27</v>
      </c>
      <c r="D3" s="1">
        <f>COUNT(PlayerSoloPlat[[#This Row],[Solo I]:[Solo VI]])</f>
        <v>5</v>
      </c>
      <c r="E3">
        <v>2.1782407407407407E-2</v>
      </c>
      <c r="G3">
        <v>4.1030092592592597E-2</v>
      </c>
      <c r="H3">
        <v>4.0844907407407406E-2</v>
      </c>
      <c r="I3">
        <v>3.0624999999999999E-2</v>
      </c>
      <c r="J3">
        <v>2.9351851851851851E-2</v>
      </c>
    </row>
    <row r="4" spans="1:10" hidden="1" x14ac:dyDescent="0.25">
      <c r="A4" s="2">
        <f>SUM(PlayerSoloPlat[[#This Row],[Solo I]:[Solo VI]])</f>
        <v>1.4548611111111111E-2</v>
      </c>
      <c r="B4" s="1" t="s">
        <v>44</v>
      </c>
      <c r="C4" s="1" t="s">
        <v>4</v>
      </c>
      <c r="D4" s="1">
        <f>COUNT(PlayerSoloPlat[[#This Row],[Solo I]:[Solo VI]])</f>
        <v>1</v>
      </c>
      <c r="E4">
        <v>1.4548611111111111E-2</v>
      </c>
    </row>
    <row r="5" spans="1:10" hidden="1" x14ac:dyDescent="0.25">
      <c r="A5" s="2">
        <f>SUM(PlayerSoloPlat[[#This Row],[Solo I]:[Solo VI]])</f>
        <v>2.2835648148148147E-2</v>
      </c>
      <c r="B5" s="1" t="s">
        <v>44</v>
      </c>
      <c r="C5" s="1" t="s">
        <v>17</v>
      </c>
      <c r="D5" s="1">
        <f>COUNT(PlayerSoloPlat[[#This Row],[Solo I]:[Solo VI]])</f>
        <v>1</v>
      </c>
      <c r="H5">
        <v>2.2835648148148147E-2</v>
      </c>
    </row>
    <row r="6" spans="1:10" hidden="1" x14ac:dyDescent="0.25">
      <c r="A6" s="2">
        <f>SUM(PlayerSoloPlat[[#This Row],[Solo I]:[Solo VI]])</f>
        <v>4.3379629629629629E-2</v>
      </c>
      <c r="B6" s="1"/>
      <c r="C6" s="1" t="s">
        <v>3</v>
      </c>
      <c r="D6" s="1">
        <f>COUNT(PlayerSoloPlat[[#This Row],[Solo I]:[Solo VI]])</f>
        <v>2</v>
      </c>
      <c r="E6">
        <v>1.5324074074074073E-2</v>
      </c>
      <c r="G6">
        <v>2.8055555555555556E-2</v>
      </c>
    </row>
    <row r="7" spans="1:10" hidden="1" x14ac:dyDescent="0.25">
      <c r="A7" s="2">
        <f>SUM(PlayerSoloPlat[[#This Row],[Solo I]:[Solo VI]])</f>
        <v>3.5300925925925923E-2</v>
      </c>
      <c r="B7" s="1"/>
      <c r="C7" s="1" t="s">
        <v>26</v>
      </c>
      <c r="D7" s="1">
        <f>COUNT(PlayerSoloPlat[[#This Row],[Solo I]:[Solo VI]])</f>
        <v>1</v>
      </c>
      <c r="E7">
        <v>3.5300925925925923E-2</v>
      </c>
    </row>
    <row r="8" spans="1:10" hidden="1" x14ac:dyDescent="0.25">
      <c r="A8" s="2">
        <f>SUM(PlayerSoloPlat[[#This Row],[Solo I]:[Solo VI]])</f>
        <v>5.2395833333333336E-2</v>
      </c>
      <c r="B8" s="1" t="s">
        <v>44</v>
      </c>
      <c r="C8" s="1" t="s">
        <v>22</v>
      </c>
      <c r="D8" s="1">
        <f>COUNT(PlayerSoloPlat[[#This Row],[Solo I]:[Solo VI]])</f>
        <v>2</v>
      </c>
      <c r="E8">
        <v>2.3368055555555555E-2</v>
      </c>
      <c r="I8">
        <v>2.9027777777777777E-2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30B3-94F2-484D-9244-E3E6140B060F}">
  <dimension ref="A1:J13"/>
  <sheetViews>
    <sheetView tabSelected="1" workbookViewId="0">
      <selection activeCell="A11" sqref="A11:C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2" width="12" bestFit="1" customWidth="1"/>
  </cols>
  <sheetData>
    <row r="1" spans="1:10" x14ac:dyDescent="0.25">
      <c r="A1" t="s">
        <v>43</v>
      </c>
      <c r="B1" t="s">
        <v>44</v>
      </c>
      <c r="C1" t="s">
        <v>0</v>
      </c>
      <c r="D1" t="s">
        <v>45</v>
      </c>
      <c r="E1" t="s">
        <v>1</v>
      </c>
      <c r="F1" t="s">
        <v>5</v>
      </c>
      <c r="G1" t="s">
        <v>9</v>
      </c>
      <c r="H1" t="s">
        <v>11</v>
      </c>
      <c r="I1" t="s">
        <v>13</v>
      </c>
      <c r="J1" t="s">
        <v>16</v>
      </c>
    </row>
    <row r="2" spans="1:10" hidden="1" x14ac:dyDescent="0.25">
      <c r="A2" s="2">
        <f>SUM(PlayerSoloGold[[#This Row],[Solo I]:[Solo VI]])</f>
        <v>1.3113425925925926E-2</v>
      </c>
      <c r="B2" s="1"/>
      <c r="C2" s="1" t="s">
        <v>4</v>
      </c>
      <c r="D2" s="1">
        <f>COUNT(PlayerSoloGold[[#This Row],[Solo I]:[Solo VI]])</f>
        <v>1</v>
      </c>
      <c r="E2">
        <v>1.3113425925925926E-2</v>
      </c>
    </row>
    <row r="3" spans="1:10" hidden="1" x14ac:dyDescent="0.25">
      <c r="A3" s="2">
        <f>SUM(PlayerSoloGold[[#This Row],[Solo I]:[Solo VI]])</f>
        <v>1.4814814814814814E-2</v>
      </c>
      <c r="B3" s="1" t="s">
        <v>44</v>
      </c>
      <c r="C3" s="1" t="s">
        <v>17</v>
      </c>
      <c r="D3" s="1">
        <f>COUNT(PlayerSoloGold[[#This Row],[Solo I]:[Solo VI]])</f>
        <v>1</v>
      </c>
      <c r="I3">
        <v>1.4814814814814814E-2</v>
      </c>
    </row>
    <row r="4" spans="1:10" hidden="1" x14ac:dyDescent="0.25">
      <c r="A4" s="2">
        <f>SUM(PlayerSoloGold[[#This Row],[Solo I]:[Solo VI]])</f>
        <v>1.7696759259259259E-2</v>
      </c>
      <c r="B4" s="1" t="s">
        <v>44</v>
      </c>
      <c r="C4" s="1" t="s">
        <v>25</v>
      </c>
      <c r="D4" s="1">
        <f>COUNT(PlayerSoloGold[[#This Row],[Solo I]:[Solo VI]])</f>
        <v>1</v>
      </c>
      <c r="J4">
        <v>1.7696759259259259E-2</v>
      </c>
    </row>
    <row r="5" spans="1:10" hidden="1" x14ac:dyDescent="0.25">
      <c r="A5" s="2">
        <f>SUM(PlayerSoloGold[[#This Row],[Solo I]:[Solo VI]])</f>
        <v>2.2349537037037032E-2</v>
      </c>
      <c r="B5" s="1" t="s">
        <v>44</v>
      </c>
      <c r="C5" s="1" t="s">
        <v>27</v>
      </c>
      <c r="D5" s="1">
        <f>COUNT(PlayerSoloGold[[#This Row],[Solo I]:[Solo VI]])</f>
        <v>1</v>
      </c>
      <c r="G5">
        <v>2.2349537037037032E-2</v>
      </c>
    </row>
    <row r="6" spans="1:10" hidden="1" x14ac:dyDescent="0.25">
      <c r="A6" s="2">
        <f>SUM(PlayerSoloGold[[#This Row],[Solo I]:[Solo VI]])</f>
        <v>2.6412037037037039E-2</v>
      </c>
      <c r="B6" s="1" t="s">
        <v>44</v>
      </c>
      <c r="C6" s="1" t="s">
        <v>3</v>
      </c>
      <c r="D6" s="1">
        <f>COUNT(PlayerSoloGold[[#This Row],[Solo I]:[Solo VI]])</f>
        <v>2</v>
      </c>
      <c r="E6">
        <v>1.283564814814815E-2</v>
      </c>
      <c r="F6">
        <v>1.357638888888889E-2</v>
      </c>
    </row>
    <row r="7" spans="1:10" hidden="1" x14ac:dyDescent="0.25">
      <c r="A7" s="2">
        <f>SUM(PlayerSoloGold[[#This Row],[Solo I]:[Solo VI]])</f>
        <v>8.1712962962962959E-2</v>
      </c>
      <c r="B7" s="1"/>
      <c r="C7" s="1" t="s">
        <v>22</v>
      </c>
      <c r="D7" s="1">
        <f>COUNT(PlayerSoloGold[[#This Row],[Solo I]:[Solo VI]])</f>
        <v>4</v>
      </c>
      <c r="E7">
        <v>1.4976851851851852E-2</v>
      </c>
      <c r="F7">
        <v>2.1759259259259259E-2</v>
      </c>
      <c r="G7">
        <v>2.630787037037037E-2</v>
      </c>
      <c r="J7">
        <v>1.8668981481481481E-2</v>
      </c>
    </row>
    <row r="8" spans="1:10" x14ac:dyDescent="0.25">
      <c r="A8" s="2">
        <f>SUM(PlayerSoloGold[[#This Row],[Solo I]:[Solo VI]])</f>
        <v>9.1157407407407409E-2</v>
      </c>
      <c r="B8" s="1" t="s">
        <v>44</v>
      </c>
      <c r="C8" s="1" t="s">
        <v>2</v>
      </c>
      <c r="D8" s="1">
        <f>COUNT(PlayerSoloGold[[#This Row],[Solo I]:[Solo VI]])</f>
        <v>6</v>
      </c>
      <c r="E8">
        <v>1.2314814814814815E-2</v>
      </c>
      <c r="F8">
        <v>1.3622685185185184E-2</v>
      </c>
      <c r="G8">
        <v>1.7395833333333336E-2</v>
      </c>
      <c r="H8">
        <v>1.8819444444444448E-2</v>
      </c>
      <c r="I8">
        <v>1.525462962962963E-2</v>
      </c>
      <c r="J8">
        <v>1.375E-2</v>
      </c>
    </row>
    <row r="9" spans="1:10" x14ac:dyDescent="0.25">
      <c r="A9" s="2">
        <f>SUM(PlayerSoloGold[[#This Row],[Solo I]:[Solo VI]])</f>
        <v>0.10437499999999998</v>
      </c>
      <c r="B9" s="1" t="s">
        <v>44</v>
      </c>
      <c r="C9" s="1" t="s">
        <v>10</v>
      </c>
      <c r="D9" s="1">
        <f>COUNT(PlayerSoloGold[[#This Row],[Solo I]:[Solo VI]])</f>
        <v>6</v>
      </c>
      <c r="E9">
        <v>1.3738425925925926E-2</v>
      </c>
      <c r="F9">
        <v>1.383101851851852E-2</v>
      </c>
      <c r="G9">
        <v>2.0497685185185185E-2</v>
      </c>
      <c r="H9">
        <v>1.9861111111111111E-2</v>
      </c>
      <c r="I9">
        <v>1.8981481481481481E-2</v>
      </c>
      <c r="J9">
        <v>1.7465277777777777E-2</v>
      </c>
    </row>
    <row r="10" spans="1:10" x14ac:dyDescent="0.25">
      <c r="A10" s="2">
        <f>SUM(PlayerSoloGold[[#This Row],[Solo I]:[Solo VI]])</f>
        <v>0.11001157407407407</v>
      </c>
      <c r="B10" s="1" t="s">
        <v>44</v>
      </c>
      <c r="C10" s="1" t="s">
        <v>47</v>
      </c>
      <c r="D10" s="1">
        <f>COUNT(PlayerSoloGold[[#This Row],[Solo I]:[Solo VI]])</f>
        <v>6</v>
      </c>
      <c r="E10">
        <v>1.6412037037037037E-2</v>
      </c>
      <c r="F10">
        <v>1.5532407407407406E-2</v>
      </c>
      <c r="G10">
        <v>2.0543981481481479E-2</v>
      </c>
      <c r="H10">
        <v>2.0937499999999998E-2</v>
      </c>
      <c r="I10">
        <v>1.6666666666666666E-2</v>
      </c>
      <c r="J10">
        <v>1.9918981481481482E-2</v>
      </c>
    </row>
    <row r="11" spans="1:10" x14ac:dyDescent="0.25">
      <c r="A11" s="2">
        <f>SUM(PlayerSoloGold[[#This Row],[Solo I]:[Solo VI]])</f>
        <v>0.13017361111111111</v>
      </c>
      <c r="B11" s="1" t="s">
        <v>44</v>
      </c>
      <c r="C11" s="1" t="s">
        <v>46</v>
      </c>
      <c r="D11" s="1">
        <f>COUNT(PlayerSoloGold[[#This Row],[Solo I]:[Solo VI]])</f>
        <v>6</v>
      </c>
      <c r="E11">
        <v>2.0891203703703703E-2</v>
      </c>
      <c r="F11">
        <v>0.02</v>
      </c>
      <c r="G11">
        <v>2.5092592592592593E-2</v>
      </c>
      <c r="H11">
        <v>2.5196759259259256E-2</v>
      </c>
      <c r="I11">
        <v>1.8854166666666665E-2</v>
      </c>
      <c r="J11">
        <v>2.013888888888889E-2</v>
      </c>
    </row>
    <row r="12" spans="1:10" x14ac:dyDescent="0.25">
      <c r="A12" s="2">
        <f>SUM(PlayerSoloGold[[#This Row],[Solo I]:[Solo VI]])</f>
        <v>0.13472222222222222</v>
      </c>
      <c r="B12" s="1" t="s">
        <v>44</v>
      </c>
      <c r="C12" s="1" t="s">
        <v>7</v>
      </c>
      <c r="D12" s="1">
        <f>COUNT(PlayerSoloGold[[#This Row],[Solo I]:[Solo VI]])</f>
        <v>6</v>
      </c>
      <c r="E12">
        <v>1.5347222222222222E-2</v>
      </c>
      <c r="F12">
        <v>1.8935185185185183E-2</v>
      </c>
      <c r="G12">
        <v>3.1111111111111107E-2</v>
      </c>
      <c r="H12">
        <v>2.5138888888888891E-2</v>
      </c>
      <c r="I12">
        <v>2.2233796296296297E-2</v>
      </c>
      <c r="J12">
        <v>2.1956018518518517E-2</v>
      </c>
    </row>
    <row r="13" spans="1:10" x14ac:dyDescent="0.25">
      <c r="A13" s="2">
        <f>SUM(PlayerSoloGold[[#This Row],[Solo I]:[Solo VI]])</f>
        <v>0.1469212962962963</v>
      </c>
      <c r="B13" s="1" t="s">
        <v>44</v>
      </c>
      <c r="C13" s="1" t="s">
        <v>21</v>
      </c>
      <c r="D13" s="1">
        <f>COUNT(PlayerSoloGold[[#This Row],[Solo I]:[Solo VI]])</f>
        <v>6</v>
      </c>
      <c r="E13">
        <v>2.1215277777777777E-2</v>
      </c>
      <c r="F13">
        <v>1.9189814814814816E-2</v>
      </c>
      <c r="G13">
        <v>3.0011574074074076E-2</v>
      </c>
      <c r="H13">
        <v>2.9131944444444446E-2</v>
      </c>
      <c r="I13">
        <v>2.417824074074074E-2</v>
      </c>
      <c r="J13">
        <v>2.3194444444444445E-2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97BF-E5E9-4B69-9CEE-97431F3A6F54}">
  <dimension ref="A1:L8"/>
  <sheetViews>
    <sheetView workbookViewId="0">
      <selection activeCell="D37" sqref="D3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3.5703125" bestFit="1" customWidth="1"/>
    <col min="4" max="4" width="8.5703125" bestFit="1" customWidth="1"/>
    <col min="5" max="14" width="12" bestFit="1" customWidth="1"/>
  </cols>
  <sheetData>
    <row r="1" spans="1:12" x14ac:dyDescent="0.25">
      <c r="A1" t="s">
        <v>43</v>
      </c>
      <c r="B1" t="s">
        <v>44</v>
      </c>
      <c r="C1" t="s">
        <v>33</v>
      </c>
      <c r="D1" t="s">
        <v>45</v>
      </c>
      <c r="E1" t="s">
        <v>8</v>
      </c>
      <c r="F1" t="s">
        <v>14</v>
      </c>
      <c r="G1" t="s">
        <v>6</v>
      </c>
      <c r="H1" t="s">
        <v>18</v>
      </c>
      <c r="I1" t="s">
        <v>19</v>
      </c>
      <c r="J1" t="s">
        <v>20</v>
      </c>
      <c r="K1" t="s">
        <v>23</v>
      </c>
      <c r="L1" t="s">
        <v>24</v>
      </c>
    </row>
    <row r="2" spans="1:12" hidden="1" x14ac:dyDescent="0.25">
      <c r="A2" s="2">
        <f>SUM(TeamTrioPlat[[#This Row],[Trio I]:[Trio VIII]])</f>
        <v>1.3877314814814815E-2</v>
      </c>
      <c r="B2" s="1" t="s">
        <v>44</v>
      </c>
      <c r="C2" s="1" t="s">
        <v>42</v>
      </c>
      <c r="D2" s="1">
        <f>COUNT(TeamTrioPlat[[#This Row],[Trio I]:[Trio VIII]])</f>
        <v>1</v>
      </c>
      <c r="I2">
        <v>1.3877314814814815E-2</v>
      </c>
    </row>
    <row r="3" spans="1:12" hidden="1" x14ac:dyDescent="0.25">
      <c r="A3" s="2">
        <f>SUM(TeamTrioPlat[[#This Row],[Trio I]:[Trio VIII]])</f>
        <v>1.5011574074074075E-2</v>
      </c>
      <c r="B3" s="1" t="s">
        <v>44</v>
      </c>
      <c r="C3" s="1" t="s">
        <v>40</v>
      </c>
      <c r="D3" s="1">
        <f>COUNT(TeamTrioPlat[[#This Row],[Trio I]:[Trio VIII]])</f>
        <v>1</v>
      </c>
      <c r="J3">
        <v>1.5011574074074075E-2</v>
      </c>
    </row>
    <row r="4" spans="1:12" hidden="1" x14ac:dyDescent="0.25">
      <c r="A4" s="2">
        <f>SUM(TeamTrioPlat[[#This Row],[Trio I]:[Trio VIII]])</f>
        <v>2.7083333333333334E-2</v>
      </c>
      <c r="B4" s="1" t="s">
        <v>44</v>
      </c>
      <c r="C4" s="1" t="s">
        <v>39</v>
      </c>
      <c r="D4" s="1">
        <f>COUNT(TeamTrioPlat[[#This Row],[Trio I]:[Trio VIII]])</f>
        <v>2</v>
      </c>
      <c r="H4">
        <v>1.247685185185185E-2</v>
      </c>
      <c r="J4">
        <v>1.4606481481481482E-2</v>
      </c>
    </row>
    <row r="5" spans="1:12" hidden="1" x14ac:dyDescent="0.25">
      <c r="A5" s="2">
        <f>SUM(TeamTrioPlat[[#This Row],[Trio I]:[Trio VIII]])</f>
        <v>3.0451388888888889E-2</v>
      </c>
      <c r="B5" s="1" t="s">
        <v>44</v>
      </c>
      <c r="C5" s="1" t="s">
        <v>37</v>
      </c>
      <c r="D5" s="1">
        <f>COUNT(TeamTrioPlat[[#This Row],[Trio I]:[Trio VIII]])</f>
        <v>2</v>
      </c>
      <c r="F5">
        <v>1.5787037037037037E-2</v>
      </c>
      <c r="I5">
        <v>1.4664351851851852E-2</v>
      </c>
    </row>
    <row r="6" spans="1:12" hidden="1" x14ac:dyDescent="0.25">
      <c r="A6" s="2">
        <f>SUM(TeamTrioPlat[[#This Row],[Trio I]:[Trio VIII]])</f>
        <v>3.1736111111111111E-2</v>
      </c>
      <c r="B6" s="1" t="s">
        <v>44</v>
      </c>
      <c r="C6" s="1" t="s">
        <v>35</v>
      </c>
      <c r="D6" s="1">
        <f>COUNT(TeamTrioPlat[[#This Row],[Trio I]:[Trio VIII]])</f>
        <v>2</v>
      </c>
      <c r="E6">
        <v>1.6446759259259262E-2</v>
      </c>
      <c r="J6">
        <v>1.5289351851851851E-2</v>
      </c>
    </row>
    <row r="7" spans="1:12" x14ac:dyDescent="0.25">
      <c r="A7" s="2">
        <f>SUM(TeamTrioPlat[[#This Row],[Trio I]:[Trio VIII]])</f>
        <v>0.10989583333333333</v>
      </c>
      <c r="B7" s="1" t="s">
        <v>44</v>
      </c>
      <c r="C7" s="1" t="s">
        <v>36</v>
      </c>
      <c r="D7" s="1">
        <f>COUNT(TeamTrioPlat[[#This Row],[Trio I]:[Trio VIII]])</f>
        <v>8</v>
      </c>
      <c r="E7">
        <v>1.6412037037037037E-2</v>
      </c>
      <c r="F7">
        <v>1.3425925925925924E-2</v>
      </c>
      <c r="G7">
        <v>1.1990740740740739E-2</v>
      </c>
      <c r="H7">
        <v>1.2638888888888889E-2</v>
      </c>
      <c r="I7">
        <v>1.3773148148148147E-2</v>
      </c>
      <c r="J7">
        <v>1.3020833333333334E-2</v>
      </c>
      <c r="K7">
        <v>1.2685185185185183E-2</v>
      </c>
      <c r="L7">
        <v>1.5949074074074074E-2</v>
      </c>
    </row>
    <row r="8" spans="1:12" x14ac:dyDescent="0.25">
      <c r="A8" s="2">
        <f>SUM(TeamTrioPlat[[#This Row],[Trio I]:[Trio VIII]])</f>
        <v>0.1234837962962963</v>
      </c>
      <c r="B8" s="1" t="s">
        <v>44</v>
      </c>
      <c r="C8" s="1" t="s">
        <v>38</v>
      </c>
      <c r="D8" s="1">
        <f>COUNT(TeamTrioPlat[[#This Row],[Trio I]:[Trio VIII]])</f>
        <v>8</v>
      </c>
      <c r="E8">
        <v>1.8761574074074073E-2</v>
      </c>
      <c r="F8">
        <v>1.2488425925925925E-2</v>
      </c>
      <c r="G8">
        <v>1.3425925925925924E-2</v>
      </c>
      <c r="H8">
        <v>1.5601851851851851E-2</v>
      </c>
      <c r="I8">
        <v>1.3530092592592594E-2</v>
      </c>
      <c r="J8">
        <v>1.7395833333333336E-2</v>
      </c>
      <c r="K8">
        <v>1.4780092592592595E-2</v>
      </c>
      <c r="L8">
        <v>1.7499999999999998E-2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2052-1508-476D-831C-CCC1D9D89829}">
  <dimension ref="A1:L6"/>
  <sheetViews>
    <sheetView workbookViewId="0">
      <selection activeCell="C6" sqref="C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3.140625" bestFit="1" customWidth="1"/>
    <col min="4" max="4" width="8.5703125" bestFit="1" customWidth="1"/>
    <col min="5" max="14" width="12" bestFit="1" customWidth="1"/>
  </cols>
  <sheetData>
    <row r="1" spans="1:12" x14ac:dyDescent="0.25">
      <c r="A1" t="s">
        <v>43</v>
      </c>
      <c r="B1" t="s">
        <v>44</v>
      </c>
      <c r="C1" t="s">
        <v>33</v>
      </c>
      <c r="D1" t="s">
        <v>45</v>
      </c>
      <c r="E1" t="s">
        <v>6</v>
      </c>
      <c r="F1" t="s">
        <v>8</v>
      </c>
      <c r="G1" t="s">
        <v>14</v>
      </c>
      <c r="H1" t="s">
        <v>18</v>
      </c>
      <c r="I1" t="s">
        <v>20</v>
      </c>
      <c r="J1" t="s">
        <v>19</v>
      </c>
      <c r="K1" t="s">
        <v>23</v>
      </c>
      <c r="L1" t="s">
        <v>24</v>
      </c>
    </row>
    <row r="2" spans="1:12" hidden="1" x14ac:dyDescent="0.25">
      <c r="A2" s="2">
        <f>SUM(TeamTrioGold[[#This Row],[Trio II]:[Trio VIII]])</f>
        <v>7.5856481481481483E-2</v>
      </c>
      <c r="B2" s="1" t="s">
        <v>44</v>
      </c>
      <c r="C2" s="1" t="s">
        <v>36</v>
      </c>
      <c r="D2" s="1">
        <f>COUNT(TeamTrioGold[[#This Row],[Trio II]:[Trio VIII]])</f>
        <v>7</v>
      </c>
      <c r="E2">
        <v>1.0497685185185186E-2</v>
      </c>
      <c r="F2">
        <v>1.2604166666666666E-2</v>
      </c>
      <c r="G2">
        <v>9.4097222222222238E-3</v>
      </c>
      <c r="H2">
        <v>9.4560185185185181E-3</v>
      </c>
      <c r="I2">
        <v>1.064814814814815E-2</v>
      </c>
      <c r="J2">
        <v>1.1180555555555556E-2</v>
      </c>
      <c r="K2">
        <v>1.2060185185185186E-2</v>
      </c>
    </row>
    <row r="3" spans="1:12" hidden="1" x14ac:dyDescent="0.25">
      <c r="A3" s="2">
        <f>SUM(TeamTrioGold[[#This Row],[Trio II]:[Trio VIII]])</f>
        <v>2.0891203703703703E-2</v>
      </c>
      <c r="B3" s="1" t="s">
        <v>44</v>
      </c>
      <c r="C3" s="1" t="s">
        <v>48</v>
      </c>
      <c r="D3" s="1">
        <f>COUNT(TeamTrioGold[[#This Row],[Trio II]:[Trio VIII]])</f>
        <v>1</v>
      </c>
      <c r="F3">
        <v>2.0891203703703703E-2</v>
      </c>
    </row>
    <row r="4" spans="1:12" hidden="1" x14ac:dyDescent="0.25">
      <c r="A4" s="2">
        <f>SUM(TeamTrioGold[[#This Row],[Trio II]:[Trio VIII]])</f>
        <v>1.1562499999999998E-2</v>
      </c>
      <c r="B4" s="1" t="s">
        <v>44</v>
      </c>
      <c r="C4" s="1" t="s">
        <v>41</v>
      </c>
      <c r="D4" s="1">
        <f>COUNT(TeamTrioGold[[#This Row],[Trio II]:[Trio VIII]])</f>
        <v>1</v>
      </c>
      <c r="L4">
        <v>1.1562499999999998E-2</v>
      </c>
    </row>
    <row r="5" spans="1:12" hidden="1" x14ac:dyDescent="0.25">
      <c r="A5" s="2">
        <f>SUM(TeamTrioGold[[#This Row],[Trio II]:[Trio VIII]])</f>
        <v>1.3587962962962963E-2</v>
      </c>
      <c r="B5" s="1"/>
      <c r="C5" s="1" t="s">
        <v>34</v>
      </c>
      <c r="D5" s="1">
        <f>COUNT(TeamTrioGold[[#This Row],[Trio II]:[Trio VIII]])</f>
        <v>1</v>
      </c>
      <c r="E5">
        <v>1.3587962962962963E-2</v>
      </c>
    </row>
    <row r="6" spans="1:12" x14ac:dyDescent="0.25">
      <c r="A6" s="2">
        <f>SUM(TeamTrioGold[[#This Row],[Trio II]:[Trio VIII]])</f>
        <v>8.7303240740740737E-2</v>
      </c>
      <c r="B6" s="1" t="s">
        <v>44</v>
      </c>
      <c r="C6" s="1" t="s">
        <v>35</v>
      </c>
      <c r="D6" s="1">
        <f>COUNT(TeamTrioGold[[#This Row],[Trio II]:[Trio VIII]])</f>
        <v>8</v>
      </c>
      <c r="E6">
        <v>1.03125E-2</v>
      </c>
      <c r="F6">
        <v>1.2361111111111113E-2</v>
      </c>
      <c r="G6">
        <v>1.0185185185185184E-2</v>
      </c>
      <c r="H6">
        <v>9.5023148148148159E-3</v>
      </c>
      <c r="I6">
        <v>1.1180555555555556E-2</v>
      </c>
      <c r="J6">
        <v>1.042824074074074E-2</v>
      </c>
      <c r="K6">
        <v>1.2002314814814815E-2</v>
      </c>
      <c r="L6">
        <v>1.1331018518518518E-2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B272-EAA6-4C0B-8E64-D9EEFB2CD5EB}">
  <dimension ref="A1:L14"/>
  <sheetViews>
    <sheetView workbookViewId="0">
      <selection activeCell="C8" sqref="C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4" width="12" bestFit="1" customWidth="1"/>
  </cols>
  <sheetData>
    <row r="1" spans="1:12" x14ac:dyDescent="0.25">
      <c r="A1" t="s">
        <v>43</v>
      </c>
      <c r="B1" t="s">
        <v>44</v>
      </c>
      <c r="C1" t="s">
        <v>0</v>
      </c>
      <c r="D1" t="s">
        <v>45</v>
      </c>
      <c r="E1" t="s">
        <v>8</v>
      </c>
      <c r="F1" t="s">
        <v>14</v>
      </c>
      <c r="G1" t="s">
        <v>6</v>
      </c>
      <c r="H1" t="s">
        <v>18</v>
      </c>
      <c r="I1" t="s">
        <v>19</v>
      </c>
      <c r="J1" t="s">
        <v>20</v>
      </c>
      <c r="K1" t="s">
        <v>23</v>
      </c>
      <c r="L1" t="s">
        <v>24</v>
      </c>
    </row>
    <row r="2" spans="1:12" hidden="1" x14ac:dyDescent="0.25">
      <c r="A2" s="2">
        <f>SUM(PlayerTrioPlat[[#This Row],[Trio I]:[Trio VIII]])</f>
        <v>1.3877314814814815E-2</v>
      </c>
      <c r="B2" s="1" t="s">
        <v>44</v>
      </c>
      <c r="C2" s="1" t="s">
        <v>32</v>
      </c>
      <c r="D2" s="1">
        <f>COUNT(PlayerTrioPlat[[#This Row],[Trio I]:[Trio VIII]])</f>
        <v>1</v>
      </c>
      <c r="I2">
        <v>1.3877314814814815E-2</v>
      </c>
    </row>
    <row r="3" spans="1:12" hidden="1" x14ac:dyDescent="0.25">
      <c r="A3" s="2">
        <f>SUM(PlayerTrioPlat[[#This Row],[Trio I]:[Trio VIII]])</f>
        <v>1.3877314814814815E-2</v>
      </c>
      <c r="B3" s="1" t="s">
        <v>44</v>
      </c>
      <c r="C3" s="1" t="s">
        <v>22</v>
      </c>
      <c r="D3" s="1">
        <f>COUNT(PlayerTrioPlat[[#This Row],[Trio I]:[Trio VIII]])</f>
        <v>1</v>
      </c>
      <c r="I3">
        <v>1.3877314814814815E-2</v>
      </c>
    </row>
    <row r="4" spans="1:12" hidden="1" x14ac:dyDescent="0.25">
      <c r="A4" s="2">
        <f>SUM(PlayerTrioPlat[[#This Row],[Trio I]:[Trio VIII]])</f>
        <v>2.8888888888888888E-2</v>
      </c>
      <c r="B4" s="1" t="s">
        <v>44</v>
      </c>
      <c r="C4" s="1" t="s">
        <v>2</v>
      </c>
      <c r="D4" s="1">
        <f>COUNT(PlayerTrioPlat[[#This Row],[Trio I]:[Trio VIII]])</f>
        <v>2</v>
      </c>
      <c r="I4">
        <v>1.3877314814814815E-2</v>
      </c>
      <c r="J4">
        <v>1.5011574074074075E-2</v>
      </c>
    </row>
    <row r="5" spans="1:12" hidden="1" x14ac:dyDescent="0.25">
      <c r="A5" s="2">
        <f>SUM(PlayerTrioPlat[[#This Row],[Trio I]:[Trio VIII]])</f>
        <v>3.0451388888888889E-2</v>
      </c>
      <c r="B5" s="1" t="s">
        <v>44</v>
      </c>
      <c r="C5" s="1" t="s">
        <v>21</v>
      </c>
      <c r="D5" s="1">
        <f>COUNT(PlayerTrioPlat[[#This Row],[Trio I]:[Trio VIII]])</f>
        <v>2</v>
      </c>
      <c r="F5">
        <v>1.5787037037037037E-2</v>
      </c>
      <c r="I5">
        <v>1.4664351851851852E-2</v>
      </c>
    </row>
    <row r="6" spans="1:12" hidden="1" x14ac:dyDescent="0.25">
      <c r="A6" s="2">
        <f>SUM(PlayerTrioPlat[[#This Row],[Trio I]:[Trio VIII]])</f>
        <v>3.0451388888888889E-2</v>
      </c>
      <c r="B6" s="1" t="s">
        <v>44</v>
      </c>
      <c r="C6" s="1" t="s">
        <v>31</v>
      </c>
      <c r="D6" s="1">
        <f>COUNT(PlayerTrioPlat[[#This Row],[Trio I]:[Trio VIII]])</f>
        <v>2</v>
      </c>
      <c r="F6">
        <v>1.5787037037037037E-2</v>
      </c>
      <c r="I6">
        <v>1.4664351851851852E-2</v>
      </c>
    </row>
    <row r="7" spans="1:12" hidden="1" x14ac:dyDescent="0.25">
      <c r="A7" s="2">
        <f>SUM(PlayerTrioPlat[[#This Row],[Trio I]:[Trio VIII]])</f>
        <v>3.1736111111111111E-2</v>
      </c>
      <c r="B7" s="1" t="s">
        <v>44</v>
      </c>
      <c r="C7" s="1" t="s">
        <v>28</v>
      </c>
      <c r="D7" s="1">
        <f>COUNT(PlayerTrioPlat[[#This Row],[Trio I]:[Trio VIII]])</f>
        <v>2</v>
      </c>
      <c r="E7">
        <v>1.6446759259259262E-2</v>
      </c>
      <c r="J7">
        <v>1.5289351851851851E-2</v>
      </c>
    </row>
    <row r="8" spans="1:12" hidden="1" x14ac:dyDescent="0.25">
      <c r="A8" s="2">
        <f>SUM(PlayerTrioPlat[[#This Row],[Trio I]:[Trio VIII]])</f>
        <v>4.3530092592592592E-2</v>
      </c>
      <c r="B8" s="1" t="s">
        <v>44</v>
      </c>
      <c r="C8" s="1" t="s">
        <v>4</v>
      </c>
      <c r="D8" s="1">
        <f>COUNT(PlayerTrioPlat[[#This Row],[Trio I]:[Trio VIII]])</f>
        <v>3</v>
      </c>
      <c r="E8">
        <v>1.6446759259259262E-2</v>
      </c>
      <c r="H8">
        <v>1.247685185185185E-2</v>
      </c>
      <c r="J8">
        <v>1.4606481481481482E-2</v>
      </c>
    </row>
    <row r="9" spans="1:12" hidden="1" x14ac:dyDescent="0.25">
      <c r="A9" s="2">
        <f>SUM(PlayerTrioPlat[[#This Row],[Trio I]:[Trio VIII]])</f>
        <v>4.5462962962962962E-2</v>
      </c>
      <c r="B9" s="1" t="s">
        <v>44</v>
      </c>
      <c r="C9" s="1" t="s">
        <v>15</v>
      </c>
      <c r="D9" s="1">
        <f>COUNT(PlayerTrioPlat[[#This Row],[Trio I]:[Trio VIII]])</f>
        <v>3</v>
      </c>
      <c r="F9">
        <v>1.5787037037037037E-2</v>
      </c>
      <c r="I9">
        <v>1.4664351851851852E-2</v>
      </c>
      <c r="J9">
        <v>1.5011574074074075E-2</v>
      </c>
    </row>
    <row r="10" spans="1:12" x14ac:dyDescent="0.25">
      <c r="A10" s="2">
        <f>SUM(PlayerTrioPlat[[#This Row],[Trio I]:[Trio VIII]])</f>
        <v>0.10871527777777777</v>
      </c>
      <c r="B10" s="1" t="s">
        <v>44</v>
      </c>
      <c r="C10" s="1" t="s">
        <v>10</v>
      </c>
      <c r="D10" s="1">
        <f>COUNT(PlayerTrioPlat[[#This Row],[Trio I]:[Trio VIII]])</f>
        <v>8</v>
      </c>
      <c r="E10">
        <v>1.6412037037037037E-2</v>
      </c>
      <c r="F10">
        <v>1.2488425925925925E-2</v>
      </c>
      <c r="G10">
        <v>1.1990740740740739E-2</v>
      </c>
      <c r="H10">
        <v>1.2638888888888889E-2</v>
      </c>
      <c r="I10">
        <v>1.3530092592592594E-2</v>
      </c>
      <c r="J10">
        <v>1.3020833333333334E-2</v>
      </c>
      <c r="K10">
        <v>1.2685185185185183E-2</v>
      </c>
      <c r="L10">
        <v>1.5949074074074074E-2</v>
      </c>
    </row>
    <row r="11" spans="1:12" x14ac:dyDescent="0.25">
      <c r="A11" s="2">
        <f>SUM(PlayerTrioPlat[[#This Row],[Trio I]:[Trio VIII]])</f>
        <v>0.10973379629629629</v>
      </c>
      <c r="B11" s="1" t="s">
        <v>44</v>
      </c>
      <c r="C11" s="1" t="s">
        <v>3</v>
      </c>
      <c r="D11" s="1">
        <f>COUNT(PlayerTrioPlat[[#This Row],[Trio I]:[Trio VIII]])</f>
        <v>8</v>
      </c>
      <c r="E11">
        <v>1.6412037037037037E-2</v>
      </c>
      <c r="F11">
        <v>1.3425925925925924E-2</v>
      </c>
      <c r="G11">
        <v>1.1990740740740739E-2</v>
      </c>
      <c r="H11">
        <v>1.247685185185185E-2</v>
      </c>
      <c r="I11">
        <v>1.3773148148148147E-2</v>
      </c>
      <c r="J11">
        <v>1.3020833333333334E-2</v>
      </c>
      <c r="K11">
        <v>1.2685185185185183E-2</v>
      </c>
      <c r="L11">
        <v>1.5949074074074074E-2</v>
      </c>
    </row>
    <row r="12" spans="1:12" x14ac:dyDescent="0.25">
      <c r="A12" s="2">
        <f>SUM(PlayerTrioPlat[[#This Row],[Trio I]:[Trio VIII]])</f>
        <v>0.10989583333333333</v>
      </c>
      <c r="B12" s="1" t="s">
        <v>44</v>
      </c>
      <c r="C12" s="1" t="s">
        <v>12</v>
      </c>
      <c r="D12" s="1">
        <f>COUNT(PlayerTrioPlat[[#This Row],[Trio I]:[Trio VIII]])</f>
        <v>8</v>
      </c>
      <c r="E12">
        <v>1.6412037037037037E-2</v>
      </c>
      <c r="F12">
        <v>1.3425925925925924E-2</v>
      </c>
      <c r="G12">
        <v>1.1990740740740739E-2</v>
      </c>
      <c r="H12">
        <v>1.2638888888888889E-2</v>
      </c>
      <c r="I12">
        <v>1.3773148148148147E-2</v>
      </c>
      <c r="J12">
        <v>1.3020833333333334E-2</v>
      </c>
      <c r="K12">
        <v>1.2685185185185183E-2</v>
      </c>
      <c r="L12">
        <v>1.5949074074074074E-2</v>
      </c>
    </row>
    <row r="13" spans="1:12" x14ac:dyDescent="0.25">
      <c r="A13" s="2">
        <f>SUM(PlayerTrioPlat[[#This Row],[Trio I]:[Trio VIII]])</f>
        <v>0.11756944444444445</v>
      </c>
      <c r="B13" s="1" t="s">
        <v>44</v>
      </c>
      <c r="C13" s="1" t="s">
        <v>17</v>
      </c>
      <c r="D13" s="1">
        <f>COUNT(PlayerTrioPlat[[#This Row],[Trio I]:[Trio VIII]])</f>
        <v>8</v>
      </c>
      <c r="E13">
        <v>1.8761574074074073E-2</v>
      </c>
      <c r="F13">
        <v>1.2488425925925925E-2</v>
      </c>
      <c r="G13">
        <v>1.3425925925925924E-2</v>
      </c>
      <c r="H13">
        <v>1.247685185185185E-2</v>
      </c>
      <c r="I13">
        <v>1.3530092592592594E-2</v>
      </c>
      <c r="J13">
        <v>1.4606481481481482E-2</v>
      </c>
      <c r="K13">
        <v>1.4780092592592595E-2</v>
      </c>
      <c r="L13">
        <v>1.7499999999999998E-2</v>
      </c>
    </row>
    <row r="14" spans="1:12" x14ac:dyDescent="0.25">
      <c r="A14" s="2">
        <f>SUM(PlayerTrioPlat[[#This Row],[Trio I]:[Trio VIII]])</f>
        <v>0.1234837962962963</v>
      </c>
      <c r="B14" s="1" t="s">
        <v>44</v>
      </c>
      <c r="C14" s="1" t="s">
        <v>29</v>
      </c>
      <c r="D14" s="1">
        <f>COUNT(PlayerTrioPlat[[#This Row],[Trio I]:[Trio VIII]])</f>
        <v>8</v>
      </c>
      <c r="E14">
        <v>1.8761574074074073E-2</v>
      </c>
      <c r="F14">
        <v>1.2488425925925925E-2</v>
      </c>
      <c r="G14">
        <v>1.3425925925925924E-2</v>
      </c>
      <c r="H14">
        <v>1.5601851851851851E-2</v>
      </c>
      <c r="I14">
        <v>1.3530092592592594E-2</v>
      </c>
      <c r="J14">
        <v>1.7395833333333336E-2</v>
      </c>
      <c r="K14">
        <v>1.4780092592592595E-2</v>
      </c>
      <c r="L14">
        <v>1.7499999999999998E-2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0939-902D-464D-B5A9-215EA5F9FF28}">
  <dimension ref="A1:L11"/>
  <sheetViews>
    <sheetView workbookViewId="0">
      <selection activeCell="C7" sqref="C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14" width="12" bestFit="1" customWidth="1"/>
  </cols>
  <sheetData>
    <row r="1" spans="1:12" x14ac:dyDescent="0.25">
      <c r="A1" t="s">
        <v>43</v>
      </c>
      <c r="B1" t="s">
        <v>44</v>
      </c>
      <c r="C1" t="s">
        <v>0</v>
      </c>
      <c r="D1" t="s">
        <v>45</v>
      </c>
      <c r="E1" t="s">
        <v>6</v>
      </c>
      <c r="F1" t="s">
        <v>8</v>
      </c>
      <c r="G1" t="s">
        <v>14</v>
      </c>
      <c r="H1" t="s">
        <v>18</v>
      </c>
      <c r="I1" t="s">
        <v>20</v>
      </c>
      <c r="J1" t="s">
        <v>19</v>
      </c>
      <c r="K1" t="s">
        <v>23</v>
      </c>
      <c r="L1" t="s">
        <v>24</v>
      </c>
    </row>
    <row r="2" spans="1:12" hidden="1" x14ac:dyDescent="0.25">
      <c r="A2" s="2">
        <f>SUM(PlayerTrioGold[[#This Row],[Trio II]:[Trio VIII]])</f>
        <v>1.3587962962962963E-2</v>
      </c>
      <c r="B2" s="1" t="s">
        <v>44</v>
      </c>
      <c r="C2" s="1" t="s">
        <v>30</v>
      </c>
      <c r="D2" s="1">
        <f>COUNT(PlayerTrioGold[[#This Row],[Trio II]:[Trio VIII]])</f>
        <v>1</v>
      </c>
      <c r="E2">
        <v>1.3587962962962963E-2</v>
      </c>
    </row>
    <row r="3" spans="1:12" hidden="1" x14ac:dyDescent="0.25">
      <c r="A3" s="2">
        <f>SUM(PlayerTrioGold[[#This Row],[Trio II]:[Trio VIII]])</f>
        <v>1.3587962962962963E-2</v>
      </c>
      <c r="B3" s="1" t="s">
        <v>44</v>
      </c>
      <c r="C3" s="1" t="s">
        <v>7</v>
      </c>
      <c r="D3" s="1">
        <f>COUNT(PlayerTrioGold[[#This Row],[Trio II]:[Trio VIII]])</f>
        <v>1</v>
      </c>
      <c r="E3">
        <v>1.3587962962962963E-2</v>
      </c>
    </row>
    <row r="4" spans="1:12" hidden="1" x14ac:dyDescent="0.25">
      <c r="A4" s="2">
        <f>SUM(PlayerTrioGold[[#This Row],[Trio II]:[Trio VIII]])</f>
        <v>1.3587962962962963E-2</v>
      </c>
      <c r="B4" s="1"/>
      <c r="C4" s="1" t="s">
        <v>25</v>
      </c>
      <c r="D4" s="1">
        <f>COUNT(PlayerTrioGold[[#This Row],[Trio II]:[Trio VIII]])</f>
        <v>1</v>
      </c>
      <c r="E4">
        <v>1.3587962962962963E-2</v>
      </c>
    </row>
    <row r="5" spans="1:12" hidden="1" x14ac:dyDescent="0.25">
      <c r="A5" s="2">
        <f>SUM(PlayerTrioGold[[#This Row],[Trio II]:[Trio VIII]])</f>
        <v>2.0891203703703703E-2</v>
      </c>
      <c r="B5" s="1" t="s">
        <v>44</v>
      </c>
      <c r="C5" s="1" t="s">
        <v>49</v>
      </c>
      <c r="D5" s="1">
        <f>COUNT(PlayerTrioGold[[#This Row],[Trio II]:[Trio VIII]])</f>
        <v>1</v>
      </c>
      <c r="F5">
        <v>2.0891203703703703E-2</v>
      </c>
    </row>
    <row r="6" spans="1:12" hidden="1" x14ac:dyDescent="0.25">
      <c r="A6" s="2">
        <f>SUM(PlayerTrioGold[[#This Row],[Trio II]:[Trio VIII]])</f>
        <v>3.24537037037037E-2</v>
      </c>
      <c r="B6" s="1" t="s">
        <v>44</v>
      </c>
      <c r="C6" s="1" t="s">
        <v>27</v>
      </c>
      <c r="D6" s="1">
        <f>COUNT(PlayerTrioGold[[#This Row],[Trio II]:[Trio VIII]])</f>
        <v>2</v>
      </c>
      <c r="F6">
        <v>2.0891203703703703E-2</v>
      </c>
      <c r="L6">
        <v>1.1562499999999998E-2</v>
      </c>
    </row>
    <row r="7" spans="1:12" hidden="1" x14ac:dyDescent="0.25">
      <c r="A7" s="2">
        <f>SUM(PlayerTrioGold[[#This Row],[Trio II]:[Trio VIII]])</f>
        <v>7.5856481481481483E-2</v>
      </c>
      <c r="B7" s="1" t="s">
        <v>44</v>
      </c>
      <c r="C7" s="1" t="s">
        <v>12</v>
      </c>
      <c r="D7" s="1">
        <f>COUNT(PlayerTrioGold[[#This Row],[Trio II]:[Trio VIII]])</f>
        <v>7</v>
      </c>
      <c r="E7">
        <v>1.0497685185185186E-2</v>
      </c>
      <c r="F7">
        <v>1.2604166666666666E-2</v>
      </c>
      <c r="G7">
        <v>9.4097222222222238E-3</v>
      </c>
      <c r="H7">
        <v>9.4560185185185181E-3</v>
      </c>
      <c r="I7">
        <v>1.064814814814815E-2</v>
      </c>
      <c r="J7">
        <v>1.1180555555555556E-2</v>
      </c>
      <c r="K7">
        <v>1.2060185185185186E-2</v>
      </c>
    </row>
    <row r="8" spans="1:12" x14ac:dyDescent="0.25">
      <c r="A8" s="2">
        <f>SUM(PlayerTrioGold[[#This Row],[Trio II]:[Trio VIII]])</f>
        <v>8.5949074074074081E-2</v>
      </c>
      <c r="B8" s="1" t="s">
        <v>44</v>
      </c>
      <c r="C8" s="1" t="s">
        <v>3</v>
      </c>
      <c r="D8" s="1">
        <f>COUNT(PlayerTrioGold[[#This Row],[Trio II]:[Trio VIII]])</f>
        <v>8</v>
      </c>
      <c r="E8">
        <v>1.03125E-2</v>
      </c>
      <c r="F8">
        <v>1.2361111111111113E-2</v>
      </c>
      <c r="G8">
        <v>9.4097222222222238E-3</v>
      </c>
      <c r="H8">
        <v>9.4560185185185181E-3</v>
      </c>
      <c r="I8">
        <v>1.064814814814815E-2</v>
      </c>
      <c r="J8">
        <v>1.042824074074074E-2</v>
      </c>
      <c r="K8">
        <v>1.2002314814814815E-2</v>
      </c>
      <c r="L8">
        <v>1.1331018518518518E-2</v>
      </c>
    </row>
    <row r="9" spans="1:12" x14ac:dyDescent="0.25">
      <c r="A9" s="2">
        <f>SUM(PlayerTrioGold[[#This Row],[Trio II]:[Trio VIII]])</f>
        <v>8.7303240740740737E-2</v>
      </c>
      <c r="B9" s="1" t="s">
        <v>44</v>
      </c>
      <c r="C9" s="1" t="s">
        <v>4</v>
      </c>
      <c r="D9" s="1">
        <f>COUNT(PlayerTrioGold[[#This Row],[Trio II]:[Trio VIII]])</f>
        <v>8</v>
      </c>
      <c r="E9">
        <v>1.03125E-2</v>
      </c>
      <c r="F9">
        <v>1.2361111111111113E-2</v>
      </c>
      <c r="G9">
        <v>1.0185185185185184E-2</v>
      </c>
      <c r="H9">
        <v>9.5023148148148159E-3</v>
      </c>
      <c r="I9">
        <v>1.1180555555555556E-2</v>
      </c>
      <c r="J9">
        <v>1.042824074074074E-2</v>
      </c>
      <c r="K9">
        <v>1.2002314814814815E-2</v>
      </c>
      <c r="L9">
        <v>1.1331018518518518E-2</v>
      </c>
    </row>
    <row r="10" spans="1:12" x14ac:dyDescent="0.25">
      <c r="A10" s="2">
        <f>SUM(PlayerTrioGold[[#This Row],[Trio II]:[Trio VIII]])</f>
        <v>8.7303240740740737E-2</v>
      </c>
      <c r="B10" s="1" t="s">
        <v>44</v>
      </c>
      <c r="C10" s="1" t="s">
        <v>28</v>
      </c>
      <c r="D10" s="1">
        <f>COUNT(PlayerTrioGold[[#This Row],[Trio II]:[Trio VIII]])</f>
        <v>8</v>
      </c>
      <c r="E10">
        <v>1.03125E-2</v>
      </c>
      <c r="F10">
        <v>1.2361111111111113E-2</v>
      </c>
      <c r="G10">
        <v>1.0185185185185184E-2</v>
      </c>
      <c r="H10">
        <v>9.5023148148148159E-3</v>
      </c>
      <c r="I10">
        <v>1.1180555555555556E-2</v>
      </c>
      <c r="J10">
        <v>1.042824074074074E-2</v>
      </c>
      <c r="K10">
        <v>1.2002314814814815E-2</v>
      </c>
      <c r="L10">
        <v>1.1331018518518518E-2</v>
      </c>
    </row>
    <row r="11" spans="1:12" x14ac:dyDescent="0.25">
      <c r="A11" s="2">
        <f>SUM(PlayerTrioGold[[#This Row],[Trio II]:[Trio VIII]])</f>
        <v>8.7418981481481486E-2</v>
      </c>
      <c r="B11" s="1" t="s">
        <v>44</v>
      </c>
      <c r="C11" s="1" t="s">
        <v>10</v>
      </c>
      <c r="D11" s="1">
        <f>COUNT(PlayerTrioGold[[#This Row],[Trio II]:[Trio VIII]])</f>
        <v>8</v>
      </c>
      <c r="E11">
        <v>1.0497685185185186E-2</v>
      </c>
      <c r="F11">
        <v>1.2604166666666666E-2</v>
      </c>
      <c r="G11">
        <v>9.4097222222222238E-3</v>
      </c>
      <c r="H11">
        <v>9.4560185185185181E-3</v>
      </c>
      <c r="I11">
        <v>1.064814814814815E-2</v>
      </c>
      <c r="J11">
        <v>1.1180555555555556E-2</v>
      </c>
      <c r="K11">
        <v>1.2060185185185186E-2</v>
      </c>
      <c r="L11">
        <v>1.1562499999999998E-2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047A-C1A7-4E44-90C1-68C59CC26319}">
  <dimension ref="A1:R16"/>
  <sheetViews>
    <sheetView workbookViewId="0">
      <selection activeCell="A2" sqref="A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20" width="12" bestFit="1" customWidth="1"/>
  </cols>
  <sheetData>
    <row r="1" spans="1:18" x14ac:dyDescent="0.25">
      <c r="A1" t="s">
        <v>43</v>
      </c>
      <c r="B1" t="s">
        <v>44</v>
      </c>
      <c r="C1" t="s">
        <v>0</v>
      </c>
      <c r="D1" t="s">
        <v>45</v>
      </c>
      <c r="E1" t="s">
        <v>1</v>
      </c>
      <c r="F1" t="s">
        <v>9</v>
      </c>
      <c r="G1" t="s">
        <v>8</v>
      </c>
      <c r="H1" t="s">
        <v>11</v>
      </c>
      <c r="I1" t="s">
        <v>13</v>
      </c>
      <c r="J1" t="s">
        <v>5</v>
      </c>
      <c r="K1" t="s">
        <v>14</v>
      </c>
      <c r="L1" t="s">
        <v>16</v>
      </c>
      <c r="M1" t="s">
        <v>6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</row>
    <row r="2" spans="1:18" x14ac:dyDescent="0.25">
      <c r="A2" s="2">
        <f>SUM(AllPlat[[#This Row],[Solo I]:[Trio VIII]])</f>
        <v>0.28267361111111111</v>
      </c>
      <c r="B2" s="1" t="s">
        <v>44</v>
      </c>
      <c r="C2" s="1" t="s">
        <v>10</v>
      </c>
      <c r="D2" s="1">
        <f>COUNT(AllPlat[[#This Row],[Solo I]:[Trio VIII]])</f>
        <v>14</v>
      </c>
      <c r="E2">
        <v>2.2719907407407411E-2</v>
      </c>
      <c r="F2">
        <v>3.0243055555555554E-2</v>
      </c>
      <c r="G2">
        <v>1.6412037037037037E-2</v>
      </c>
      <c r="H2">
        <v>3.2731481481481479E-2</v>
      </c>
      <c r="I2">
        <v>2.9814814814814811E-2</v>
      </c>
      <c r="J2">
        <v>2.8101851851851854E-2</v>
      </c>
      <c r="K2">
        <v>1.2488425925925925E-2</v>
      </c>
      <c r="L2">
        <v>3.0347222222222223E-2</v>
      </c>
      <c r="M2">
        <v>1.1990740740740739E-2</v>
      </c>
      <c r="N2">
        <v>1.2638888888888889E-2</v>
      </c>
      <c r="O2">
        <v>1.3530092592592594E-2</v>
      </c>
      <c r="P2">
        <v>1.3020833333333334E-2</v>
      </c>
      <c r="Q2">
        <v>1.2685185185185183E-2</v>
      </c>
      <c r="R2">
        <v>1.5949074074074074E-2</v>
      </c>
    </row>
    <row r="3" spans="1:18" hidden="1" x14ac:dyDescent="0.25">
      <c r="A3" s="2">
        <f>SUM(AllPlat[[#This Row],[Solo I]:[Trio VIII]])</f>
        <v>0.16363425925925928</v>
      </c>
      <c r="B3" s="1" t="s">
        <v>44</v>
      </c>
      <c r="C3" s="1" t="s">
        <v>27</v>
      </c>
      <c r="D3" s="1">
        <f>COUNT(AllPlat[[#This Row],[Solo I]:[Trio VIII]])</f>
        <v>5</v>
      </c>
      <c r="E3">
        <v>2.1782407407407407E-2</v>
      </c>
      <c r="H3">
        <v>4.1030092592592597E-2</v>
      </c>
      <c r="I3">
        <v>4.0844907407407406E-2</v>
      </c>
      <c r="J3">
        <v>3.0624999999999999E-2</v>
      </c>
      <c r="L3">
        <v>2.9351851851851851E-2</v>
      </c>
    </row>
    <row r="4" spans="1:18" hidden="1" x14ac:dyDescent="0.25">
      <c r="A4" s="2">
        <f>SUM(AllPlat[[#This Row],[Solo I]:[Trio VIII]])</f>
        <v>3.0451388888888889E-2</v>
      </c>
      <c r="B4" s="1" t="s">
        <v>44</v>
      </c>
      <c r="C4" s="1" t="s">
        <v>21</v>
      </c>
      <c r="D4" s="1">
        <f>COUNT(AllPlat[[#This Row],[Solo I]:[Trio VIII]])</f>
        <v>2</v>
      </c>
      <c r="K4">
        <v>1.5787037037037037E-2</v>
      </c>
      <c r="O4">
        <v>1.4664351851851852E-2</v>
      </c>
    </row>
    <row r="5" spans="1:18" hidden="1" x14ac:dyDescent="0.25">
      <c r="A5" s="2">
        <f>SUM(AllPlat[[#This Row],[Solo I]:[Trio VIII]])</f>
        <v>3.0451388888888889E-2</v>
      </c>
      <c r="B5" s="1" t="s">
        <v>44</v>
      </c>
      <c r="C5" s="1" t="s">
        <v>31</v>
      </c>
      <c r="D5" s="1">
        <f>COUNT(AllPlat[[#This Row],[Solo I]:[Trio VIII]])</f>
        <v>2</v>
      </c>
      <c r="K5">
        <v>1.5787037037037037E-2</v>
      </c>
      <c r="O5">
        <v>1.4664351851851852E-2</v>
      </c>
    </row>
    <row r="6" spans="1:18" hidden="1" x14ac:dyDescent="0.25">
      <c r="A6" s="2">
        <f>SUM(AllPlat[[#This Row],[Solo I]:[Trio VIII]])</f>
        <v>4.5462962962962962E-2</v>
      </c>
      <c r="B6" s="1" t="s">
        <v>44</v>
      </c>
      <c r="C6" s="1" t="s">
        <v>15</v>
      </c>
      <c r="D6" s="1">
        <f>COUNT(AllPlat[[#This Row],[Solo I]:[Trio VIII]])</f>
        <v>3</v>
      </c>
      <c r="K6">
        <v>1.5787037037037037E-2</v>
      </c>
      <c r="O6">
        <v>1.4664351851851852E-2</v>
      </c>
      <c r="P6">
        <v>1.5011574074074075E-2</v>
      </c>
    </row>
    <row r="7" spans="1:18" hidden="1" x14ac:dyDescent="0.25">
      <c r="A7" s="2">
        <f>SUM(AllPlat[[#This Row],[Solo I]:[Trio VIII]])</f>
        <v>5.8078703703703709E-2</v>
      </c>
      <c r="B7" s="1" t="s">
        <v>44</v>
      </c>
      <c r="C7" s="1" t="s">
        <v>4</v>
      </c>
      <c r="D7" s="1">
        <f>COUNT(AllPlat[[#This Row],[Solo I]:[Trio VIII]])</f>
        <v>4</v>
      </c>
      <c r="E7">
        <v>1.4548611111111111E-2</v>
      </c>
      <c r="G7">
        <v>1.6446759259259262E-2</v>
      </c>
      <c r="N7">
        <v>1.247685185185185E-2</v>
      </c>
      <c r="P7">
        <v>1.4606481481481482E-2</v>
      </c>
    </row>
    <row r="8" spans="1:18" hidden="1" x14ac:dyDescent="0.25">
      <c r="A8" s="2">
        <f>SUM(AllPlat[[#This Row],[Solo I]:[Trio VIII]])</f>
        <v>0.1234837962962963</v>
      </c>
      <c r="B8" s="1" t="s">
        <v>44</v>
      </c>
      <c r="C8" s="1" t="s">
        <v>29</v>
      </c>
      <c r="D8" s="1">
        <f>COUNT(AllPlat[[#This Row],[Solo I]:[Trio VIII]])</f>
        <v>8</v>
      </c>
      <c r="G8">
        <v>1.8761574074074073E-2</v>
      </c>
      <c r="K8">
        <v>1.2488425925925925E-2</v>
      </c>
      <c r="M8">
        <v>1.3425925925925924E-2</v>
      </c>
      <c r="N8">
        <v>1.5601851851851851E-2</v>
      </c>
      <c r="O8">
        <v>1.3530092592592594E-2</v>
      </c>
      <c r="P8">
        <v>1.7395833333333336E-2</v>
      </c>
      <c r="Q8">
        <v>1.4780092592592595E-2</v>
      </c>
      <c r="R8">
        <v>1.7499999999999998E-2</v>
      </c>
    </row>
    <row r="9" spans="1:18" hidden="1" x14ac:dyDescent="0.25">
      <c r="A9" s="2">
        <f>SUM(AllPlat[[#This Row],[Solo I]:[Trio VIII]])</f>
        <v>0.1404050925925926</v>
      </c>
      <c r="B9" s="1" t="s">
        <v>44</v>
      </c>
      <c r="C9" s="1" t="s">
        <v>17</v>
      </c>
      <c r="D9" s="1">
        <f>COUNT(AllPlat[[#This Row],[Solo I]:[Trio VIII]])</f>
        <v>9</v>
      </c>
      <c r="G9">
        <v>1.8761574074074073E-2</v>
      </c>
      <c r="I9">
        <v>2.2835648148148147E-2</v>
      </c>
      <c r="K9">
        <v>1.2488425925925925E-2</v>
      </c>
      <c r="M9">
        <v>1.3425925925925924E-2</v>
      </c>
      <c r="N9">
        <v>1.247685185185185E-2</v>
      </c>
      <c r="O9">
        <v>1.3530092592592594E-2</v>
      </c>
      <c r="P9">
        <v>1.4606481481481482E-2</v>
      </c>
      <c r="Q9">
        <v>1.4780092592592595E-2</v>
      </c>
      <c r="R9">
        <v>1.7499999999999998E-2</v>
      </c>
    </row>
    <row r="10" spans="1:18" hidden="1" x14ac:dyDescent="0.25">
      <c r="A10" s="2">
        <f>SUM(AllPlat[[#This Row],[Solo I]:[Trio VIII]])</f>
        <v>2.8888888888888888E-2</v>
      </c>
      <c r="B10" s="1" t="s">
        <v>44</v>
      </c>
      <c r="C10" s="1" t="s">
        <v>2</v>
      </c>
      <c r="D10" s="1">
        <f>COUNT(AllPlat[[#This Row],[Solo I]:[Trio VIII]])</f>
        <v>2</v>
      </c>
      <c r="O10">
        <v>1.3877314814814815E-2</v>
      </c>
      <c r="P10">
        <v>1.5011574074074075E-2</v>
      </c>
    </row>
    <row r="11" spans="1:18" hidden="1" x14ac:dyDescent="0.25">
      <c r="A11" s="2">
        <f>SUM(AllPlat[[#This Row],[Solo I]:[Trio VIII]])</f>
        <v>0.15311342592592592</v>
      </c>
      <c r="B11" s="1" t="s">
        <v>44</v>
      </c>
      <c r="C11" s="1" t="s">
        <v>3</v>
      </c>
      <c r="D11" s="1">
        <f>COUNT(AllPlat[[#This Row],[Solo I]:[Trio VIII]])</f>
        <v>10</v>
      </c>
      <c r="E11">
        <v>1.5324074074074073E-2</v>
      </c>
      <c r="G11">
        <v>1.6412037037037037E-2</v>
      </c>
      <c r="H11">
        <v>2.8055555555555556E-2</v>
      </c>
      <c r="K11">
        <v>1.3425925925925924E-2</v>
      </c>
      <c r="M11">
        <v>1.1990740740740739E-2</v>
      </c>
      <c r="N11">
        <v>1.247685185185185E-2</v>
      </c>
      <c r="O11">
        <v>1.3773148148148147E-2</v>
      </c>
      <c r="P11">
        <v>1.3020833333333334E-2</v>
      </c>
      <c r="Q11">
        <v>1.2685185185185183E-2</v>
      </c>
      <c r="R11">
        <v>1.5949074074074074E-2</v>
      </c>
    </row>
    <row r="12" spans="1:18" hidden="1" x14ac:dyDescent="0.25">
      <c r="A12" s="2">
        <f>SUM(AllPlat[[#This Row],[Solo I]:[Trio VIII]])</f>
        <v>3.1736111111111111E-2</v>
      </c>
      <c r="B12" s="1" t="s">
        <v>44</v>
      </c>
      <c r="C12" s="1" t="s">
        <v>28</v>
      </c>
      <c r="D12" s="1">
        <f>COUNT(AllPlat[[#This Row],[Solo I]:[Trio VIII]])</f>
        <v>2</v>
      </c>
      <c r="G12">
        <v>1.6446759259259262E-2</v>
      </c>
      <c r="P12">
        <v>1.5289351851851851E-2</v>
      </c>
    </row>
    <row r="13" spans="1:18" hidden="1" x14ac:dyDescent="0.25">
      <c r="A13" s="2">
        <f>SUM(AllPlat[[#This Row],[Solo I]:[Trio VIII]])</f>
        <v>3.5300925925925923E-2</v>
      </c>
      <c r="B13" s="1" t="s">
        <v>44</v>
      </c>
      <c r="C13" s="1" t="s">
        <v>26</v>
      </c>
      <c r="D13" s="1">
        <f>COUNT(AllPlat[[#This Row],[Solo I]:[Trio VIII]])</f>
        <v>1</v>
      </c>
      <c r="E13">
        <v>3.5300925925925923E-2</v>
      </c>
    </row>
    <row r="14" spans="1:18" hidden="1" x14ac:dyDescent="0.25">
      <c r="A14" s="2">
        <f>SUM(AllPlat[[#This Row],[Solo I]:[Trio VIII]])</f>
        <v>1.3877314814814815E-2</v>
      </c>
      <c r="B14" s="1" t="s">
        <v>44</v>
      </c>
      <c r="C14" s="1" t="s">
        <v>32</v>
      </c>
      <c r="D14" s="1">
        <f>COUNT(AllPlat[[#This Row],[Solo I]:[Trio VIII]])</f>
        <v>1</v>
      </c>
      <c r="O14">
        <v>1.3877314814814815E-2</v>
      </c>
    </row>
    <row r="15" spans="1:18" hidden="1" x14ac:dyDescent="0.25">
      <c r="A15" s="2">
        <f>SUM(AllPlat[[#This Row],[Solo I]:[Trio VIII]])</f>
        <v>6.627314814814815E-2</v>
      </c>
      <c r="B15" s="1"/>
      <c r="C15" s="1" t="s">
        <v>22</v>
      </c>
      <c r="D15" s="1">
        <f>COUNT(AllPlat[[#This Row],[Solo I]:[Trio VIII]])</f>
        <v>3</v>
      </c>
      <c r="E15">
        <v>2.3368055555555555E-2</v>
      </c>
      <c r="J15">
        <v>2.9027777777777777E-2</v>
      </c>
      <c r="O15">
        <v>1.3877314814814815E-2</v>
      </c>
    </row>
    <row r="16" spans="1:18" hidden="1" x14ac:dyDescent="0.25">
      <c r="A16" s="2">
        <f>SUM(AllPlat[[#This Row],[Solo I]:[Trio VIII]])</f>
        <v>0.10989583333333333</v>
      </c>
      <c r="B16" s="1" t="s">
        <v>44</v>
      </c>
      <c r="C16" s="1" t="s">
        <v>12</v>
      </c>
      <c r="D16" s="1">
        <f>COUNT(AllPlat[[#This Row],[Solo I]:[Trio VIII]])</f>
        <v>8</v>
      </c>
      <c r="G16">
        <v>1.6412037037037037E-2</v>
      </c>
      <c r="K16">
        <v>1.3425925925925924E-2</v>
      </c>
      <c r="M16">
        <v>1.1990740740740739E-2</v>
      </c>
      <c r="N16">
        <v>1.2638888888888889E-2</v>
      </c>
      <c r="O16">
        <v>1.3773148148148147E-2</v>
      </c>
      <c r="P16">
        <v>1.3020833333333334E-2</v>
      </c>
      <c r="Q16">
        <v>1.2685185185185183E-2</v>
      </c>
      <c r="R16">
        <v>1.5949074074074074E-2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5BAF-1C26-4B9C-948B-90512080B2A1}">
  <dimension ref="A1:R17"/>
  <sheetViews>
    <sheetView workbookViewId="0">
      <selection activeCell="A15" sqref="A1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20" width="12" bestFit="1" customWidth="1"/>
  </cols>
  <sheetData>
    <row r="1" spans="1:18" x14ac:dyDescent="0.25">
      <c r="A1" t="s">
        <v>43</v>
      </c>
      <c r="B1" t="s">
        <v>44</v>
      </c>
      <c r="C1" t="s">
        <v>0</v>
      </c>
      <c r="D1" t="s">
        <v>45</v>
      </c>
      <c r="E1" t="s">
        <v>1</v>
      </c>
      <c r="F1" t="s">
        <v>5</v>
      </c>
      <c r="G1" t="s">
        <v>6</v>
      </c>
      <c r="H1" t="s">
        <v>8</v>
      </c>
      <c r="I1" t="s">
        <v>9</v>
      </c>
      <c r="J1" t="s">
        <v>11</v>
      </c>
      <c r="K1" t="s">
        <v>13</v>
      </c>
      <c r="L1" t="s">
        <v>16</v>
      </c>
      <c r="M1" t="s">
        <v>14</v>
      </c>
      <c r="N1" t="s">
        <v>18</v>
      </c>
      <c r="O1" t="s">
        <v>20</v>
      </c>
      <c r="P1" t="s">
        <v>19</v>
      </c>
      <c r="Q1" t="s">
        <v>23</v>
      </c>
      <c r="R1" t="s">
        <v>24</v>
      </c>
    </row>
    <row r="2" spans="1:18" x14ac:dyDescent="0.25">
      <c r="A2" s="2">
        <f>SUM(AllGold[[#This Row],[Solo I]:[Trio VIII]])</f>
        <v>0.1917939814814815</v>
      </c>
      <c r="B2" s="1" t="s">
        <v>44</v>
      </c>
      <c r="C2" s="1" t="s">
        <v>10</v>
      </c>
      <c r="D2" s="1">
        <f>COUNT(AllGold[[#This Row],[Solo I]:[Trio VIII]])</f>
        <v>14</v>
      </c>
      <c r="E2">
        <v>1.3738425925925926E-2</v>
      </c>
      <c r="F2">
        <v>1.383101851851852E-2</v>
      </c>
      <c r="G2">
        <v>1.0497685185185186E-2</v>
      </c>
      <c r="H2">
        <v>1.2604166666666666E-2</v>
      </c>
      <c r="I2">
        <v>2.0497685185185185E-2</v>
      </c>
      <c r="J2">
        <v>1.9861111111111111E-2</v>
      </c>
      <c r="K2">
        <v>1.8981481481481481E-2</v>
      </c>
      <c r="L2">
        <v>1.7465277777777777E-2</v>
      </c>
      <c r="M2">
        <v>9.4097222222222238E-3</v>
      </c>
      <c r="N2">
        <v>9.4560185185185181E-3</v>
      </c>
      <c r="O2">
        <v>1.064814814814815E-2</v>
      </c>
      <c r="P2">
        <v>1.1180555555555556E-2</v>
      </c>
      <c r="Q2">
        <v>1.2060185185185186E-2</v>
      </c>
      <c r="R2">
        <v>1.1562499999999998E-2</v>
      </c>
    </row>
    <row r="3" spans="1:18" hidden="1" x14ac:dyDescent="0.25">
      <c r="A3" s="2">
        <f>SUM(AllGold[[#This Row],[Solo I]:[Trio VIII]])</f>
        <v>5.4803240740740729E-2</v>
      </c>
      <c r="B3" s="1" t="s">
        <v>44</v>
      </c>
      <c r="C3" s="1" t="s">
        <v>27</v>
      </c>
      <c r="D3" s="1">
        <f>COUNT(AllGold[[#This Row],[Solo I]:[Trio VIII]])</f>
        <v>3</v>
      </c>
      <c r="H3">
        <v>2.0891203703703703E-2</v>
      </c>
      <c r="I3">
        <v>2.2349537037037032E-2</v>
      </c>
      <c r="R3">
        <v>1.1562499999999998E-2</v>
      </c>
    </row>
    <row r="4" spans="1:18" hidden="1" x14ac:dyDescent="0.25">
      <c r="A4" s="2">
        <f>SUM(AllGold[[#This Row],[Solo I]:[Trio VIII]])</f>
        <v>1.3587962962962963E-2</v>
      </c>
      <c r="B4" s="1" t="s">
        <v>44</v>
      </c>
      <c r="C4" s="1" t="s">
        <v>30</v>
      </c>
      <c r="D4" s="1">
        <f>COUNT(AllGold[[#This Row],[Solo I]:[Trio VIII]])</f>
        <v>1</v>
      </c>
      <c r="G4">
        <v>1.3587962962962963E-2</v>
      </c>
    </row>
    <row r="5" spans="1:18" hidden="1" x14ac:dyDescent="0.25">
      <c r="A5" s="2">
        <f>SUM(AllGold[[#This Row],[Solo I]:[Trio VIII]])</f>
        <v>0.14831018518518518</v>
      </c>
      <c r="B5" s="1" t="s">
        <v>44</v>
      </c>
      <c r="C5" s="1" t="s">
        <v>7</v>
      </c>
      <c r="D5" s="1">
        <f>COUNT(AllGold[[#This Row],[Solo I]:[Trio VIII]])</f>
        <v>7</v>
      </c>
      <c r="E5">
        <v>1.5347222222222222E-2</v>
      </c>
      <c r="F5">
        <v>1.8935185185185183E-2</v>
      </c>
      <c r="G5">
        <v>1.3587962962962963E-2</v>
      </c>
      <c r="I5">
        <v>3.1111111111111107E-2</v>
      </c>
      <c r="J5">
        <v>2.5138888888888891E-2</v>
      </c>
      <c r="K5">
        <v>2.2233796296296297E-2</v>
      </c>
      <c r="L5">
        <v>2.1956018518518517E-2</v>
      </c>
    </row>
    <row r="6" spans="1:18" hidden="1" x14ac:dyDescent="0.25">
      <c r="A6" s="2">
        <f>SUM(AllGold[[#This Row],[Solo I]:[Trio VIII]])</f>
        <v>0.13017361111111111</v>
      </c>
      <c r="B6" s="1" t="s">
        <v>44</v>
      </c>
      <c r="C6" s="1" t="s">
        <v>46</v>
      </c>
      <c r="D6" s="1">
        <f>COUNT(AllGold[[#This Row],[Solo I]:[Trio VIII]])</f>
        <v>6</v>
      </c>
      <c r="E6">
        <v>2.0891203703703703E-2</v>
      </c>
      <c r="F6">
        <v>0.02</v>
      </c>
      <c r="I6">
        <v>2.5092592592592593E-2</v>
      </c>
      <c r="J6">
        <v>2.5196759259259256E-2</v>
      </c>
      <c r="K6">
        <v>1.8854166666666665E-2</v>
      </c>
      <c r="L6">
        <v>2.013888888888889E-2</v>
      </c>
    </row>
    <row r="7" spans="1:18" hidden="1" x14ac:dyDescent="0.25">
      <c r="A7" s="2">
        <f>SUM(AllGold[[#This Row],[Solo I]:[Trio VIII]])</f>
        <v>2.0891203703703703E-2</v>
      </c>
      <c r="B7" s="1" t="s">
        <v>44</v>
      </c>
      <c r="C7" s="1" t="s">
        <v>49</v>
      </c>
      <c r="D7" s="1">
        <f>COUNT(AllGold[[#This Row],[Solo I]:[Trio VIII]])</f>
        <v>1</v>
      </c>
      <c r="H7">
        <v>2.0891203703703703E-2</v>
      </c>
    </row>
    <row r="8" spans="1:18" hidden="1" x14ac:dyDescent="0.25">
      <c r="A8" s="2">
        <f>SUM(AllGold[[#This Row],[Solo I]:[Trio VIII]])</f>
        <v>0.1469212962962963</v>
      </c>
      <c r="B8" s="1" t="s">
        <v>44</v>
      </c>
      <c r="C8" s="1" t="s">
        <v>21</v>
      </c>
      <c r="D8" s="1">
        <f>COUNT(AllGold[[#This Row],[Solo I]:[Trio VIII]])</f>
        <v>6</v>
      </c>
      <c r="E8">
        <v>2.1215277777777777E-2</v>
      </c>
      <c r="F8">
        <v>1.9189814814814816E-2</v>
      </c>
      <c r="I8">
        <v>3.0011574074074076E-2</v>
      </c>
      <c r="J8">
        <v>2.9131944444444446E-2</v>
      </c>
      <c r="K8">
        <v>2.417824074074074E-2</v>
      </c>
      <c r="L8">
        <v>2.3194444444444445E-2</v>
      </c>
    </row>
    <row r="9" spans="1:18" hidden="1" x14ac:dyDescent="0.25">
      <c r="A9" s="2">
        <f>SUM(AllGold[[#This Row],[Solo I]:[Trio VIII]])</f>
        <v>0.10041666666666667</v>
      </c>
      <c r="B9" s="1" t="s">
        <v>44</v>
      </c>
      <c r="C9" s="1" t="s">
        <v>4</v>
      </c>
      <c r="D9" s="1">
        <f>COUNT(AllGold[[#This Row],[Solo I]:[Trio VIII]])</f>
        <v>9</v>
      </c>
      <c r="E9">
        <v>1.3113425925925926E-2</v>
      </c>
      <c r="G9">
        <v>1.03125E-2</v>
      </c>
      <c r="H9">
        <v>1.2361111111111113E-2</v>
      </c>
      <c r="M9">
        <v>1.0185185185185184E-2</v>
      </c>
      <c r="N9">
        <v>9.5023148148148159E-3</v>
      </c>
      <c r="O9">
        <v>1.1180555555555556E-2</v>
      </c>
      <c r="P9">
        <v>1.042824074074074E-2</v>
      </c>
      <c r="Q9">
        <v>1.2002314814814815E-2</v>
      </c>
      <c r="R9">
        <v>1.1331018518518518E-2</v>
      </c>
    </row>
    <row r="10" spans="1:18" hidden="1" x14ac:dyDescent="0.25">
      <c r="A10" s="2">
        <f>SUM(AllGold[[#This Row],[Solo I]:[Trio VIII]])</f>
        <v>1.4814814814814814E-2</v>
      </c>
      <c r="B10" s="1" t="s">
        <v>44</v>
      </c>
      <c r="C10" s="1" t="s">
        <v>17</v>
      </c>
      <c r="D10" s="1">
        <f>COUNT(AllGold[[#This Row],[Solo I]:[Trio VIII]])</f>
        <v>1</v>
      </c>
      <c r="K10">
        <v>1.4814814814814814E-2</v>
      </c>
    </row>
    <row r="11" spans="1:18" hidden="1" x14ac:dyDescent="0.25">
      <c r="A11" s="2">
        <f>SUM(AllGold[[#This Row],[Solo I]:[Trio VIII]])</f>
        <v>9.1157407407407409E-2</v>
      </c>
      <c r="B11" s="1" t="s">
        <v>44</v>
      </c>
      <c r="C11" s="1" t="s">
        <v>2</v>
      </c>
      <c r="D11" s="1">
        <f>COUNT(AllGold[[#This Row],[Solo I]:[Trio VIII]])</f>
        <v>6</v>
      </c>
      <c r="E11">
        <v>1.2314814814814815E-2</v>
      </c>
      <c r="F11">
        <v>1.3622685185185184E-2</v>
      </c>
      <c r="I11">
        <v>1.7395833333333336E-2</v>
      </c>
      <c r="J11">
        <v>1.8819444444444448E-2</v>
      </c>
      <c r="K11">
        <v>1.525462962962963E-2</v>
      </c>
      <c r="L11">
        <v>1.375E-2</v>
      </c>
    </row>
    <row r="12" spans="1:18" hidden="1" x14ac:dyDescent="0.25">
      <c r="A12" s="2">
        <f>SUM(AllGold[[#This Row],[Solo I]:[Trio VIII]])</f>
        <v>0.11236111111111111</v>
      </c>
      <c r="B12" s="1" t="s">
        <v>44</v>
      </c>
      <c r="C12" s="1" t="s">
        <v>3</v>
      </c>
      <c r="D12" s="1">
        <f>COUNT(AllGold[[#This Row],[Solo I]:[Trio VIII]])</f>
        <v>10</v>
      </c>
      <c r="E12">
        <v>1.283564814814815E-2</v>
      </c>
      <c r="F12">
        <v>1.357638888888889E-2</v>
      </c>
      <c r="G12">
        <v>1.03125E-2</v>
      </c>
      <c r="H12">
        <v>1.2361111111111113E-2</v>
      </c>
      <c r="M12">
        <v>9.4097222222222238E-3</v>
      </c>
      <c r="N12">
        <v>9.4560185185185181E-3</v>
      </c>
      <c r="O12">
        <v>1.064814814814815E-2</v>
      </c>
      <c r="P12">
        <v>1.042824074074074E-2</v>
      </c>
      <c r="Q12">
        <v>1.2002314814814815E-2</v>
      </c>
      <c r="R12">
        <v>1.1331018518518518E-2</v>
      </c>
    </row>
    <row r="13" spans="1:18" hidden="1" x14ac:dyDescent="0.25">
      <c r="A13" s="2">
        <f>SUM(AllGold[[#This Row],[Solo I]:[Trio VIII]])</f>
        <v>8.7303240740740737E-2</v>
      </c>
      <c r="B13" s="1" t="s">
        <v>44</v>
      </c>
      <c r="C13" s="1" t="s">
        <v>28</v>
      </c>
      <c r="D13" s="1">
        <f>COUNT(AllGold[[#This Row],[Solo I]:[Trio VIII]])</f>
        <v>8</v>
      </c>
      <c r="G13">
        <v>1.03125E-2</v>
      </c>
      <c r="H13">
        <v>1.2361111111111113E-2</v>
      </c>
      <c r="M13">
        <v>1.0185185185185184E-2</v>
      </c>
      <c r="N13">
        <v>9.5023148148148159E-3</v>
      </c>
      <c r="O13">
        <v>1.1180555555555556E-2</v>
      </c>
      <c r="P13">
        <v>1.042824074074074E-2</v>
      </c>
      <c r="Q13">
        <v>1.2002314814814815E-2</v>
      </c>
      <c r="R13">
        <v>1.1331018518518518E-2</v>
      </c>
    </row>
    <row r="14" spans="1:18" hidden="1" x14ac:dyDescent="0.25">
      <c r="A14" s="2">
        <f>SUM(AllGold[[#This Row],[Solo I]:[Trio VIII]])</f>
        <v>0.11001157407407407</v>
      </c>
      <c r="B14" s="1"/>
      <c r="C14" s="1" t="s">
        <v>47</v>
      </c>
      <c r="D14" s="1">
        <f>COUNT(AllGold[[#This Row],[Solo I]:[Trio VIII]])</f>
        <v>6</v>
      </c>
      <c r="E14">
        <v>1.6412037037037037E-2</v>
      </c>
      <c r="F14">
        <v>1.5532407407407406E-2</v>
      </c>
      <c r="I14">
        <v>2.0543981481481479E-2</v>
      </c>
      <c r="J14">
        <v>2.0937499999999998E-2</v>
      </c>
      <c r="K14">
        <v>1.6666666666666666E-2</v>
      </c>
      <c r="L14">
        <v>1.9918981481481482E-2</v>
      </c>
    </row>
    <row r="15" spans="1:18" hidden="1" x14ac:dyDescent="0.25">
      <c r="A15" s="2">
        <f>SUM(AllGold[[#This Row],[Solo I]:[Trio VIII]])</f>
        <v>8.1712962962962959E-2</v>
      </c>
      <c r="B15" s="1"/>
      <c r="C15" s="1" t="s">
        <v>22</v>
      </c>
      <c r="D15" s="1">
        <f>COUNT(AllGold[[#This Row],[Solo I]:[Trio VIII]])</f>
        <v>4</v>
      </c>
      <c r="E15">
        <v>1.4976851851851852E-2</v>
      </c>
      <c r="F15">
        <v>2.1759259259259259E-2</v>
      </c>
      <c r="I15">
        <v>2.630787037037037E-2</v>
      </c>
      <c r="L15">
        <v>1.8668981481481481E-2</v>
      </c>
    </row>
    <row r="16" spans="1:18" hidden="1" x14ac:dyDescent="0.25">
      <c r="A16" s="2">
        <f>SUM(AllGold[[#This Row],[Solo I]:[Trio VIII]])</f>
        <v>3.1284722222222221E-2</v>
      </c>
      <c r="B16" s="1"/>
      <c r="C16" s="1" t="s">
        <v>25</v>
      </c>
      <c r="D16" s="1">
        <f>COUNT(AllGold[[#This Row],[Solo I]:[Trio VIII]])</f>
        <v>2</v>
      </c>
      <c r="G16">
        <v>1.3587962962962963E-2</v>
      </c>
      <c r="L16">
        <v>1.7696759259259259E-2</v>
      </c>
    </row>
    <row r="17" spans="1:17" hidden="1" x14ac:dyDescent="0.25">
      <c r="A17" s="2">
        <f>SUM(AllGold[[#This Row],[Solo I]:[Trio VIII]])</f>
        <v>7.5856481481481483E-2</v>
      </c>
      <c r="B17" s="1" t="s">
        <v>44</v>
      </c>
      <c r="C17" s="1" t="s">
        <v>12</v>
      </c>
      <c r="D17" s="1">
        <f>COUNT(AllGold[[#This Row],[Solo I]:[Trio VIII]])</f>
        <v>7</v>
      </c>
      <c r="G17">
        <v>1.0497685185185186E-2</v>
      </c>
      <c r="H17">
        <v>1.2604166666666666E-2</v>
      </c>
      <c r="M17">
        <v>9.4097222222222238E-3</v>
      </c>
      <c r="N17">
        <v>9.4560185185185181E-3</v>
      </c>
      <c r="O17">
        <v>1.064814814814815E-2</v>
      </c>
      <c r="P17">
        <v>1.1180555555555556E-2</v>
      </c>
      <c r="Q17">
        <v>1.2060185185185186E-2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5 a 8 2 2 c - 8 4 c 4 - 4 a e e - a d c 9 - 9 4 2 7 b 8 e 6 4 f d a "   x m l n s = " h t t p : / / s c h e m a s . m i c r o s o f t . c o m / D a t a M a s h u p " > A A A A A O A F A A B Q S w M E F A A C A A g A 2 E M 9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N h D P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Q z 1 R t X o U v d w C A A D e E w A A E w A c A E Z v c m 1 1 b G F z L 1 N l Y 3 R p b 2 4 x L m 0 g o h g A K K A U A A A A A A A A A A A A A A A A A A A A A A A A A A A A 7 Z h R b 9 o w E M f f k f g O l v c S p B S t 2 r S H V T y 0 0 H b V W p W R S H u g a D L h O r w 6 d m c 7 H Q j x 3 W c 7 g Y S E t s u m V p 0 K D x C d z 3 e X / + 8 u B h R E m g q O g v R z / 6 D Z a D b U l E i Y o D 4 j c 5 C D h C v U Q Q x 0 s 4 H M K x C J j M B Y j m c R s P Z X I W / G Q t x 4 J 5 R B u y u 4 B q 6 V Z 3 c d z d M I d q V P 9 L T l I 5 4 w 5 i M t E 2 j 5 a b g 8 y b e Q j J k N n G Z Y D M 8 0 x B 2 c O 2 D / M + W T D n Z + e L Q c 9 o g m o y z O G 9 y d E v 7 d l B 3 O b w G b M M 6 t H U r C 1 b W Q c V e w J O Z 2 U X n l p P 5 i k e X B p j r j g j T M 9 N J H C x w C i S v G X i K J l W u 1 w J N 4 D D J d o t f X N E q Y n l d 2 H R E F F W M A k o K q m A + Z r u 4 X P L G e Z 1 x / e N + 2 d 5 J W a O + 3 E v Y W I k r Y h n 3 Z W m t l k G i w j A f i l 8 r F C o C Z P r A 2 r 6 S n j 4 B E U + Q N 0 3 p H Z g u + v I V U B h Q k 5 p K L O 4 J b i P C J c X O 1 W q + 3 r T z r q R T G s Z z U W b 1 y T b k I m 5 K u O N m 7 N J K A 0 i i k 8 b r A c 6 p 0 + 4 J y b 7 h i N G p V I R V v K d 9 h r W v v T L F m g / K t 5 R c H x f b I b k x 2 Y / K S x s Q B e U l D c s j Y q W C T r T O S N 9 p a h A H E 4 s 5 s S / u x o E O 6 k J m 9 N I S f V V s T X T n H m l 4 u p S N o 6 8 Y F Q K V 9 + / c V V 4 G 1 0 f e F Y v v 0 T u h 1 w D y c s 1 c L 3 T e V O i I 9 8 0 Z 5 t N V l a N r C g l q 1 R 7 E L 3 O Y g i T f I l Y o o s T O I 9 H / A r o z O l k 1 N U + N X T C 8 l F E o q 6 g z g 4 x A y f p n w 7 s F g J b e J s H u + b Z + j u m 3 y M A f 7 q C u 1 T 0 0 e j + N 4 I h p 1 R u o J a D w + G q + E i D 0 q H 5 y O 1 f e 7 v 6 X h l X C s T v 9 6 x 8 w r o 3 H v d P w r j d 1 s 1 H 5 a B Y I 9 z 9 l h E + 3 O j j + g 8 S x n x / 0 0 d v O R E d n 2 A 9 4 K 1 P t 4 1 Z f i h x F Y X V 0 c f 7 o 8 u T o H M g E 5 F k R O r O n d R X 8 v 7 J q F v W K I 9 o y p G U Y x a I K G Z 6 p P J D H X I L 8 k I O c d + 4 e A 7 3 5 o d v A h t 2 q V X Q b w M 6 G m L u c 6 O v g N U E s B A i 0 A F A A C A A g A 2 E M 9 U Y 0 G h 5 C i A A A A 9 Q A A A B I A A A A A A A A A A A A A A A A A A A A A A E N v b m Z p Z y 9 Q Y W N r Y W d l L n h t b F B L A Q I t A B Q A A g A I A N h D P V E P y u m r p A A A A O k A A A A T A A A A A A A A A A A A A A A A A O 4 A A A B b Q 2 9 u d G V u d F 9 U e X B l c 1 0 u e G 1 s U E s B A i 0 A F A A C A A g A 2 E M 9 U b V 6 F L 3 c A g A A 3 h M A A B M A A A A A A A A A A A A A A A A A 3 w E A A E Z v c m 1 1 b G F z L 1 N l Y 3 R p b 2 4 x L m 1 Q S w U G A A A A A A M A A w D C A A A A C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I Q A A A A A A A A K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e W V y U n V u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s d C Z x d W 9 0 O y w m c X V v d D t E a W Z m a W N 1 b H R 5 J n F 1 b 3 Q 7 L C Z x d W 9 0 O 1 B s Y X l l c i Z x d W 9 0 O y w m c X V v d D t C Z X N 0 I F R p b W U m c X V v d D s s J n F 1 b 3 Q 7 V H l w Z S Z x d W 9 0 O 1 0 i I C 8 + P E V u d H J 5 I F R 5 c G U 9 I k Z p b G x D b 2 x 1 b W 5 U e X B l c y I g V m F s d W U 9 I n N C Z 1 l H Q l F Z P S I g L z 4 8 R W 5 0 c n k g V H l w Z T 0 i R m l s b E x h c 3 R V c G R h d G V k I i B W Y W x 1 Z T 0 i Z D I w M T k t M T A t M D N U M D g 6 M D A 6 M D I u M j c 1 N D g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S I g L z 4 8 R W 5 0 c n k g V H l w Z T 0 i Q W R k Z W R U b 0 R h d G F N b 2 R l b C I g V m F s d W U 9 I m w w I i A v P j x F b n R y e S B U e X B l P S J R d W V y e U l E I i B W Y W x 1 Z T 0 i c 2 J j O W Q 1 Y T M 3 L T U 1 O T E t N D k 4 Z i 1 i M j c 1 L T g y N D c 2 N m U x N z U 4 Y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W x 0 J n F 1 b 3 Q 7 L C Z x d W 9 0 O 0 R p Z m Z p Y 3 V s d H k m c X V v d D s s J n F 1 b 3 Q 7 U G x h e W V y J n F 1 b 3 Q 7 X S w m c X V v d D t x d W V y e V J l b G F 0 a W 9 u c 2 h p c H M m c X V v d D s 6 W 1 0 s J n F 1 b 3 Q 7 Y 2 9 s d W 1 u S W R l b n R p d G l l c y Z x d W 9 0 O z p b J n F 1 b 3 Q 7 U 2 V j d G l v b j E v U G x h e W V y U n V u c y 9 H c m 9 1 c G V k I F J v d 3 M u e 0 F s d C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s s J n F 1 b 3 Q 7 U 2 V j d G l v b j E v U G x h e W V y U n V u c y 9 H c m 9 1 c G V k I F J v d 3 M u e 1 R 5 c G U s N H 0 m c X V v d D t d L C Z x d W 9 0 O 0 N v b H V t b k N v d W 5 0 J n F 1 b 3 Q 7 O j U s J n F 1 b 3 Q 7 S 2 V 5 Q 2 9 s d W 1 u T m F t Z X M m c X V v d D s 6 W y Z x d W 9 0 O 0 F s d C Z x d W 9 0 O y w m c X V v d D t E a W Z m a W N 1 b H R 5 J n F 1 b 3 Q 7 L C Z x d W 9 0 O 1 B s Y X l l c i Z x d W 9 0 O 1 0 s J n F 1 b 3 Q 7 Q 2 9 s d W 1 u S W R l b n R p d G l l c y Z x d W 9 0 O z p b J n F 1 b 3 Q 7 U 2 V j d G l v b j E v U G x h e W V y U n V u c y 9 H c m 9 1 c G V k I F J v d 3 M u e 0 F s d C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s s J n F 1 b 3 Q 7 U 2 V j d G l v b j E v U G x h e W V y U n V u c y 9 H c m 9 1 c G V k I F J v d 3 M u e 1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N U M D g 6 M D A 6 M D M u M z M 5 N z I 5 M F o i I C 8 + P E V u d H J 5 I F R 5 c G U 9 I k Z p b G x D b 2 x 1 b W 5 U e X B l c y I g V m F s d W U 9 I n N C Z 1 l H Q l F Z P S I g L z 4 8 R W 5 0 c n k g V H l w Z T 0 i R m l s b E N v b H V t b k 5 h b W V z I i B W Y W x 1 Z T 0 i c 1 s m c X V v d D t B b H Q m c X V v d D s s J n F 1 b 3 Q 7 R G l m Z m l j d W x 0 e S Z x d W 9 0 O y w m c X V v d D t U Z W F t J n F 1 b 3 Q 7 L C Z x d W 9 0 O 0 J l c 3 Q g V G l t Z S Z x d W 9 0 O y w m c X V v d D t U e X B l J n F 1 b 3 Q 7 X S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k 1 N D I x M j k w L T g 0 N j g t N G R i M C 1 h Y m Q 0 L T g 5 N j k 4 Z m E 2 Y z h l Z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W x 0 J n F 1 b 3 Q 7 L C Z x d W 9 0 O 0 R p Z m Z p Y 3 V s d H k m c X V v d D s s J n F 1 b 3 Q 7 V G V h b S Z x d W 9 0 O 1 0 s J n F 1 b 3 Q 7 c X V l c n l S Z W x h d G l v b n N o a X B z J n F 1 b 3 Q 7 O l t d L C Z x d W 9 0 O 2 N v b H V t b k l k Z W 5 0 a X R p Z X M m c X V v d D s 6 W y Z x d W 9 0 O 1 N l Y 3 R p b 2 4 x L 1 R l Y W 1 S d W 5 z L 0 d y b 3 V w Z W Q g U m 9 3 c y 5 7 Q W x 0 L D B 9 J n F 1 b 3 Q 7 L C Z x d W 9 0 O 1 N l Y 3 R p b 2 4 x L 1 R l Y W 1 S d W 5 z L 0 d y b 3 V w Z W Q g U m 9 3 c y 5 7 R G l m Z m l j d W x 0 e S w x f S Z x d W 9 0 O y w m c X V v d D t T Z W N 0 a W 9 u M S 9 U Z W F t U n V u c y 9 H c m 9 1 c G V k I F J v d 3 M u e 1 R l Y W 0 s M n 0 m c X V v d D s s J n F 1 b 3 Q 7 U 2 V j d G l v b j E v V G V h b V J 1 b n M v R 3 J v d X B l Z C B S b 3 d z L n t C Z X N 0 I F R p b W U s M 3 0 m c X V v d D s s J n F 1 b 3 Q 7 U 2 V j d G l v b j E v V G V h b V J 1 b n M v R 3 J v d X B l Z C B S b 3 d z L n t U e X B l L D R 9 J n F 1 b 3 Q 7 X S w m c X V v d D t D b 2 x 1 b W 5 D b 3 V u d C Z x d W 9 0 O z o 1 L C Z x d W 9 0 O 0 t l e U N v b H V t b k 5 h b W V z J n F 1 b 3 Q 7 O l s m c X V v d D t B b H Q m c X V v d D s s J n F 1 b 3 Q 7 R G l m Z m l j d W x 0 e S Z x d W 9 0 O y w m c X V v d D t U Z W F t J n F 1 b 3 Q 7 X S w m c X V v d D t D b 2 x 1 b W 5 J Z G V u d G l 0 a W V z J n F 1 b 3 Q 7 O l s m c X V v d D t T Z W N 0 a W 9 u M S 9 U Z W F t U n V u c y 9 H c m 9 1 c G V k I F J v d 3 M u e 0 F s d C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x s R 2 9 s Z C I g L z 4 8 R W 5 0 c n k g V H l w Z T 0 i R m l s b G V k Q 2 9 t c G x l d G V S Z X N 1 b H R U b 1 d v c m t z a G V l d C I g V m F s d W U 9 I m w x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l U M D Y 6 M z A 6 N D g u M z Y y N T k x O V o i I C 8 + P E V u d H J 5 I F R 5 c G U 9 I k Z p b G x D b 2 x 1 b W 5 U e X B l c y I g V m F s d W U 9 I n N C Z 1 V G Q l F V R k J R V U Z C U V V G Q l F V R i I g L z 4 8 R W 5 0 c n k g V H l w Z T 0 i R m l s b E N v b H V t b k 5 h b W V z I i B W Y W x 1 Z T 0 i c 1 s m c X V v d D t Q b G F 5 Z X I m c X V v d D s s J n F 1 b 3 Q 7 U 2 9 s b y B J J n F 1 b 3 Q 7 L C Z x d W 9 0 O 1 N v b G 8 g V i Z x d W 9 0 O y w m c X V v d D t U c m l v I E l J J n F 1 b 3 Q 7 L C Z x d W 9 0 O 1 R y a W 8 g S S Z x d W 9 0 O y w m c X V v d D t T b 2 x v I E l J J n F 1 b 3 Q 7 L C Z x d W 9 0 O 1 N v b G 8 g S U l J J n F 1 b 3 Q 7 L C Z x d W 9 0 O 1 N v b G 8 g S V Y m c X V v d D s s J n F 1 b 3 Q 7 U 2 9 s b y B W S S Z x d W 9 0 O y w m c X V v d D t U c m l v I E l J S S Z x d W 9 0 O y w m c X V v d D t U c m l v I E l W J n F 1 b 3 Q 7 L C Z x d W 9 0 O 1 R y a W 8 g V i Z x d W 9 0 O y w m c X V v d D t U c m l v I F Z J J n F 1 b 3 Q 7 L C Z x d W 9 0 O 1 R y a W 8 g V k l J J n F 1 b 3 Q 7 L C Z x d W 9 0 O 1 R y a W 8 g V k l J S S Z x d W 9 0 O 1 0 i I C 8 + P E V u d H J 5 I F R 5 c G U 9 I k Z p b G x T d G F 0 d X M i I F Z h b H V l P S J z Q 2 9 t c G x l d G U i I C 8 + P E V u d H J 5 I F R 5 c G U 9 I l F 1 Z X J 5 S U Q i I F Z h b H V l P S J z O D d h N j Q 2 N z U t Y T J j M S 0 0 N D A 3 L T g z Z j g t Y m E x Z D g 3 Y z M 3 M G J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H b 2 x k L 1 B p d m 9 0 Z W Q g Q 2 9 s d W 1 u L n t Q b G F 5 Z X I s M H 0 m c X V v d D s s J n F 1 b 3 Q 7 U 2 V j d G l v b j E v Q W x s R 2 9 s Z C 9 Q a X Z v d G V k I E N v b H V t b i 5 7 U 2 9 s b y B J L D F 9 J n F 1 b 3 Q 7 L C Z x d W 9 0 O 1 N l Y 3 R p b 2 4 x L 0 F s b E d v b G Q v U G l 2 b 3 R l Z C B D b 2 x 1 b W 4 u e 1 N v b G 8 g V i w y f S Z x d W 9 0 O y w m c X V v d D t T Z W N 0 a W 9 u M S 9 B b G x H b 2 x k L 1 B p d m 9 0 Z W Q g Q 2 9 s d W 1 u L n t U c m l v I E l J L D N 9 J n F 1 b 3 Q 7 L C Z x d W 9 0 O 1 N l Y 3 R p b 2 4 x L 0 F s b E d v b G Q v U G l 2 b 3 R l Z C B D b 2 x 1 b W 4 u e 1 R y a W 8 g S S w 0 f S Z x d W 9 0 O y w m c X V v d D t T Z W N 0 a W 9 u M S 9 B b G x H b 2 x k L 1 B p d m 9 0 Z W Q g Q 2 9 s d W 1 u L n t T b 2 x v I E l J L D V 9 J n F 1 b 3 Q 7 L C Z x d W 9 0 O 1 N l Y 3 R p b 2 4 x L 0 F s b E d v b G Q v U G l 2 b 3 R l Z C B D b 2 x 1 b W 4 u e 1 N v b G 8 g S U l J L D Z 9 J n F 1 b 3 Q 7 L C Z x d W 9 0 O 1 N l Y 3 R p b 2 4 x L 0 F s b E d v b G Q v U G l 2 b 3 R l Z C B D b 2 x 1 b W 4 u e 1 N v b G 8 g S V Y s N 3 0 m c X V v d D s s J n F 1 b 3 Q 7 U 2 V j d G l v b j E v Q W x s R 2 9 s Z C 9 Q a X Z v d G V k I E N v b H V t b i 5 7 U 2 9 s b y B W S S w 4 f S Z x d W 9 0 O y w m c X V v d D t T Z W N 0 a W 9 u M S 9 B b G x H b 2 x k L 1 B p d m 9 0 Z W Q g Q 2 9 s d W 1 u L n t U c m l v I E l J S S w 5 f S Z x d W 9 0 O y w m c X V v d D t T Z W N 0 a W 9 u M S 9 B b G x H b 2 x k L 1 B p d m 9 0 Z W Q g Q 2 9 s d W 1 u L n t U c m l v I E l W L D E w f S Z x d W 9 0 O y w m c X V v d D t T Z W N 0 a W 9 u M S 9 B b G x H b 2 x k L 1 B p d m 9 0 Z W Q g Q 2 9 s d W 1 u L n t U c m l v I F Y s M T F 9 J n F 1 b 3 Q 7 L C Z x d W 9 0 O 1 N l Y 3 R p b 2 4 x L 0 F s b E d v b G Q v U G l 2 b 3 R l Z C B D b 2 x 1 b W 4 u e 1 R y a W 8 g V k k s M T J 9 J n F 1 b 3 Q 7 L C Z x d W 9 0 O 1 N l Y 3 R p b 2 4 x L 0 F s b E d v b G Q v U G l 2 b 3 R l Z C B D b 2 x 1 b W 4 u e 1 R y a W 8 g V k l J L D E z f S Z x d W 9 0 O y w m c X V v d D t T Z W N 0 a W 9 u M S 9 B b G x H b 2 x k L 1 B p d m 9 0 Z W Q g Q 2 9 s d W 1 u L n t U c m l v I F Z J S U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b G x H b 2 x k L 1 B p d m 9 0 Z W Q g Q 2 9 s d W 1 u L n t Q b G F 5 Z X I s M H 0 m c X V v d D s s J n F 1 b 3 Q 7 U 2 V j d G l v b j E v Q W x s R 2 9 s Z C 9 Q a X Z v d G V k I E N v b H V t b i 5 7 U 2 9 s b y B J L D F 9 J n F 1 b 3 Q 7 L C Z x d W 9 0 O 1 N l Y 3 R p b 2 4 x L 0 F s b E d v b G Q v U G l 2 b 3 R l Z C B D b 2 x 1 b W 4 u e 1 N v b G 8 g V i w y f S Z x d W 9 0 O y w m c X V v d D t T Z W N 0 a W 9 u M S 9 B b G x H b 2 x k L 1 B p d m 9 0 Z W Q g Q 2 9 s d W 1 u L n t U c m l v I E l J L D N 9 J n F 1 b 3 Q 7 L C Z x d W 9 0 O 1 N l Y 3 R p b 2 4 x L 0 F s b E d v b G Q v U G l 2 b 3 R l Z C B D b 2 x 1 b W 4 u e 1 R y a W 8 g S S w 0 f S Z x d W 9 0 O y w m c X V v d D t T Z W N 0 a W 9 u M S 9 B b G x H b 2 x k L 1 B p d m 9 0 Z W Q g Q 2 9 s d W 1 u L n t T b 2 x v I E l J L D V 9 J n F 1 b 3 Q 7 L C Z x d W 9 0 O 1 N l Y 3 R p b 2 4 x L 0 F s b E d v b G Q v U G l 2 b 3 R l Z C B D b 2 x 1 b W 4 u e 1 N v b G 8 g S U l J L D Z 9 J n F 1 b 3 Q 7 L C Z x d W 9 0 O 1 N l Y 3 R p b 2 4 x L 0 F s b E d v b G Q v U G l 2 b 3 R l Z C B D b 2 x 1 b W 4 u e 1 N v b G 8 g S V Y s N 3 0 m c X V v d D s s J n F 1 b 3 Q 7 U 2 V j d G l v b j E v Q W x s R 2 9 s Z C 9 Q a X Z v d G V k I E N v b H V t b i 5 7 U 2 9 s b y B W S S w 4 f S Z x d W 9 0 O y w m c X V v d D t T Z W N 0 a W 9 u M S 9 B b G x H b 2 x k L 1 B p d m 9 0 Z W Q g Q 2 9 s d W 1 u L n t U c m l v I E l J S S w 5 f S Z x d W 9 0 O y w m c X V v d D t T Z W N 0 a W 9 u M S 9 B b G x H b 2 x k L 1 B p d m 9 0 Z W Q g Q 2 9 s d W 1 u L n t U c m l v I E l W L D E w f S Z x d W 9 0 O y w m c X V v d D t T Z W N 0 a W 9 u M S 9 B b G x H b 2 x k L 1 B p d m 9 0 Z W Q g Q 2 9 s d W 1 u L n t U c m l v I F Y s M T F 9 J n F 1 b 3 Q 7 L C Z x d W 9 0 O 1 N l Y 3 R p b 2 4 x L 0 F s b E d v b G Q v U G l 2 b 3 R l Z C B D b 2 x 1 b W 4 u e 1 R y a W 8 g V k k s M T J 9 J n F 1 b 3 Q 7 L C Z x d W 9 0 O 1 N l Y 3 R p b 2 4 x L 0 F s b E d v b G Q v U G l 2 b 3 R l Z C B D b 2 x 1 b W 4 u e 1 R y a W 8 g V k l J L D E z f S Z x d W 9 0 O y w m c X V v d D t T Z W N 0 a W 9 u M S 9 B b G x H b 2 x k L 1 B p d m 9 0 Z W Q g Q 2 9 s d W 1 u L n t U c m l v I F Z J S U k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d v b G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G x h d D w v S X R l b V B h d G g + P C 9 J d G V t T G 9 j Y X R p b 2 4 + P F N 0 Y W J s Z U V u d H J p Z X M + P E V u d H J 5 I F R 5 c G U 9 I k Z p b G x U Y X J n Z X Q i I F Z h b H V l P S J z Q W x s U G x h d C I g L z 4 8 R W 5 0 c n k g V H l w Z T 0 i T G 9 h Z G V k V G 9 B b m F s e X N p c 1 N l c n Z p Y 2 V z I i B W Y W x 1 Z T 0 i b D A i I C 8 + P E V u d H J 5 I F R 5 c G U 9 I k Z p b G x D b 2 x 1 b W 5 O Y W 1 l c y I g V m F s d W U 9 I n N b J n F 1 b 3 Q 7 U G x h e W V y J n F 1 b 3 Q 7 L C Z x d W 9 0 O 1 N v b G 8 g S S Z x d W 9 0 O y w m c X V v d D t T b 2 x v I E l J J n F 1 b 3 Q 7 L C Z x d W 9 0 O 1 R y a W 8 g S S Z x d W 9 0 O y w m c X V v d D t T b 2 x v I E l J S S Z x d W 9 0 O y w m c X V v d D t T b 2 x v I E l W J n F 1 b 3 Q 7 L C Z x d W 9 0 O 1 N v b G 8 g V i Z x d W 9 0 O y w m c X V v d D t U c m l v I E l J S S Z x d W 9 0 O y w m c X V v d D t T b 2 x v I F Z J J n F 1 b 3 Q 7 L C Z x d W 9 0 O 1 R y a W 8 g S U k m c X V v d D s s J n F 1 b 3 Q 7 V H J p b y B J V i Z x d W 9 0 O y w m c X V v d D t U c m l v I F Z J J n F 1 b 3 Q 7 L C Z x d W 9 0 O 1 R y a W 8 g V i Z x d W 9 0 O y w m c X V v d D t U c m l v I F Z J S S Z x d W 9 0 O y w m c X V v d D t U c m l v I F Z J S U k m c X V v d D t d I i A v P j x F b n R y e S B U e X B l P S J G a W x s Q 2 9 s d W 1 u V H l w Z X M i I F Z h b H V l P S J z Q m d V R k J R V U Z C U V V G Q l F V R k J R V U Y i I C 8 + P E V u d H J 5 I F R 5 c G U 9 I k Z p b G x M Y X N 0 V X B k Y X R l Z C I g V m F s d W U 9 I m Q y M D I w L T A 5 L T I 5 V D A 2 O j M w O j Q 4 L j M z M j U 4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Z W M x O T Y 4 N z I t N m Q z N i 0 0 O D k 1 L W E 4 Z D Q t M G F m N D I 2 Z W U x Y z R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Q b G F 0 L 1 B p d m 9 0 Z W Q g Q 2 9 s d W 1 u L n t Q b G F 5 Z X I s M H 0 m c X V v d D s s J n F 1 b 3 Q 7 U 2 V j d G l v b j E v Q W x s U G x h d C 9 Q a X Z v d G V k I E N v b H V t b i 5 7 U 2 9 s b y B J L D F 9 J n F 1 b 3 Q 7 L C Z x d W 9 0 O 1 N l Y 3 R p b 2 4 x L 0 F s b F B s Y X Q v U G l 2 b 3 R l Z C B D b 2 x 1 b W 4 u e 1 N v b G 8 g S U k s M n 0 m c X V v d D s s J n F 1 b 3 Q 7 U 2 V j d G l v b j E v Q W x s U G x h d C 9 Q a X Z v d G V k I E N v b H V t b i 5 7 V H J p b y B J L D N 9 J n F 1 b 3 Q 7 L C Z x d W 9 0 O 1 N l Y 3 R p b 2 4 x L 0 F s b F B s Y X Q v U G l 2 b 3 R l Z C B D b 2 x 1 b W 4 u e 1 N v b G 8 g S U l J L D R 9 J n F 1 b 3 Q 7 L C Z x d W 9 0 O 1 N l Y 3 R p b 2 4 x L 0 F s b F B s Y X Q v U G l 2 b 3 R l Z C B D b 2 x 1 b W 4 u e 1 N v b G 8 g S V Y s N X 0 m c X V v d D s s J n F 1 b 3 Q 7 U 2 V j d G l v b j E v Q W x s U G x h d C 9 Q a X Z v d G V k I E N v b H V t b i 5 7 U 2 9 s b y B W L D Z 9 J n F 1 b 3 Q 7 L C Z x d W 9 0 O 1 N l Y 3 R p b 2 4 x L 0 F s b F B s Y X Q v U G l 2 b 3 R l Z C B D b 2 x 1 b W 4 u e 1 R y a W 8 g S U l J L D d 9 J n F 1 b 3 Q 7 L C Z x d W 9 0 O 1 N l Y 3 R p b 2 4 x L 0 F s b F B s Y X Q v U G l 2 b 3 R l Z C B D b 2 x 1 b W 4 u e 1 N v b G 8 g V k k s O H 0 m c X V v d D s s J n F 1 b 3 Q 7 U 2 V j d G l v b j E v Q W x s U G x h d C 9 Q a X Z v d G V k I E N v b H V t b i 5 7 V H J p b y B J S S w 5 f S Z x d W 9 0 O y w m c X V v d D t T Z W N 0 a W 9 u M S 9 B b G x Q b G F 0 L 1 B p d m 9 0 Z W Q g Q 2 9 s d W 1 u L n t U c m l v I E l W L D E w f S Z x d W 9 0 O y w m c X V v d D t T Z W N 0 a W 9 u M S 9 B b G x Q b G F 0 L 1 B p d m 9 0 Z W Q g Q 2 9 s d W 1 u L n t U c m l v I F Z J L D E x f S Z x d W 9 0 O y w m c X V v d D t T Z W N 0 a W 9 u M S 9 B b G x Q b G F 0 L 1 B p d m 9 0 Z W Q g Q 2 9 s d W 1 u L n t U c m l v I F Y s M T J 9 J n F 1 b 3 Q 7 L C Z x d W 9 0 O 1 N l Y 3 R p b 2 4 x L 0 F s b F B s Y X Q v U G l 2 b 3 R l Z C B D b 2 x 1 b W 4 u e 1 R y a W 8 g V k l J L D E z f S Z x d W 9 0 O y w m c X V v d D t T Z W N 0 a W 9 u M S 9 B b G x Q b G F 0 L 1 B p d m 9 0 Z W Q g Q 2 9 s d W 1 u L n t U c m l v I F Z J S U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b G x Q b G F 0 L 1 B p d m 9 0 Z W Q g Q 2 9 s d W 1 u L n t Q b G F 5 Z X I s M H 0 m c X V v d D s s J n F 1 b 3 Q 7 U 2 V j d G l v b j E v Q W x s U G x h d C 9 Q a X Z v d G V k I E N v b H V t b i 5 7 U 2 9 s b y B J L D F 9 J n F 1 b 3 Q 7 L C Z x d W 9 0 O 1 N l Y 3 R p b 2 4 x L 0 F s b F B s Y X Q v U G l 2 b 3 R l Z C B D b 2 x 1 b W 4 u e 1 N v b G 8 g S U k s M n 0 m c X V v d D s s J n F 1 b 3 Q 7 U 2 V j d G l v b j E v Q W x s U G x h d C 9 Q a X Z v d G V k I E N v b H V t b i 5 7 V H J p b y B J L D N 9 J n F 1 b 3 Q 7 L C Z x d W 9 0 O 1 N l Y 3 R p b 2 4 x L 0 F s b F B s Y X Q v U G l 2 b 3 R l Z C B D b 2 x 1 b W 4 u e 1 N v b G 8 g S U l J L D R 9 J n F 1 b 3 Q 7 L C Z x d W 9 0 O 1 N l Y 3 R p b 2 4 x L 0 F s b F B s Y X Q v U G l 2 b 3 R l Z C B D b 2 x 1 b W 4 u e 1 N v b G 8 g S V Y s N X 0 m c X V v d D s s J n F 1 b 3 Q 7 U 2 V j d G l v b j E v Q W x s U G x h d C 9 Q a X Z v d G V k I E N v b H V t b i 5 7 U 2 9 s b y B W L D Z 9 J n F 1 b 3 Q 7 L C Z x d W 9 0 O 1 N l Y 3 R p b 2 4 x L 0 F s b F B s Y X Q v U G l 2 b 3 R l Z C B D b 2 x 1 b W 4 u e 1 R y a W 8 g S U l J L D d 9 J n F 1 b 3 Q 7 L C Z x d W 9 0 O 1 N l Y 3 R p b 2 4 x L 0 F s b F B s Y X Q v U G l 2 b 3 R l Z C B D b 2 x 1 b W 4 u e 1 N v b G 8 g V k k s O H 0 m c X V v d D s s J n F 1 b 3 Q 7 U 2 V j d G l v b j E v Q W x s U G x h d C 9 Q a X Z v d G V k I E N v b H V t b i 5 7 V H J p b y B J S S w 5 f S Z x d W 9 0 O y w m c X V v d D t T Z W N 0 a W 9 u M S 9 B b G x Q b G F 0 L 1 B p d m 9 0 Z W Q g Q 2 9 s d W 1 u L n t U c m l v I E l W L D E w f S Z x d W 9 0 O y w m c X V v d D t T Z W N 0 a W 9 u M S 9 B b G x Q b G F 0 L 1 B p d m 9 0 Z W Q g Q 2 9 s d W 1 u L n t U c m l v I F Z J L D E x f S Z x d W 9 0 O y w m c X V v d D t T Z W N 0 a W 9 u M S 9 B b G x Q b G F 0 L 1 B p d m 9 0 Z W Q g Q 2 9 s d W 1 u L n t U c m l v I F Y s M T J 9 J n F 1 b 3 Q 7 L C Z x d W 9 0 O 1 N l Y 3 R p b 2 4 x L 0 F s b F B s Y X Q v U G l 2 b 3 R l Z C B D b 2 x 1 b W 4 u e 1 R y a W 8 g V k l J L D E z f S Z x d W 9 0 O y w m c X V v d D t T Z W N 0 a W 9 u M S 9 B b G x Q b G F 0 L 1 B p d m 9 0 Z W Q g Q 2 9 s d W 1 u L n t U c m l v I F Z J S U k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B s Y X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V h b V R y a W 9 H b 2 x k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5 V D A 2 O j M w O j Q 4 L j I 5 N z U 3 N z N a I i A v P j x F b n R y e S B U e X B l P S J G a W x s Q 2 9 s d W 1 u V H l w Z X M i I F Z h b H V l P S J z Q m d V R k J R V U Z C U V V G I i A v P j x F b n R y e S B U e X B l P S J G a W x s Q 2 9 s d W 1 u T m F t Z X M i I F Z h b H V l P S J z W y Z x d W 9 0 O 1 R l Y W 0 m c X V v d D s s J n F 1 b 3 Q 7 V H J p b y B J S S Z x d W 9 0 O y w m c X V v d D t U c m l v I E k m c X V v d D s s J n F 1 b 3 Q 7 V H J p b y B J S U k m c X V v d D s s J n F 1 b 3 Q 7 V H J p b y B J V i Z x d W 9 0 O y w m c X V v d D t U c m l v I F Y m c X V v d D s s J n F 1 b 3 Q 7 V H J p b y B W S S Z x d W 9 0 O y w m c X V v d D t U c m l v I F Z J S S Z x d W 9 0 O y w m c X V v d D t U c m l v I F Z J S U k m c X V v d D t d I i A v P j x F b n R y e S B U e X B l P S J G a W x s U 3 R h d H V z I i B W Y W x 1 Z T 0 i c 0 N v b X B s Z X R l I i A v P j x F b n R y e S B U e X B l P S J R d W V y e U l E I i B W Y W x 1 Z T 0 i c z I 5 Z m Q 3 M D g 0 L T k 0 N z E t N D h i Z C 0 5 N W Z j L T g w N j c 5 O D h m M j A 2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H J p b 0 d v b G Q v U G l 2 b 3 R l Z C B D b 2 x 1 b W 4 u e 1 R l Y W 0 s M H 0 m c X V v d D s s J n F 1 b 3 Q 7 U 2 V j d G l v b j E v V G V h b V R y a W 9 H b 2 x k L 1 B p d m 9 0 Z W Q g Q 2 9 s d W 1 u L n t U c m l v I E l J L D F 9 J n F 1 b 3 Q 7 L C Z x d W 9 0 O 1 N l Y 3 R p b 2 4 x L 1 R l Y W 1 U c m l v R 2 9 s Z C 9 Q a X Z v d G V k I E N v b H V t b i 5 7 V H J p b y B J L D J 9 J n F 1 b 3 Q 7 L C Z x d W 9 0 O 1 N l Y 3 R p b 2 4 x L 1 R l Y W 1 U c m l v R 2 9 s Z C 9 Q a X Z v d G V k I E N v b H V t b i 5 7 V H J p b y B J S U k s M 3 0 m c X V v d D s s J n F 1 b 3 Q 7 U 2 V j d G l v b j E v V G V h b V R y a W 9 H b 2 x k L 1 B p d m 9 0 Z W Q g Q 2 9 s d W 1 u L n t U c m l v I E l W L D R 9 J n F 1 b 3 Q 7 L C Z x d W 9 0 O 1 N l Y 3 R p b 2 4 x L 1 R l Y W 1 U c m l v R 2 9 s Z C 9 Q a X Z v d G V k I E N v b H V t b i 5 7 V H J p b y B W L D V 9 J n F 1 b 3 Q 7 L C Z x d W 9 0 O 1 N l Y 3 R p b 2 4 x L 1 R l Y W 1 U c m l v R 2 9 s Z C 9 Q a X Z v d G V k I E N v b H V t b i 5 7 V H J p b y B W S S w 2 f S Z x d W 9 0 O y w m c X V v d D t T Z W N 0 a W 9 u M S 9 U Z W F t V H J p b 0 d v b G Q v U G l 2 b 3 R l Z C B D b 2 x 1 b W 4 u e 1 R y a W 8 g V k l J L D d 9 J n F 1 b 3 Q 7 L C Z x d W 9 0 O 1 N l Y 3 R p b 2 4 x L 1 R l Y W 1 U c m l v R 2 9 s Z C 9 Q a X Z v d G V k I E N v b H V t b i 5 7 V H J p b y B W S U l J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W 1 U c m l v R 2 9 s Z C 9 Q a X Z v d G V k I E N v b H V t b i 5 7 V G V h b S w w f S Z x d W 9 0 O y w m c X V v d D t T Z W N 0 a W 9 u M S 9 U Z W F t V H J p b 0 d v b G Q v U G l 2 b 3 R l Z C B D b 2 x 1 b W 4 u e 1 R y a W 8 g S U k s M X 0 m c X V v d D s s J n F 1 b 3 Q 7 U 2 V j d G l v b j E v V G V h b V R y a W 9 H b 2 x k L 1 B p d m 9 0 Z W Q g Q 2 9 s d W 1 u L n t U c m l v I E k s M n 0 m c X V v d D s s J n F 1 b 3 Q 7 U 2 V j d G l v b j E v V G V h b V R y a W 9 H b 2 x k L 1 B p d m 9 0 Z W Q g Q 2 9 s d W 1 u L n t U c m l v I E l J S S w z f S Z x d W 9 0 O y w m c X V v d D t T Z W N 0 a W 9 u M S 9 U Z W F t V H J p b 0 d v b G Q v U G l 2 b 3 R l Z C B D b 2 x 1 b W 4 u e 1 R y a W 8 g S V Y s N H 0 m c X V v d D s s J n F 1 b 3 Q 7 U 2 V j d G l v b j E v V G V h b V R y a W 9 H b 2 x k L 1 B p d m 9 0 Z W Q g Q 2 9 s d W 1 u L n t U c m l v I F Y s N X 0 m c X V v d D s s J n F 1 b 3 Q 7 U 2 V j d G l v b j E v V G V h b V R y a W 9 H b 2 x k L 1 B p d m 9 0 Z W Q g Q 2 9 s d W 1 u L n t U c m l v I F Z J L D Z 9 J n F 1 b 3 Q 7 L C Z x d W 9 0 O 1 N l Y 3 R p b 2 4 x L 1 R l Y W 1 U c m l v R 2 9 s Z C 9 Q a X Z v d G V k I E N v b H V t b i 5 7 V H J p b y B W S U k s N 3 0 m c X V v d D s s J n F 1 b 3 Q 7 U 2 V j d G l v b j E v V G V h b V R y a W 9 H b 2 x k L 1 B p d m 9 0 Z W Q g Q 2 9 s d W 1 u L n t U c m l v I F Z J S U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U c m l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8 L 0 l 0 Z W 1 Q Y X R o P j w v S X R l b U x v Y 2 F 0 a W 9 u P j x T d G F i b G V F b n R y a W V z P j x F b n R y e S B U e X B l P S J G a W x s V G F y Z 2 V 0 I i B W Y W x 1 Z T 0 i c 1 R l Y W 1 U c m l v U G x h d C I g L z 4 8 R W 5 0 c n k g V H l w Z T 0 i T G 9 h Z G V k V G 9 B b m F s e X N p c 1 N l c n Z p Y 2 V z I i B W Y W x 1 Z T 0 i b D A i I C 8 + P E V u d H J 5 I F R 5 c G U 9 I k Z p b G x D b 2 x 1 b W 5 O Y W 1 l c y I g V m F s d W U 9 I n N b J n F 1 b 3 Q 7 V G V h b S Z x d W 9 0 O y w m c X V v d D t U c m l v I E k m c X V v d D s s J n F 1 b 3 Q 7 V H J p b y B J S U k m c X V v d D s s J n F 1 b 3 Q 7 V H J p b y B J S S Z x d W 9 0 O y w m c X V v d D t U c m l v I E l W J n F 1 b 3 Q 7 L C Z x d W 9 0 O 1 R y a W 8 g V k k m c X V v d D s s J n F 1 b 3 Q 7 V H J p b y B W J n F 1 b 3 Q 7 L C Z x d W 9 0 O 1 R y a W 8 g V k l J J n F 1 b 3 Q 7 L C Z x d W 9 0 O 1 R y a W 8 g V k l J S S Z x d W 9 0 O 1 0 i I C 8 + P E V u d H J 5 I F R 5 c G U 9 I k Z p b G x D b 2 x 1 b W 5 U e X B l c y I g V m F s d W U 9 I n N C Z 1 V G Q l F V R k J R V U Y i I C 8 + P E V u d H J 5 I F R 5 c G U 9 I k Z p b G x M Y X N 0 V X B k Y X R l Z C I g V m F s d W U 9 I m Q y M D I w L T A 5 L T I 5 V D A 2 O j M w O j Q 3 L j E 2 M z c 0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M 2 Z D B i O W Q 4 N y 1 i Y m M 2 L T R m N G Q t Y m M 2 Z S 0 2 N 2 E 1 M 2 Q z N 2 R h M z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y a W 9 Q b G F 0 L 1 B p d m 9 0 Z W Q g Q 2 9 s d W 1 u L n t U Z W F t L D B 9 J n F 1 b 3 Q 7 L C Z x d W 9 0 O 1 N l Y 3 R p b 2 4 x L 1 R l Y W 1 U c m l v U G x h d C 9 Q a X Z v d G V k I E N v b H V t b i 5 7 V H J p b y B J L D F 9 J n F 1 b 3 Q 7 L C Z x d W 9 0 O 1 N l Y 3 R p b 2 4 x L 1 R l Y W 1 U c m l v U G x h d C 9 Q a X Z v d G V k I E N v b H V t b i 5 7 V H J p b y B J S U k s M n 0 m c X V v d D s s J n F 1 b 3 Q 7 U 2 V j d G l v b j E v V G V h b V R y a W 9 Q b G F 0 L 1 B p d m 9 0 Z W Q g Q 2 9 s d W 1 u L n t U c m l v I E l J L D N 9 J n F 1 b 3 Q 7 L C Z x d W 9 0 O 1 N l Y 3 R p b 2 4 x L 1 R l Y W 1 U c m l v U G x h d C 9 Q a X Z v d G V k I E N v b H V t b i 5 7 V H J p b y B J V i w 0 f S Z x d W 9 0 O y w m c X V v d D t T Z W N 0 a W 9 u M S 9 U Z W F t V H J p b 1 B s Y X Q v U G l 2 b 3 R l Z C B D b 2 x 1 b W 4 u e 1 R y a W 8 g V k k s N X 0 m c X V v d D s s J n F 1 b 3 Q 7 U 2 V j d G l v b j E v V G V h b V R y a W 9 Q b G F 0 L 1 B p d m 9 0 Z W Q g Q 2 9 s d W 1 u L n t U c m l v I F Y s N n 0 m c X V v d D s s J n F 1 b 3 Q 7 U 2 V j d G l v b j E v V G V h b V R y a W 9 Q b G F 0 L 1 B p d m 9 0 Z W Q g Q 2 9 s d W 1 u L n t U c m l v I F Z J S S w 3 f S Z x d W 9 0 O y w m c X V v d D t T Z W N 0 a W 9 u M S 9 U Z W F t V H J p b 1 B s Y X Q v U G l 2 b 3 R l Z C B D b 2 x 1 b W 4 u e 1 R y a W 8 g V k l J S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F t V H J p b 1 B s Y X Q v U G l 2 b 3 R l Z C B D b 2 x 1 b W 4 u e 1 R l Y W 0 s M H 0 m c X V v d D s s J n F 1 b 3 Q 7 U 2 V j d G l v b j E v V G V h b V R y a W 9 Q b G F 0 L 1 B p d m 9 0 Z W Q g Q 2 9 s d W 1 u L n t U c m l v I E k s M X 0 m c X V v d D s s J n F 1 b 3 Q 7 U 2 V j d G l v b j E v V G V h b V R y a W 9 Q b G F 0 L 1 B p d m 9 0 Z W Q g Q 2 9 s d W 1 u L n t U c m l v I E l J S S w y f S Z x d W 9 0 O y w m c X V v d D t T Z W N 0 a W 9 u M S 9 U Z W F t V H J p b 1 B s Y X Q v U G l 2 b 3 R l Z C B D b 2 x 1 b W 4 u e 1 R y a W 8 g S U k s M 3 0 m c X V v d D s s J n F 1 b 3 Q 7 U 2 V j d G l v b j E v V G V h b V R y a W 9 Q b G F 0 L 1 B p d m 9 0 Z W Q g Q 2 9 s d W 1 u L n t U c m l v I E l W L D R 9 J n F 1 b 3 Q 7 L C Z x d W 9 0 O 1 N l Y 3 R p b 2 4 x L 1 R l Y W 1 U c m l v U G x h d C 9 Q a X Z v d G V k I E N v b H V t b i 5 7 V H J p b y B W S S w 1 f S Z x d W 9 0 O y w m c X V v d D t T Z W N 0 a W 9 u M S 9 U Z W F t V H J p b 1 B s Y X Q v U G l 2 b 3 R l Z C B D b 2 x 1 b W 4 u e 1 R y a W 8 g V i w 2 f S Z x d W 9 0 O y w m c X V v d D t T Z W N 0 a W 9 u M S 9 U Z W F t V H J p b 1 B s Y X Q v U G l 2 b 3 R l Z C B D b 2 x 1 b W 4 u e 1 R y a W 8 g V k l J L D d 9 J n F 1 b 3 Q 7 L C Z x d W 9 0 O 1 N l Y 3 R p b 2 4 x L 1 R l Y W 1 U c m l v U G x h d C 9 Q a X Z v d G V k I E N v b H V t b i 5 7 V H J p b y B W S U l J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H J p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G F 5 Z X J U c m l v R 2 9 s Z C I g L z 4 8 R W 5 0 c n k g V H l w Z T 0 i R m l s b G V k Q 2 9 t c G x l d G V S Z X N 1 b H R U b 1 d v c m t z a G V l d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l U M D Y 6 M z A 6 N D g u M z I y N T g y M V o i I C 8 + P E V u d H J 5 I F R 5 c G U 9 I k Z p b G x D b 2 x 1 b W 5 U e X B l c y I g V m F s d W U 9 I n N C Z 1 V G Q l F V R k J R V U Y i I C 8 + P E V u d H J 5 I F R 5 c G U 9 I k Z p b G x D b 2 x 1 b W 5 O Y W 1 l c y I g V m F s d W U 9 I n N b J n F 1 b 3 Q 7 U G x h e W V y J n F 1 b 3 Q 7 L C Z x d W 9 0 O 1 R y a W 8 g S U k m c X V v d D s s J n F 1 b 3 Q 7 V H J p b y B J J n F 1 b 3 Q 7 L C Z x d W 9 0 O 1 R y a W 8 g S U l J J n F 1 b 3 Q 7 L C Z x d W 9 0 O 1 R y a W 8 g S V Y m c X V v d D s s J n F 1 b 3 Q 7 V H J p b y B W J n F 1 b 3 Q 7 L C Z x d W 9 0 O 1 R y a W 8 g V k k m c X V v d D s s J n F 1 b 3 Q 7 V H J p b y B W S U k m c X V v d D s s J n F 1 b 3 Q 7 V H J p b y B W S U l J J n F 1 b 3 Q 7 X S I g L z 4 8 R W 5 0 c n k g V H l w Z T 0 i R m l s b F N 0 Y X R 1 c y I g V m F s d W U 9 I n N D b 2 1 w b G V 0 Z S I g L z 4 8 R W 5 0 c n k g V H l w Z T 0 i U X V l c n l J R C I g V m F s d W U 9 I n M z M W I 4 O G I x M i 1 l M D Y 1 L T R k N W Q t O W V k O S 1 j Z j A 0 M j k 1 Z G N h M j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V H J p b y B J S S w x f S Z x d W 9 0 O y w m c X V v d D t T Z W N 0 a W 9 u M S 9 Q b G F 5 Z X J U c m l v R 2 9 s Z C 9 Q a X Z v d G V k I E N v b H V t b i 5 7 V H J p b y B J L D J 9 J n F 1 b 3 Q 7 L C Z x d W 9 0 O 1 N l Y 3 R p b 2 4 x L 1 B s Y X l l c l R y a W 9 H b 2 x k L 1 B p d m 9 0 Z W Q g Q 2 9 s d W 1 u L n t U c m l v I E l J S S w z f S Z x d W 9 0 O y w m c X V v d D t T Z W N 0 a W 9 u M S 9 Q b G F 5 Z X J U c m l v R 2 9 s Z C 9 Q a X Z v d G V k I E N v b H V t b i 5 7 V H J p b y B J V i w 0 f S Z x d W 9 0 O y w m c X V v d D t T Z W N 0 a W 9 u M S 9 Q b G F 5 Z X J U c m l v R 2 9 s Z C 9 Q a X Z v d G V k I E N v b H V t b i 5 7 V H J p b y B W L D V 9 J n F 1 b 3 Q 7 L C Z x d W 9 0 O 1 N l Y 3 R p b 2 4 x L 1 B s Y X l l c l R y a W 9 H b 2 x k L 1 B p d m 9 0 Z W Q g Q 2 9 s d W 1 u L n t U c m l v I F Z J L D Z 9 J n F 1 b 3 Q 7 L C Z x d W 9 0 O 1 N l Y 3 R p b 2 4 x L 1 B s Y X l l c l R y a W 9 H b 2 x k L 1 B p d m 9 0 Z W Q g Q 2 9 s d W 1 u L n t U c m l v I F Z J S S w 3 f S Z x d W 9 0 O y w m c X V v d D t T Z W N 0 a W 9 u M S 9 Q b G F 5 Z X J U c m l v R 2 9 s Z C 9 Q a X Z v d G V k I E N v b H V t b i 5 7 V H J p b y B W S U l J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1 R y a W 8 g S U k s M X 0 m c X V v d D s s J n F 1 b 3 Q 7 U 2 V j d G l v b j E v U G x h e W V y V H J p b 0 d v b G Q v U G l 2 b 3 R l Z C B D b 2 x 1 b W 4 u e 1 R y a W 8 g S S w y f S Z x d W 9 0 O y w m c X V v d D t T Z W N 0 a W 9 u M S 9 Q b G F 5 Z X J U c m l v R 2 9 s Z C 9 Q a X Z v d G V k I E N v b H V t b i 5 7 V H J p b y B J S U k s M 3 0 m c X V v d D s s J n F 1 b 3 Q 7 U 2 V j d G l v b j E v U G x h e W V y V H J p b 0 d v b G Q v U G l 2 b 3 R l Z C B D b 2 x 1 b W 4 u e 1 R y a W 8 g S V Y s N H 0 m c X V v d D s s J n F 1 b 3 Q 7 U 2 V j d G l v b j E v U G x h e W V y V H J p b 0 d v b G Q v U G l 2 b 3 R l Z C B D b 2 x 1 b W 4 u e 1 R y a W 8 g V i w 1 f S Z x d W 9 0 O y w m c X V v d D t T Z W N 0 a W 9 u M S 9 Q b G F 5 Z X J U c m l v R 2 9 s Z C 9 Q a X Z v d G V k I E N v b H V t b i 5 7 V H J p b y B W S S w 2 f S Z x d W 9 0 O y w m c X V v d D t T Z W N 0 a W 9 u M S 9 Q b G F 5 Z X J U c m l v R 2 9 s Z C 9 Q a X Z v d G V k I E N v b H V t b i 5 7 V H J p b y B W S U k s N 3 0 m c X V v d D s s J n F 1 b 3 Q 7 U 2 V j d G l v b j E v U G x h e W V y V H J p b 0 d v b G Q v U G l 2 b 3 R l Z C B D b 2 x 1 b W 4 u e 1 R y a W 8 g V k l J S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H J p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8 L 0 l 0 Z W 1 Q Y X R o P j w v S X R l b U x v Y 2 F 0 a W 9 u P j x T d G F i b G V F b n R y a W V z P j x F b n R y e S B U e X B l P S J G a W x s V G F y Z 2 V 0 I i B W Y W x 1 Z T 0 i c 1 B s Y X l l c l R y a W 9 Q b G F 0 I i A v P j x F b n R y e S B U e X B l P S J M b 2 F k Z W R U b 0 F u Y W x 5 c 2 l z U 2 V y d m l j Z X M i I F Z h b H V l P S J s M C I g L z 4 8 R W 5 0 c n k g V H l w Z T 0 i R m l s b E N v b H V t b k 5 h b W V z I i B W Y W x 1 Z T 0 i c 1 s m c X V v d D t Q b G F 5 Z X I m c X V v d D s s J n F 1 b 3 Q 7 V H J p b y B J J n F 1 b 3 Q 7 L C Z x d W 9 0 O 1 R y a W 8 g S U l J J n F 1 b 3 Q 7 L C Z x d W 9 0 O 1 R y a W 8 g S U k m c X V v d D s s J n F 1 b 3 Q 7 V H J p b y B J V i Z x d W 9 0 O y w m c X V v d D t U c m l v I F Z J J n F 1 b 3 Q 7 L C Z x d W 9 0 O 1 R y a W 8 g V i Z x d W 9 0 O y w m c X V v d D t U c m l v I F Z J S S Z x d W 9 0 O y w m c X V v d D t U c m l v I F Z J S U k m c X V v d D t d I i A v P j x F b n R y e S B U e X B l P S J G a W x s Q 2 9 s d W 1 u V H l w Z X M i I F Z h b H V l P S J z Q m d V R k J R V U Z C U V V G I i A v P j x F b n R y e S B U e X B l P S J G a W x s T G F z d F V w Z G F 0 Z W Q i I F Z h b H V l P S J k M j A y M C 0 w O S 0 y O V Q w N j o z M D o 0 O C 4 z M T A 1 N z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z d i N 2 U 5 Y T U 1 L T Q z M D Y t N D M 3 M i 0 5 Y W Q 5 L W E z N D Z i Y m R m O T Q y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c m l v U G x h d C 9 Q a X Z v d G V k I E N v b H V t b i 5 7 U G x h e W V y L D B 9 J n F 1 b 3 Q 7 L C Z x d W 9 0 O 1 N l Y 3 R p b 2 4 x L 1 B s Y X l l c l R y a W 9 Q b G F 0 L 1 B p d m 9 0 Z W Q g Q 2 9 s d W 1 u L n t U c m l v I E k s M X 0 m c X V v d D s s J n F 1 b 3 Q 7 U 2 V j d G l v b j E v U G x h e W V y V H J p b 1 B s Y X Q v U G l 2 b 3 R l Z C B D b 2 x 1 b W 4 u e 1 R y a W 8 g S U l J L D J 9 J n F 1 b 3 Q 7 L C Z x d W 9 0 O 1 N l Y 3 R p b 2 4 x L 1 B s Y X l l c l R y a W 9 Q b G F 0 L 1 B p d m 9 0 Z W Q g Q 2 9 s d W 1 u L n t U c m l v I E l J L D N 9 J n F 1 b 3 Q 7 L C Z x d W 9 0 O 1 N l Y 3 R p b 2 4 x L 1 B s Y X l l c l R y a W 9 Q b G F 0 L 1 B p d m 9 0 Z W Q g Q 2 9 s d W 1 u L n t U c m l v I E l W L D R 9 J n F 1 b 3 Q 7 L C Z x d W 9 0 O 1 N l Y 3 R p b 2 4 x L 1 B s Y X l l c l R y a W 9 Q b G F 0 L 1 B p d m 9 0 Z W Q g Q 2 9 s d W 1 u L n t U c m l v I F Z J L D V 9 J n F 1 b 3 Q 7 L C Z x d W 9 0 O 1 N l Y 3 R p b 2 4 x L 1 B s Y X l l c l R y a W 9 Q b G F 0 L 1 B p d m 9 0 Z W Q g Q 2 9 s d W 1 u L n t U c m l v I F Y s N n 0 m c X V v d D s s J n F 1 b 3 Q 7 U 2 V j d G l v b j E v U G x h e W V y V H J p b 1 B s Y X Q v U G l 2 b 3 R l Z C B D b 2 x 1 b W 4 u e 1 R y a W 8 g V k l J L D d 9 J n F 1 b 3 Q 7 L C Z x d W 9 0 O 1 N l Y 3 R p b 2 4 x L 1 B s Y X l l c l R y a W 9 Q b G F 0 L 1 B p d m 9 0 Z W Q g Q 2 9 s d W 1 u L n t U c m l v I F Z J S U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x h e W V y V H J p b 1 B s Y X Q v U G l 2 b 3 R l Z C B D b 2 x 1 b W 4 u e 1 B s Y X l l c i w w f S Z x d W 9 0 O y w m c X V v d D t T Z W N 0 a W 9 u M S 9 Q b G F 5 Z X J U c m l v U G x h d C 9 Q a X Z v d G V k I E N v b H V t b i 5 7 V H J p b y B J L D F 9 J n F 1 b 3 Q 7 L C Z x d W 9 0 O 1 N l Y 3 R p b 2 4 x L 1 B s Y X l l c l R y a W 9 Q b G F 0 L 1 B p d m 9 0 Z W Q g Q 2 9 s d W 1 u L n t U c m l v I E l J S S w y f S Z x d W 9 0 O y w m c X V v d D t T Z W N 0 a W 9 u M S 9 Q b G F 5 Z X J U c m l v U G x h d C 9 Q a X Z v d G V k I E N v b H V t b i 5 7 V H J p b y B J S S w z f S Z x d W 9 0 O y w m c X V v d D t T Z W N 0 a W 9 u M S 9 Q b G F 5 Z X J U c m l v U G x h d C 9 Q a X Z v d G V k I E N v b H V t b i 5 7 V H J p b y B J V i w 0 f S Z x d W 9 0 O y w m c X V v d D t T Z W N 0 a W 9 u M S 9 Q b G F 5 Z X J U c m l v U G x h d C 9 Q a X Z v d G V k I E N v b H V t b i 5 7 V H J p b y B W S S w 1 f S Z x d W 9 0 O y w m c X V v d D t T Z W N 0 a W 9 u M S 9 Q b G F 5 Z X J U c m l v U G x h d C 9 Q a X Z v d G V k I E N v b H V t b i 5 7 V H J p b y B W L D Z 9 J n F 1 b 3 Q 7 L C Z x d W 9 0 O 1 N l Y 3 R p b 2 4 x L 1 B s Y X l l c l R y a W 9 Q b G F 0 L 1 B p d m 9 0 Z W Q g Q 2 9 s d W 1 u L n t U c m l v I F Z J S S w 3 f S Z x d W 9 0 O y w m c X V v d D t T Z W N 0 a W 9 u M S 9 Q b G F 5 Z X J U c m l v U G x h d C 9 Q a X Z v d G V k I E N v b H V t b i 5 7 V H J p b y B W S U l J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c m l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D w v S X R l b V B h d G g + P C 9 J d G V t T G 9 j Y X R p b 2 4 + P F N 0 Y W J s Z U V u d H J p Z X M + P E V u d H J 5 I F R 5 c G U 9 I k Z p b G x U Y X J n Z X Q i I F Z h b H V l P S J z U G x h e W V y U 2 9 s b 0 d v b G Q i I C 8 + P E V u d H J 5 I F R 5 c G U 9 I k x v Y W R l Z F R v Q W 5 h b H l z a X N T Z X J 2 a W N l c y I g V m F s d W U 9 I m w w I i A v P j x F b n R y e S B U e X B l P S J G a W x s Q 2 9 s d W 1 u T m F t Z X M i I F Z h b H V l P S J z W y Z x d W 9 0 O 1 B s Y X l l c i Z x d W 9 0 O y w m c X V v d D t T b 2 x v I E k m c X V v d D s s J n F 1 b 3 Q 7 U 2 9 s b y B W J n F 1 b 3 Q 7 L C Z x d W 9 0 O 1 N v b G 8 g S U k m c X V v d D s s J n F 1 b 3 Q 7 U 2 9 s b y B J S U k m c X V v d D s s J n F 1 b 3 Q 7 U 2 9 s b y B J V i Z x d W 9 0 O y w m c X V v d D t T b 2 x v I F Z J J n F 1 b 3 Q 7 X S I g L z 4 8 R W 5 0 c n k g V H l w Z T 0 i R m l s b E N v b H V t b l R 5 c G V z I i B W Y W x 1 Z T 0 i c 0 J n V U Z C U V V G Q l E 9 P S I g L z 4 8 R W 5 0 c n k g V H l w Z T 0 i R m l s b E x h c 3 R V c G R h d G V k I i B W Y W x 1 Z T 0 i Z D I w M j A t M D k t M j l U M D Y 6 M z A 6 N D c u M T g x N z U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M y Z D E 5 N 2 J m Y i 0 y N D k 0 L T Q 1 Y W U t Y m N k N i 0 0 M j Q 5 M D c w N G N i N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0 d v b G Q v U G l 2 b 3 R l Z C B D b 2 x 1 b W 4 u e 1 B s Y X l l c i w w f S Z x d W 9 0 O y w m c X V v d D t T Z W N 0 a W 9 u M S 9 Q b G F 5 Z X J T b 2 x v R 2 9 s Z C 9 Q a X Z v d G V k I E N v b H V t b i 5 7 U 2 9 s b y B J L D F 9 J n F 1 b 3 Q 7 L C Z x d W 9 0 O 1 N l Y 3 R p b 2 4 x L 1 B s Y X l l c l N v b G 9 H b 2 x k L 1 B p d m 9 0 Z W Q g Q 2 9 s d W 1 u L n t T b 2 x v I F Y s M n 0 m c X V v d D s s J n F 1 b 3 Q 7 U 2 V j d G l v b j E v U G x h e W V y U 2 9 s b 0 d v b G Q v U G l 2 b 3 R l Z C B D b 2 x 1 b W 4 u e 1 N v b G 8 g S U k s M 3 0 m c X V v d D s s J n F 1 b 3 Q 7 U 2 V j d G l v b j E v U G x h e W V y U 2 9 s b 0 d v b G Q v U G l 2 b 3 R l Z C B D b 2 x 1 b W 4 u e 1 N v b G 8 g S U l J L D R 9 J n F 1 b 3 Q 7 L C Z x d W 9 0 O 1 N l Y 3 R p b 2 4 x L 1 B s Y X l l c l N v b G 9 H b 2 x k L 1 B p d m 9 0 Z W Q g Q 2 9 s d W 1 u L n t T b 2 x v I E l W L D V 9 J n F 1 b 3 Q 7 L C Z x d W 9 0 O 1 N l Y 3 R p b 2 4 x L 1 B s Y X l l c l N v b G 9 H b 2 x k L 1 B p d m 9 0 Z W Q g Q 2 9 s d W 1 u L n t T b 2 x v I F Z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1 N v b G 8 g S S w x f S Z x d W 9 0 O y w m c X V v d D t T Z W N 0 a W 9 u M S 9 Q b G F 5 Z X J T b 2 x v R 2 9 s Z C 9 Q a X Z v d G V k I E N v b H V t b i 5 7 U 2 9 s b y B W L D J 9 J n F 1 b 3 Q 7 L C Z x d W 9 0 O 1 N l Y 3 R p b 2 4 x L 1 B s Y X l l c l N v b G 9 H b 2 x k L 1 B p d m 9 0 Z W Q g Q 2 9 s d W 1 u L n t T b 2 x v I E l J L D N 9 J n F 1 b 3 Q 7 L C Z x d W 9 0 O 1 N l Y 3 R p b 2 4 x L 1 B s Y X l l c l N v b G 9 H b 2 x k L 1 B p d m 9 0 Z W Q g Q 2 9 s d W 1 u L n t T b 2 x v I E l J S S w 0 f S Z x d W 9 0 O y w m c X V v d D t T Z W N 0 a W 9 u M S 9 Q b G F 5 Z X J T b 2 x v R 2 9 s Z C 9 Q a X Z v d G V k I E N v b H V t b i 5 7 U 2 9 s b y B J V i w 1 f S Z x d W 9 0 O y w m c X V v d D t T Z W N 0 a W 9 u M S 9 Q b G F 5 Z X J T b 2 x v R 2 9 s Z C 9 Q a X Z v d G V k I E N v b H V t b i 5 7 U 2 9 s b y B W S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8 L 0 l 0 Z W 1 Q Y X R o P j w v S X R l b U x v Y 2 F 0 a W 9 u P j x T d G F i b G V F b n R y a W V z P j x F b n R y e S B U e X B l P S J G a W x s V G F y Z 2 V 0 I i B W Y W x 1 Z T 0 i c 1 B s Y X l l c l N v b G 9 Q b G F 0 I i A v P j x F b n R y e S B U e X B l P S J M b 2 F k Z W R U b 0 F u Y W x 5 c 2 l z U 2 V y d m l j Z X M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l U M D Y 6 M z A 6 N D c u M T k z N z U 0 M F o i I C 8 + P E V u d H J 5 I F R 5 c G U 9 I k Z p b G x D b 2 x 1 b W 5 U e X B l c y I g V m F s d W U 9 I n N C Z 1 V G Q l F V R k J R P T 0 i I C 8 + P E V u d H J 5 I F R 5 c G U 9 I k Z p b G x D b 2 x 1 b W 5 O Y W 1 l c y I g V m F s d W U 9 I n N b J n F 1 b 3 Q 7 U G x h e W V y J n F 1 b 3 Q 7 L C Z x d W 9 0 O 1 N v b G 8 g S S Z x d W 9 0 O y w m c X V v d D t T b 2 x v I E l J J n F 1 b 3 Q 7 L C Z x d W 9 0 O 1 N v b G 8 g S U l J J n F 1 b 3 Q 7 L C Z x d W 9 0 O 1 N v b G 8 g S V Y m c X V v d D s s J n F 1 b 3 Q 7 U 2 9 s b y B W J n F 1 b 3 Q 7 L C Z x d W 9 0 O 1 N v b G 8 g V k k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M 0 Z T V j O D M 1 N y 1 l M 2 Q 4 L T Q 4 O T I t O D Y y Z C 1 j N m M z N D I 1 M m M 4 N 2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U 2 9 s b y B J L D F 9 J n F 1 b 3 Q 7 L C Z x d W 9 0 O 1 N l Y 3 R p b 2 4 x L 1 B s Y X l l c l N v b G 9 Q b G F 0 L 1 B p d m 9 0 Z W Q g Q 2 9 s d W 1 u L n t T b 2 x v I E l J L D J 9 J n F 1 b 3 Q 7 L C Z x d W 9 0 O 1 N l Y 3 R p b 2 4 x L 1 B s Y X l l c l N v b G 9 Q b G F 0 L 1 B p d m 9 0 Z W Q g Q 2 9 s d W 1 u L n t T b 2 x v I E l J S S w z f S Z x d W 9 0 O y w m c X V v d D t T Z W N 0 a W 9 u M S 9 Q b G F 5 Z X J T b 2 x v U G x h d C 9 Q a X Z v d G V k I E N v b H V t b i 5 7 U 2 9 s b y B J V i w 0 f S Z x d W 9 0 O y w m c X V v d D t T Z W N 0 a W 9 u M S 9 Q b G F 5 Z X J T b 2 x v U G x h d C 9 Q a X Z v d G V k I E N v b H V t b i 5 7 U 2 9 s b y B W L D V 9 J n F 1 b 3 Q 7 L C Z x d W 9 0 O 1 N l Y 3 R p b 2 4 x L 1 B s Y X l l c l N v b G 9 Q b G F 0 L 1 B p d m 9 0 Z W Q g Q 2 9 s d W 1 u L n t T b 2 x v I F Z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s Y X l l c l N v b G 9 Q b G F 0 L 1 B p d m 9 0 Z W Q g Q 2 9 s d W 1 u L n t Q b G F 5 Z X I s M H 0 m c X V v d D s s J n F 1 b 3 Q 7 U 2 V j d G l v b j E v U G x h e W V y U 2 9 s b 1 B s Y X Q v U G l 2 b 3 R l Z C B D b 2 x 1 b W 4 u e 1 N v b G 8 g S S w x f S Z x d W 9 0 O y w m c X V v d D t T Z W N 0 a W 9 u M S 9 Q b G F 5 Z X J T b 2 x v U G x h d C 9 Q a X Z v d G V k I E N v b H V t b i 5 7 U 2 9 s b y B J S S w y f S Z x d W 9 0 O y w m c X V v d D t T Z W N 0 a W 9 u M S 9 Q b G F 5 Z X J T b 2 x v U G x h d C 9 Q a X Z v d G V k I E N v b H V t b i 5 7 U 2 9 s b y B J S U k s M 3 0 m c X V v d D s s J n F 1 b 3 Q 7 U 2 V j d G l v b j E v U G x h e W V y U 2 9 s b 1 B s Y X Q v U G l 2 b 3 R l Z C B D b 2 x 1 b W 4 u e 1 N v b G 8 g S V Y s N H 0 m c X V v d D s s J n F 1 b 3 Q 7 U 2 V j d G l v b j E v U G x h e W V y U 2 9 s b 1 B s Y X Q v U G l 2 b 3 R l Z C B D b 2 x 1 b W 4 u e 1 N v b G 8 g V i w 1 f S Z x d W 9 0 O y w m c X V v d D t T Z W N 0 a W 9 u M S 9 Q b G F 5 Z X J T b 2 x v U G x h d C 9 Q a X Z v d G V k I E N v b H V t b i 5 7 U 2 9 s b y B W S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A t M D N U M D g 6 M D A 6 M D E u M z M 0 M j c x M l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m o e 5 9 9 5 W Z D o J Y 6 T h i F V Y I A A A A A A g A A A A A A E G Y A A A A B A A A g A A A A H n S d 5 v h X V X K h J n y + I m b 2 a k k o S y c j u q C 7 X 9 9 N + c x R J W M A A A A A D o A A A A A C A A A g A A A A r a j r r 7 G E / x J a k A U F 0 O I q y b + k z S A H N b f O 8 b u K Y 7 o q M c N Q A A A A R o E M j R 7 y c I 4 z D N o U C A w v 9 J Y X P E X 6 F T 3 j z I 6 R G d i 0 A k z + S X W I / t k 4 U 9 n / 3 t J + H q y E N w 8 Y 6 g 1 m i Y x Q q Q E d P n i t y w P 9 8 9 c m s E 3 l / y S D m Y f L i Y d A A A A A Q O f Y U J b M x O C o S B D 4 Z 5 O F j N B P i Y k L x h j p + P M R E o W B 8 Q u G U N 1 G T 0 a w f t 8 L 7 + f V 0 C 9 J q B 5 M 8 5 s 0 6 A h 4 R 5 r J A p D n F A = = < / D a t a M a s h u p > 
</file>

<file path=customXml/itemProps1.xml><?xml version="1.0" encoding="utf-8"?>
<ds:datastoreItem xmlns:ds="http://schemas.openxmlformats.org/officeDocument/2006/customXml" ds:itemID="{050DB46B-1060-4DBA-AFC7-A7EA6714D3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PlayerSoloPlat</vt:lpstr>
      <vt:lpstr>PlayerSoloGold</vt:lpstr>
      <vt:lpstr>TeamTrioPlat</vt:lpstr>
      <vt:lpstr>TeamTrioGold</vt:lpstr>
      <vt:lpstr>PlayerTrioPlat</vt:lpstr>
      <vt:lpstr>PlayerTrioGold</vt:lpstr>
      <vt:lpstr>AllPlat</vt:lpstr>
      <vt:lpstr>AllGold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2020-09-29T06:32:20Z</dcterms:created>
  <dcterms:modified xsi:type="dcterms:W3CDTF">2020-09-29T06:32:26Z</dcterms:modified>
</cp:coreProperties>
</file>