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7E218241-89DF-487C-AD17-24AF39793FC1}" xr6:coauthVersionLast="45" xr6:coauthVersionMax="45" xr10:uidLastSave="{00000000-0000-0000-0000-000000000000}"/>
  <bookViews>
    <workbookView xWindow="-120" yWindow="-120" windowWidth="27870" windowHeight="18240" firstSheet="5" activeTab="9" xr2:uid="{31A7287A-82F4-4374-A33D-694D301D47E5}"/>
  </bookViews>
  <sheets>
    <sheet name="TeamTrioPlatinum" sheetId="16" r:id="rId1"/>
    <sheet name="TeamDuoGold" sheetId="15" r:id="rId2"/>
    <sheet name="TeamDuoPlatinum" sheetId="14" r:id="rId3"/>
    <sheet name="PlayerTrioGold" sheetId="11" r:id="rId4"/>
    <sheet name="PlayerTrioPlatinum" sheetId="10" r:id="rId5"/>
    <sheet name="PlayerDuoGold" sheetId="9" r:id="rId6"/>
    <sheet name="PlayerDuoPlatinum" sheetId="8" r:id="rId7"/>
    <sheet name="SoloGold" sheetId="7" r:id="rId8"/>
    <sheet name="Solo Platinum" sheetId="6" r:id="rId9"/>
    <sheet name="PlayerPlatinum" sheetId="4" r:id="rId10"/>
  </sheets>
  <definedNames>
    <definedName name="ExternalData_10" localSheetId="3" hidden="1">PlayerTrioGold!$C$1:$I$35</definedName>
    <definedName name="ExternalData_13" localSheetId="2" hidden="1">TeamDuoPlatinum!$C$1:$H$28</definedName>
    <definedName name="ExternalData_14" localSheetId="1" hidden="1">TeamDuoGold!$C$1:$H$38</definedName>
    <definedName name="ExternalData_15" localSheetId="0" hidden="1">TeamTrioPlatinum!$C$1:$I$24</definedName>
    <definedName name="ExternalData_3" localSheetId="9" hidden="1">PlayerPlatinum!$C$1:$R$49</definedName>
    <definedName name="ExternalData_5" localSheetId="8" hidden="1">'Solo Platinum'!$C$1:$I$9</definedName>
    <definedName name="ExternalData_6" localSheetId="7" hidden="1">SoloGold!$C$1:$I$25</definedName>
    <definedName name="ExternalData_7" localSheetId="6" hidden="1">PlayerDuoPlatinum!$C$1:$H$29</definedName>
    <definedName name="ExternalData_8" localSheetId="5" hidden="1">PlayerDuoGold!$C$1:$H$39</definedName>
    <definedName name="ExternalData_9" localSheetId="4" hidden="1">PlayerTrioPlatinum!$C$1:$I$35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24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10" i="16"/>
  <c r="D2" i="16"/>
  <c r="A3" i="16"/>
  <c r="A4" i="16"/>
  <c r="A5" i="16"/>
  <c r="A6" i="16"/>
  <c r="A7" i="16"/>
  <c r="A8" i="16"/>
  <c r="A9" i="16"/>
  <c r="A24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10" i="16"/>
  <c r="A2" i="16"/>
  <c r="D12" i="15"/>
  <c r="D4" i="15"/>
  <c r="D5" i="15"/>
  <c r="D6" i="15"/>
  <c r="D7" i="15"/>
  <c r="D8" i="15"/>
  <c r="D9" i="15"/>
  <c r="D10" i="15"/>
  <c r="D11" i="15"/>
  <c r="D13" i="15"/>
  <c r="D34" i="15"/>
  <c r="D14" i="15"/>
  <c r="D15" i="15"/>
  <c r="D16" i="15"/>
  <c r="D3" i="15"/>
  <c r="D18" i="15"/>
  <c r="D35" i="15"/>
  <c r="D20" i="15"/>
  <c r="D21" i="15"/>
  <c r="D22" i="15"/>
  <c r="D23" i="15"/>
  <c r="D24" i="15"/>
  <c r="D25" i="15"/>
  <c r="D26" i="15"/>
  <c r="D27" i="15"/>
  <c r="D28" i="15"/>
  <c r="D29" i="15"/>
  <c r="D30" i="15"/>
  <c r="D2" i="15"/>
  <c r="D32" i="15"/>
  <c r="D33" i="15"/>
  <c r="D17" i="15"/>
  <c r="D19" i="15"/>
  <c r="D36" i="15"/>
  <c r="D37" i="15"/>
  <c r="D38" i="15"/>
  <c r="D31" i="15"/>
  <c r="A12" i="15"/>
  <c r="A4" i="15"/>
  <c r="A5" i="15"/>
  <c r="A6" i="15"/>
  <c r="A7" i="15"/>
  <c r="A8" i="15"/>
  <c r="A9" i="15"/>
  <c r="A10" i="15"/>
  <c r="A11" i="15"/>
  <c r="A13" i="15"/>
  <c r="A34" i="15"/>
  <c r="A14" i="15"/>
  <c r="A15" i="15"/>
  <c r="A16" i="15"/>
  <c r="A3" i="15"/>
  <c r="A18" i="15"/>
  <c r="A35" i="15"/>
  <c r="A20" i="15"/>
  <c r="A21" i="15"/>
  <c r="A22" i="15"/>
  <c r="A23" i="15"/>
  <c r="A24" i="15"/>
  <c r="A25" i="15"/>
  <c r="A26" i="15"/>
  <c r="A27" i="15"/>
  <c r="A28" i="15"/>
  <c r="A29" i="15"/>
  <c r="A30" i="15"/>
  <c r="A2" i="15"/>
  <c r="A32" i="15"/>
  <c r="A33" i="15"/>
  <c r="A17" i="15"/>
  <c r="A19" i="15"/>
  <c r="A36" i="15"/>
  <c r="A37" i="15"/>
  <c r="A38" i="15"/>
  <c r="A31" i="15"/>
  <c r="D23" i="14"/>
  <c r="D4" i="14"/>
  <c r="D5" i="14"/>
  <c r="D6" i="14"/>
  <c r="D7" i="14"/>
  <c r="D8" i="14"/>
  <c r="D9" i="14"/>
  <c r="D10" i="14"/>
  <c r="D11" i="14"/>
  <c r="D12" i="14"/>
  <c r="D22" i="14"/>
  <c r="D24" i="14"/>
  <c r="D15" i="14"/>
  <c r="D16" i="14"/>
  <c r="D17" i="14"/>
  <c r="D26" i="14"/>
  <c r="D19" i="14"/>
  <c r="D18" i="14"/>
  <c r="D25" i="14"/>
  <c r="D13" i="14"/>
  <c r="D2" i="14"/>
  <c r="D3" i="14"/>
  <c r="D20" i="14"/>
  <c r="D14" i="14"/>
  <c r="D27" i="14"/>
  <c r="D28" i="14"/>
  <c r="D21" i="14"/>
  <c r="A23" i="14"/>
  <c r="A4" i="14"/>
  <c r="A5" i="14"/>
  <c r="A6" i="14"/>
  <c r="A7" i="14"/>
  <c r="A8" i="14"/>
  <c r="A9" i="14"/>
  <c r="A10" i="14"/>
  <c r="A11" i="14"/>
  <c r="A12" i="14"/>
  <c r="A22" i="14"/>
  <c r="A24" i="14"/>
  <c r="A15" i="14"/>
  <c r="A16" i="14"/>
  <c r="A17" i="14"/>
  <c r="A26" i="14"/>
  <c r="A19" i="14"/>
  <c r="A18" i="14"/>
  <c r="A25" i="14"/>
  <c r="A13" i="14"/>
  <c r="A2" i="14"/>
  <c r="A3" i="14"/>
  <c r="A20" i="14"/>
  <c r="A14" i="14"/>
  <c r="A27" i="14"/>
  <c r="A28" i="14"/>
  <c r="A21" i="14"/>
  <c r="D3" i="11"/>
  <c r="D4" i="11"/>
  <c r="D5" i="11"/>
  <c r="D6" i="11"/>
  <c r="D24" i="11"/>
  <c r="D8" i="11"/>
  <c r="D28" i="11"/>
  <c r="D10" i="11"/>
  <c r="D11" i="11"/>
  <c r="D12" i="11"/>
  <c r="D13" i="11"/>
  <c r="D14" i="11"/>
  <c r="D15" i="11"/>
  <c r="D21" i="11"/>
  <c r="D32" i="11"/>
  <c r="D18" i="11"/>
  <c r="D19" i="11"/>
  <c r="D20" i="11"/>
  <c r="D31" i="11"/>
  <c r="D22" i="11"/>
  <c r="D26" i="11"/>
  <c r="D2" i="11"/>
  <c r="D25" i="11"/>
  <c r="D7" i="11"/>
  <c r="D27" i="11"/>
  <c r="D23" i="11"/>
  <c r="D29" i="11"/>
  <c r="D30" i="11"/>
  <c r="D9" i="11"/>
  <c r="D17" i="11"/>
  <c r="D33" i="11"/>
  <c r="D34" i="11"/>
  <c r="D35" i="11"/>
  <c r="D16" i="11"/>
  <c r="A3" i="11"/>
  <c r="A4" i="11"/>
  <c r="A5" i="11"/>
  <c r="A6" i="11"/>
  <c r="A24" i="11"/>
  <c r="A8" i="11"/>
  <c r="A28" i="11"/>
  <c r="A10" i="11"/>
  <c r="A11" i="11"/>
  <c r="A12" i="11"/>
  <c r="A13" i="11"/>
  <c r="A14" i="11"/>
  <c r="A15" i="11"/>
  <c r="A21" i="11"/>
  <c r="A32" i="11"/>
  <c r="A18" i="11"/>
  <c r="A19" i="11"/>
  <c r="A20" i="11"/>
  <c r="A31" i="11"/>
  <c r="A22" i="11"/>
  <c r="A26" i="11"/>
  <c r="A2" i="11"/>
  <c r="A25" i="11"/>
  <c r="A7" i="11"/>
  <c r="A27" i="11"/>
  <c r="A23" i="11"/>
  <c r="A29" i="11"/>
  <c r="A30" i="11"/>
  <c r="A9" i="11"/>
  <c r="A17" i="11"/>
  <c r="A33" i="11"/>
  <c r="A34" i="11"/>
  <c r="A35" i="11"/>
  <c r="A16" i="11"/>
  <c r="D3" i="10"/>
  <c r="D4" i="10"/>
  <c r="D5" i="10"/>
  <c r="D6" i="10"/>
  <c r="D24" i="10"/>
  <c r="D8" i="10"/>
  <c r="D28" i="10"/>
  <c r="D10" i="10"/>
  <c r="D11" i="10"/>
  <c r="D12" i="10"/>
  <c r="D13" i="10"/>
  <c r="D14" i="10"/>
  <c r="D15" i="10"/>
  <c r="D21" i="10"/>
  <c r="D32" i="10"/>
  <c r="D18" i="10"/>
  <c r="D19" i="10"/>
  <c r="D20" i="10"/>
  <c r="D31" i="10"/>
  <c r="D22" i="10"/>
  <c r="D26" i="10"/>
  <c r="D2" i="10"/>
  <c r="D25" i="10"/>
  <c r="D7" i="10"/>
  <c r="D27" i="10"/>
  <c r="D23" i="10"/>
  <c r="D29" i="10"/>
  <c r="D30" i="10"/>
  <c r="D9" i="10"/>
  <c r="D17" i="10"/>
  <c r="D33" i="10"/>
  <c r="D34" i="10"/>
  <c r="D35" i="10"/>
  <c r="D16" i="10"/>
  <c r="A3" i="10"/>
  <c r="A4" i="10"/>
  <c r="A5" i="10"/>
  <c r="A6" i="10"/>
  <c r="A24" i="10"/>
  <c r="A8" i="10"/>
  <c r="A28" i="10"/>
  <c r="A10" i="10"/>
  <c r="A11" i="10"/>
  <c r="A12" i="10"/>
  <c r="A13" i="10"/>
  <c r="A14" i="10"/>
  <c r="A15" i="10"/>
  <c r="A21" i="10"/>
  <c r="A32" i="10"/>
  <c r="A18" i="10"/>
  <c r="A19" i="10"/>
  <c r="A20" i="10"/>
  <c r="A31" i="10"/>
  <c r="A22" i="10"/>
  <c r="A26" i="10"/>
  <c r="A2" i="10"/>
  <c r="A25" i="10"/>
  <c r="A7" i="10"/>
  <c r="A27" i="10"/>
  <c r="A23" i="10"/>
  <c r="A29" i="10"/>
  <c r="A30" i="10"/>
  <c r="A9" i="10"/>
  <c r="A17" i="10"/>
  <c r="A33" i="10"/>
  <c r="A34" i="10"/>
  <c r="A35" i="10"/>
  <c r="A16" i="10"/>
  <c r="D3" i="9"/>
  <c r="D4" i="9"/>
  <c r="D5" i="9"/>
  <c r="D16" i="9"/>
  <c r="D7" i="9"/>
  <c r="D18" i="9"/>
  <c r="D33" i="9"/>
  <c r="D10" i="9"/>
  <c r="D31" i="9"/>
  <c r="D12" i="9"/>
  <c r="D8" i="9"/>
  <c r="D14" i="9"/>
  <c r="D27" i="9"/>
  <c r="D15" i="9"/>
  <c r="D26" i="9"/>
  <c r="D13" i="9"/>
  <c r="D19" i="9"/>
  <c r="D20" i="9"/>
  <c r="D21" i="9"/>
  <c r="D32" i="9"/>
  <c r="D24" i="9"/>
  <c r="D11" i="9"/>
  <c r="D6" i="9"/>
  <c r="D22" i="9"/>
  <c r="D9" i="9"/>
  <c r="D28" i="9"/>
  <c r="D29" i="9"/>
  <c r="D30" i="9"/>
  <c r="D2" i="9"/>
  <c r="D23" i="9"/>
  <c r="D25" i="9"/>
  <c r="D34" i="9"/>
  <c r="D35" i="9"/>
  <c r="D36" i="9"/>
  <c r="D37" i="9"/>
  <c r="D38" i="9"/>
  <c r="D39" i="9"/>
  <c r="D17" i="9"/>
  <c r="A3" i="9"/>
  <c r="A4" i="9"/>
  <c r="A5" i="9"/>
  <c r="A16" i="9"/>
  <c r="A7" i="9"/>
  <c r="A18" i="9"/>
  <c r="A33" i="9"/>
  <c r="A10" i="9"/>
  <c r="A31" i="9"/>
  <c r="A12" i="9"/>
  <c r="A8" i="9"/>
  <c r="A14" i="9"/>
  <c r="A27" i="9"/>
  <c r="A15" i="9"/>
  <c r="A26" i="9"/>
  <c r="A13" i="9"/>
  <c r="A19" i="9"/>
  <c r="A20" i="9"/>
  <c r="A21" i="9"/>
  <c r="A32" i="9"/>
  <c r="A24" i="9"/>
  <c r="A11" i="9"/>
  <c r="A6" i="9"/>
  <c r="A22" i="9"/>
  <c r="A9" i="9"/>
  <c r="A28" i="9"/>
  <c r="A29" i="9"/>
  <c r="A30" i="9"/>
  <c r="A2" i="9"/>
  <c r="A23" i="9"/>
  <c r="A25" i="9"/>
  <c r="A34" i="9"/>
  <c r="A35" i="9"/>
  <c r="A36" i="9"/>
  <c r="A37" i="9"/>
  <c r="A38" i="9"/>
  <c r="A39" i="9"/>
  <c r="A17" i="9"/>
  <c r="A25" i="8"/>
  <c r="A4" i="8"/>
  <c r="A5" i="8"/>
  <c r="A6" i="8"/>
  <c r="A22" i="8"/>
  <c r="A26" i="8"/>
  <c r="A9" i="8"/>
  <c r="A10" i="8"/>
  <c r="A11" i="8"/>
  <c r="A12" i="8"/>
  <c r="A13" i="8"/>
  <c r="A14" i="8"/>
  <c r="A15" i="8"/>
  <c r="A16" i="8"/>
  <c r="A19" i="8"/>
  <c r="A18" i="8"/>
  <c r="A29" i="8"/>
  <c r="A8" i="8"/>
  <c r="A3" i="8"/>
  <c r="A7" i="8"/>
  <c r="A23" i="8"/>
  <c r="A24" i="8"/>
  <c r="A2" i="8"/>
  <c r="A20" i="8"/>
  <c r="A27" i="8"/>
  <c r="A28" i="8"/>
  <c r="A17" i="8"/>
  <c r="A21" i="8"/>
  <c r="D25" i="8"/>
  <c r="D4" i="8"/>
  <c r="D5" i="8"/>
  <c r="D6" i="8"/>
  <c r="D22" i="8"/>
  <c r="D26" i="8"/>
  <c r="D9" i="8"/>
  <c r="D10" i="8"/>
  <c r="D11" i="8"/>
  <c r="D12" i="8"/>
  <c r="D13" i="8"/>
  <c r="D14" i="8"/>
  <c r="D15" i="8"/>
  <c r="D16" i="8"/>
  <c r="D19" i="8"/>
  <c r="D18" i="8"/>
  <c r="D29" i="8"/>
  <c r="D8" i="8"/>
  <c r="D3" i="8"/>
  <c r="D7" i="8"/>
  <c r="D23" i="8"/>
  <c r="D24" i="8"/>
  <c r="D2" i="8"/>
  <c r="D20" i="8"/>
  <c r="D27" i="8"/>
  <c r="D28" i="8"/>
  <c r="D17" i="8"/>
  <c r="D21" i="8"/>
  <c r="A13" i="7"/>
  <c r="A4" i="7"/>
  <c r="A14" i="7"/>
  <c r="A6" i="7"/>
  <c r="A7" i="7"/>
  <c r="A8" i="7"/>
  <c r="A9" i="7"/>
  <c r="A23" i="7"/>
  <c r="A11" i="7"/>
  <c r="A10" i="7"/>
  <c r="A3" i="7"/>
  <c r="A24" i="7"/>
  <c r="A15" i="7"/>
  <c r="A16" i="7"/>
  <c r="A2" i="7"/>
  <c r="A18" i="7"/>
  <c r="A19" i="7"/>
  <c r="A20" i="7"/>
  <c r="A21" i="7"/>
  <c r="A22" i="7"/>
  <c r="A5" i="7"/>
  <c r="A12" i="7"/>
  <c r="A25" i="7"/>
  <c r="A17" i="7"/>
  <c r="D13" i="7"/>
  <c r="D4" i="7"/>
  <c r="D14" i="7"/>
  <c r="D6" i="7"/>
  <c r="D7" i="7"/>
  <c r="D8" i="7"/>
  <c r="D9" i="7"/>
  <c r="D23" i="7"/>
  <c r="D11" i="7"/>
  <c r="D10" i="7"/>
  <c r="D3" i="7"/>
  <c r="D24" i="7"/>
  <c r="D15" i="7"/>
  <c r="D16" i="7"/>
  <c r="D2" i="7"/>
  <c r="D18" i="7"/>
  <c r="D19" i="7"/>
  <c r="D20" i="7"/>
  <c r="D21" i="7"/>
  <c r="D22" i="7"/>
  <c r="D5" i="7"/>
  <c r="D12" i="7"/>
  <c r="D25" i="7"/>
  <c r="D17" i="7"/>
  <c r="A3" i="6"/>
  <c r="A4" i="6"/>
  <c r="A5" i="6"/>
  <c r="A6" i="6"/>
  <c r="A2" i="6"/>
  <c r="A8" i="6"/>
  <c r="A7" i="6"/>
  <c r="A9" i="6"/>
  <c r="D3" i="6"/>
  <c r="D4" i="6"/>
  <c r="D5" i="6"/>
  <c r="D6" i="6"/>
  <c r="D2" i="6"/>
  <c r="D8" i="6"/>
  <c r="D7" i="6"/>
  <c r="D9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  <c r="A36" i="4"/>
  <c r="A37" i="4"/>
  <c r="A38" i="4"/>
  <c r="A39" i="4"/>
  <c r="A40" i="4"/>
  <c r="A41" i="4"/>
  <c r="A35" i="4"/>
  <c r="A43" i="4"/>
  <c r="A44" i="4"/>
  <c r="A45" i="4"/>
  <c r="A46" i="4"/>
  <c r="A47" i="4"/>
  <c r="A48" i="4"/>
  <c r="A49" i="4"/>
  <c r="A4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D36" i="4"/>
  <c r="D37" i="4"/>
  <c r="D38" i="4"/>
  <c r="D39" i="4"/>
  <c r="D40" i="4"/>
  <c r="D41" i="4"/>
  <c r="D35" i="4"/>
  <c r="D43" i="4"/>
  <c r="D44" i="4"/>
  <c r="D45" i="4"/>
  <c r="D46" i="4"/>
  <c r="D47" i="4"/>
  <c r="D48" i="4"/>
  <c r="D49" i="4"/>
  <c r="D4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66076-BB0D-473E-B68F-E459A3C6D088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3ACEA4CC-14CC-47BF-96DA-7521C14C88EC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3" xr16:uid="{B82C86B6-E7F2-4BF3-8A46-E32B3B6AAF7A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4" xr16:uid="{EB52B643-72A2-4C3C-B1F0-3F6F067616FB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5" xr16:uid="{F721F063-63D3-434C-A7EF-32FFE0C0EE27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6" xr16:uid="{7C27B0D1-AA82-4398-8482-D1B1F40132D7}" keepAlive="1" name="Query - SoloGold" description="Connection to the 'SoloGold' query in the workbook." type="5" refreshedVersion="6" background="1" saveData="1">
    <dbPr connection="Provider=Microsoft.Mashup.OleDb.1;Data Source=$Workbook$;Location=SoloGold;Extended Properties=&quot;&quot;" command="SELECT * FROM [SoloGold]"/>
  </connection>
  <connection id="7" xr16:uid="{6464507F-544F-4C33-B50C-C8DAF65D216F}" keepAlive="1" name="Query - SoloPlatinum" description="Connection to the 'SoloPlatinum' query in the workbook." type="5" refreshedVersion="6" background="1" saveData="1">
    <dbPr connection="Provider=Microsoft.Mashup.OleDb.1;Data Source=$Workbook$;Location=SoloPlatinum;Extended Properties=&quot;&quot;" command="SELECT * FROM [SoloPlatinum]"/>
  </connection>
  <connection id="8" xr16:uid="{7E35C66B-BD71-4132-9DDD-F5C21D200DDF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9" xr16:uid="{B50FE607-AAF5-4CB0-813D-1466C435B8FD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0" xr16:uid="{5A70DDEE-2F5F-4889-BC17-F4A0E723B4F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<sst xmlns="http://schemas.openxmlformats.org/spreadsheetml/2006/main" count="697" uniqueCount="165">
  <si>
    <t>Player</t>
  </si>
  <si>
    <t>Lost World, Rakhana</t>
  </si>
  <si>
    <t>TheNightSlasher</t>
  </si>
  <si>
    <t>Bateman1980</t>
  </si>
  <si>
    <t>ex-Clusum</t>
  </si>
  <si>
    <t>Max Dmian</t>
  </si>
  <si>
    <t>The_Doctor46N7</t>
  </si>
  <si>
    <t>SlimJim0725</t>
  </si>
  <si>
    <t>ManBearPig654</t>
  </si>
  <si>
    <t>Kocka007</t>
  </si>
  <si>
    <t>Normandy's Finest</t>
  </si>
  <si>
    <t>x3lander</t>
  </si>
  <si>
    <t>lxMerc04</t>
  </si>
  <si>
    <t>N7SpectreMD</t>
  </si>
  <si>
    <t>MMLosingYouToYou</t>
  </si>
  <si>
    <t>Omega's Toughest</t>
  </si>
  <si>
    <t>Zyzimorph</t>
  </si>
  <si>
    <t>Kahje-Born</t>
  </si>
  <si>
    <t>AW_FC_1986</t>
  </si>
  <si>
    <t>TheTechnoTurian</t>
  </si>
  <si>
    <t>LosingYouToYou</t>
  </si>
  <si>
    <t xml:space="preserve">IFF (Identify Friend/Foe) </t>
  </si>
  <si>
    <t>kalas747</t>
  </si>
  <si>
    <t>MM-nOeXTRACTION</t>
  </si>
  <si>
    <t>ClydeInTheShell</t>
  </si>
  <si>
    <t>IxMerc04</t>
  </si>
  <si>
    <t>Sochi</t>
  </si>
  <si>
    <t>ctc91</t>
  </si>
  <si>
    <t>N7-Gerbil</t>
  </si>
  <si>
    <t>Knockingbr4in</t>
  </si>
  <si>
    <t>didacuscarr</t>
  </si>
  <si>
    <t>anterojp</t>
  </si>
  <si>
    <t>me0120</t>
  </si>
  <si>
    <t>HeroicMass</t>
  </si>
  <si>
    <t>Smehur</t>
  </si>
  <si>
    <t>TheC73M Krauser</t>
  </si>
  <si>
    <t>FreedomWing91</t>
  </si>
  <si>
    <t>The Pulse of Thessia</t>
  </si>
  <si>
    <t>Widow's Poison</t>
  </si>
  <si>
    <t>Areksto</t>
  </si>
  <si>
    <t>JewelsWinnfield</t>
  </si>
  <si>
    <t>HardcoreSalmon0</t>
  </si>
  <si>
    <t>Okami_Sanjuro</t>
  </si>
  <si>
    <t>Rakhana Lost</t>
  </si>
  <si>
    <t>Zero Kelvin</t>
  </si>
  <si>
    <t>DocSteely</t>
  </si>
  <si>
    <t>Alfonsedode</t>
  </si>
  <si>
    <t>Alquinn</t>
  </si>
  <si>
    <t>Argent Xero</t>
  </si>
  <si>
    <t>rcolol</t>
  </si>
  <si>
    <t>MM-Ryoku</t>
  </si>
  <si>
    <t>driedohjingoh</t>
  </si>
  <si>
    <t>RBHershey98</t>
  </si>
  <si>
    <t>RealKobeBean</t>
  </si>
  <si>
    <t>Zachoida</t>
  </si>
  <si>
    <t>Sanbakko1984</t>
  </si>
  <si>
    <t>MM-AsariGod</t>
  </si>
  <si>
    <t>darlingdoor</t>
  </si>
  <si>
    <t>Sonashii</t>
  </si>
  <si>
    <t>Tu-Fira</t>
  </si>
  <si>
    <t>ark_ryv_</t>
  </si>
  <si>
    <t>ComradeShepard7</t>
  </si>
  <si>
    <t>Emexxia</t>
  </si>
  <si>
    <t>FatherOfPearl</t>
  </si>
  <si>
    <t>Juh0M</t>
  </si>
  <si>
    <t>N7 Spectre MD</t>
  </si>
  <si>
    <t>frank_is_crank</t>
  </si>
  <si>
    <t>Pfefferi</t>
  </si>
  <si>
    <t>Soul Name</t>
  </si>
  <si>
    <t>Rustybuckets02</t>
  </si>
  <si>
    <t>kaxas92</t>
  </si>
  <si>
    <t>Lord Venom Returneth</t>
  </si>
  <si>
    <t>XAN1_95</t>
  </si>
  <si>
    <t>HamleticTortoise</t>
  </si>
  <si>
    <t>Huerta's Archangels</t>
  </si>
  <si>
    <t>mexximal</t>
  </si>
  <si>
    <t>skinsatchel</t>
  </si>
  <si>
    <t>prostheticlimbs</t>
  </si>
  <si>
    <t>AsariGod</t>
  </si>
  <si>
    <t>DistigousForest</t>
  </si>
  <si>
    <t>SenorZanahoria</t>
  </si>
  <si>
    <t>only1biggs</t>
  </si>
  <si>
    <t>Grim68</t>
  </si>
  <si>
    <t>Team</t>
  </si>
  <si>
    <t>Argent Xero | me0120</t>
  </si>
  <si>
    <t>ark_ryv_ | mexximal</t>
  </si>
  <si>
    <t>AW_FC_1986 | ex-Clusum</t>
  </si>
  <si>
    <t>AW_FC_1986 | TheNightSlasher</t>
  </si>
  <si>
    <t>ClydeInTheShell | RBHershey98</t>
  </si>
  <si>
    <t>ComradeShepard7 | TheTechnoTurian</t>
  </si>
  <si>
    <t>DocSteely | The_Doctor46N7</t>
  </si>
  <si>
    <t>Emexxia | HamleticTortoise</t>
  </si>
  <si>
    <t>ex-Clusum | TheTechnoTurian</t>
  </si>
  <si>
    <t>FatherOfPearl | Knockingbr4in</t>
  </si>
  <si>
    <t>frank_is_crank | Sonashii</t>
  </si>
  <si>
    <t>Juh0M | XAN1_95</t>
  </si>
  <si>
    <t>kalas747 | Max Dmian</t>
  </si>
  <si>
    <t>Kocka007 | N7 Spectre MD</t>
  </si>
  <si>
    <t>Kocka007 | SlimJim0725</t>
  </si>
  <si>
    <t>Max Dmian | skinsatchel</t>
  </si>
  <si>
    <t>N7-Gerbil | TheNightSlasher</t>
  </si>
  <si>
    <t>Alfonsedode | ex-Clusum</t>
  </si>
  <si>
    <t>Bateman1980 | ex-Clusum</t>
  </si>
  <si>
    <t>ex-Clusum | frank_is_crank</t>
  </si>
  <si>
    <t>ex-Clusum | Pfefferi</t>
  </si>
  <si>
    <t>ex-Clusum | Smehur</t>
  </si>
  <si>
    <t>ex-Clusum | The_Doctor46N7</t>
  </si>
  <si>
    <t>ex-Clusum | TheNightSlasher</t>
  </si>
  <si>
    <t>ex-Clusum | x3lander</t>
  </si>
  <si>
    <t>The_Doctor46N7 | x3lander</t>
  </si>
  <si>
    <t>Alquinn | TheNightSlasher</t>
  </si>
  <si>
    <t>ark_ryv_ | Juh0M</t>
  </si>
  <si>
    <t>ark_ryv_ | XAN1_95</t>
  </si>
  <si>
    <t>ClydeInTheShell | prostheticlimbs</t>
  </si>
  <si>
    <t>ClydeInTheShell | Rustybuckets02</t>
  </si>
  <si>
    <t>didacuscarr | Knockingbr4in</t>
  </si>
  <si>
    <t>frank_is_crank | HamleticTortoise</t>
  </si>
  <si>
    <t>N7 Spectre MD | SlimJim0725</t>
  </si>
  <si>
    <t>N7 Spectre MD | Zyzimorph</t>
  </si>
  <si>
    <t>TheNightSlasher | TheTechnoTurian</t>
  </si>
  <si>
    <t>AsariGod | MM-nOeXTRACTION</t>
  </si>
  <si>
    <t>LosingYouToYou | MM-nOeXTRACTION</t>
  </si>
  <si>
    <t>ex-Clusum | kaxas92</t>
  </si>
  <si>
    <t>ClydeInTheShell | DistigousForest</t>
  </si>
  <si>
    <t>ClydeInTheShell | XAN1_95</t>
  </si>
  <si>
    <t>HamleticTortoise | SenorZanahoria</t>
  </si>
  <si>
    <t>kaxas92 | Max Dmian</t>
  </si>
  <si>
    <t>kaxas92 | only1biggs</t>
  </si>
  <si>
    <t>kaxas92 | TheNightSlasher</t>
  </si>
  <si>
    <t>Alquinn | JewelsWinnfield</t>
  </si>
  <si>
    <t>Alquinn | LosingYouToYou</t>
  </si>
  <si>
    <t>Alquinn | TheTechnoTurian</t>
  </si>
  <si>
    <t>Argent Xero | Grim68</t>
  </si>
  <si>
    <t>Argent Xero | HardcoreSalmon0</t>
  </si>
  <si>
    <t>Argent Xero | N7 Spectre MD</t>
  </si>
  <si>
    <t>frank_is_crank | The_Doctor46N7</t>
  </si>
  <si>
    <t>ex-Clusum | N7-Gerbil</t>
  </si>
  <si>
    <t>JewelsWinnfield | TheNightSlasher</t>
  </si>
  <si>
    <t>Max Dmian | Zyzimorph</t>
  </si>
  <si>
    <t>Alquinn | TheNightSlasher | TheTechnoTurian</t>
  </si>
  <si>
    <t>Bateman1980 | ex-Clusum | TheTechnoTurian</t>
  </si>
  <si>
    <t>ex-Clusum | Smehur | TheNightSlasher</t>
  </si>
  <si>
    <t>ex-Clusum | RealKobeBean | TheNightSlasher</t>
  </si>
  <si>
    <t>AW_FC_1986 | TheNightSlasher | Zachoida</t>
  </si>
  <si>
    <t>kalas747 | Max Dmian | Zyzimorph</t>
  </si>
  <si>
    <t>Smehur | The_Doctor46N7 | x3lander</t>
  </si>
  <si>
    <t>Argent Xero | N7SpectreMD | SlimJim0725</t>
  </si>
  <si>
    <t>Kocka007 | ManBearPig654 | rcolol</t>
  </si>
  <si>
    <t>IxMerc04 | Kocka007 | SlimJim0725</t>
  </si>
  <si>
    <t>ex-Clusum | MMLosingYouToYou | TheNightSlasher</t>
  </si>
  <si>
    <t>AW_FC_1986 | ex-Clusum | TheNightSlasher</t>
  </si>
  <si>
    <t>AW_FC_1986 | The_Doctor46N7 | x3lander</t>
  </si>
  <si>
    <t>Kocka007 | lxMerc04 | SlimJim0725</t>
  </si>
  <si>
    <t>Kocka007 | N7SpectreMD | SlimJim0725</t>
  </si>
  <si>
    <t>MM-Ryoku | MMLosingYouToYou | Sanbakko1984</t>
  </si>
  <si>
    <t>TheNightSlasher | The_Doctor46N7 | x3lander</t>
  </si>
  <si>
    <t>AW_FC_1986 | TheNightSlasher | The_Doctor46N7</t>
  </si>
  <si>
    <t>Kocka007 | ManBearPig654 | Max Dmian</t>
  </si>
  <si>
    <t>driedohjingoh | LosingYouToYou | MM-nOeXTRACTION</t>
  </si>
  <si>
    <t>MM-AsariGod | MM-nOeXTRACTION | MMLosingYouToYou</t>
  </si>
  <si>
    <t>ClydeInTheShell | darlingdoor | RBHershey98</t>
  </si>
  <si>
    <t>DocSteely | Sonashii | The_Doctor46N7</t>
  </si>
  <si>
    <t>Count</t>
  </si>
  <si>
    <t>Time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</si>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</sst>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0" xr16:uid="{42B29BAC-1EC9-4C4B-A327-43E05961FB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Team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FAA1A2-7C60-4CFE-ACDD-39A81238C8B5}" autoFormatId="16" applyNumberFormats="0" applyBorderFormats="0" applyFontFormats="0" applyPatternFormats="0" applyAlignmentFormats="0" applyWidthHeightFormats="0">
  <queryTableRefresh nextId="20" unboundColumnsLeft="2">
    <queryTableFields count="18">
      <queryTableField id="17" dataBound="0" tableColumnId="17"/>
      <queryTableField id="19" dataBound="0" tableColumnId="18"/>
      <queryTableField id="1" name="Player" tableColumnId="1"/>
      <queryTableField id="16" dataBound="0" tableColumnId="16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  <queryTableField id="7" name="Sochi" tableColumnId="7"/>
      <queryTableField id="8" name="The Pulse of Thessia" tableColumnId="8"/>
      <queryTableField id="9" name="Widow's Poison" tableColumnId="9"/>
      <queryTableField id="10" name="Rakhana Lost" tableColumnId="10"/>
      <queryTableField id="11" name="Zero Kelvin" tableColumnId="11"/>
      <queryTableField id="12" name="Tu-Fira" tableColumnId="12"/>
      <queryTableField id="13" name="Soul Name" tableColumnId="13"/>
      <queryTableField id="14" name="Lord Venom Returneth" tableColumnId="14"/>
      <queryTableField id="15" name="Huerta's Archangel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73AD2977-2380-4218-8319-0A33BB9A5D7B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8" dataBound="0" tableColumnId="7"/>
      <queryTableField id="1" name="Team" tableColumnId="1"/>
      <queryTableField id="9" dataBound="0" tableColumnId="8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" xr16:uid="{FF846B09-0715-4657-9E96-960F0D80F1DF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Team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31AE34F3-15C5-48C3-9CA5-2A9D7CF786F5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0D80A815-EE62-4CED-B992-3A9E52C6586F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6FAE26EC-3B11-428E-A769-24EB63C29792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Player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965D63DD-686C-4D62-AABB-0E3F0013F3C3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7" dataBound="0" tableColumnId="7"/>
      <queryTableField id="9" dataBound="0" tableColumnId="8"/>
      <queryTableField id="1" name="Player" tableColumnId="1"/>
      <queryTableField id="6" dataBound="0" tableColumnId="6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76265ED7-98FA-4685-8457-5264E264042B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8EC32AE1-C47A-47DD-8503-E15FCE790F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96561E-8C88-4B23-B029-5A2BCFA1BE05}" name="TeamTrioPlatinum" displayName="TeamTrioPlatinum" ref="A1:I24" tableType="queryTable" totalsRowShown="0">
  <autoFilter ref="A1:I24" xr:uid="{8FC9C357-1AB7-4A42-B4EA-B4E6350BE347}">
    <filterColumn colId="3">
      <filters>
        <filter val="5"/>
      </filters>
    </filterColumn>
  </autoFilter>
  <sortState xmlns:xlrd2="http://schemas.microsoft.com/office/spreadsheetml/2017/richdata2" ref="A10:I24">
    <sortCondition ref="A1:A24"/>
  </sortState>
  <tableColumns count="9">
    <tableColumn id="7" xr3:uid="{612BAA06-CD76-43C7-A985-C675D8F77DE5}" uniqueName="7" name="Time" queryTableFieldId="7" dataDxfId="94">
      <calculatedColumnFormula>SUM(TeamTrioPlatinum[[#This Row],[Lost World, Rakhana]:[IFF (Identify Friend/Foe) ]])</calculatedColumnFormula>
    </tableColumn>
    <tableColumn id="8" xr3:uid="{4ABB8950-682C-4BE8-84B8-0FCAA8432DDC}" uniqueName="8" name=" - " queryTableFieldId="9" dataDxfId="93"/>
    <tableColumn id="1" xr3:uid="{3A7D933F-7F85-42B5-9687-7FEC70ED421E}" uniqueName="1" name="Team" queryTableFieldId="1" dataDxfId="92"/>
    <tableColumn id="9" xr3:uid="{1734A7F2-C160-4B4D-AA66-7A15B1758EC9}" uniqueName="9" name="Count" queryTableFieldId="10" dataDxfId="91">
      <calculatedColumnFormula>COUNT(TeamTrioPlatinum[[#This Row],[Lost World, Rakhana]:[IFF (Identify Friend/Foe) ]])</calculatedColumnFormula>
    </tableColumn>
    <tableColumn id="2" xr3:uid="{534EF924-5578-4D16-A2F3-F502DCEE1DE0}" uniqueName="2" name="Lost World, Rakhana" queryTableFieldId="2" dataDxfId="90"/>
    <tableColumn id="3" xr3:uid="{0FE10548-7A02-42FB-810E-842BBAABF07D}" uniqueName="3" name="Normandy's Finest" queryTableFieldId="3" dataDxfId="89"/>
    <tableColumn id="4" xr3:uid="{3D0D9930-F8B9-4F95-B46F-519710035A81}" uniqueName="4" name="Omega's Toughest" queryTableFieldId="4" dataDxfId="88"/>
    <tableColumn id="5" xr3:uid="{FB4B0F3D-C637-49D5-B2A2-E62CB7F2B5CE}" uniqueName="5" name="Kahje-Born" queryTableFieldId="5" dataDxfId="87"/>
    <tableColumn id="6" xr3:uid="{A16F57AA-4455-4EB9-8123-8B2A7E4C4D53}" uniqueName="6" name="IFF (Identify Friend/Foe) " queryTableFieldId="6" dataDxfId="8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15FD5-5AFD-4B6C-A9C0-ADF3FBACBF25}" name="PlayerPlatinum" displayName="PlayerPlatinum" ref="A1:R49" tableType="queryTable" totalsRowShown="0">
  <autoFilter ref="A1:R49" xr:uid="{CD6D85A6-8748-4122-843D-0B7CA7B6855F}">
    <filterColumn colId="3">
      <filters>
        <filter val="14"/>
      </filters>
    </filterColumn>
  </autoFilter>
  <sortState xmlns:xlrd2="http://schemas.microsoft.com/office/spreadsheetml/2017/richdata2" ref="A2:R42">
    <sortCondition ref="A1:A49"/>
  </sortState>
  <tableColumns count="18">
    <tableColumn id="17" xr3:uid="{3594C5AC-3A74-4B9A-9133-CED7DAD1BFC3}" uniqueName="17" name="Time" queryTableFieldId="17" dataDxfId="17">
      <calculatedColumnFormula>SUM(PlayerPlatinum[[#This Row],[Lost World, Rakhana]:[Huerta''s Archangels]])</calculatedColumnFormula>
    </tableColumn>
    <tableColumn id="18" xr3:uid="{27F1F3C2-ADBC-406F-A15A-DE18E5B9CA96}" uniqueName="18" name=" - " queryTableFieldId="19" dataDxfId="16"/>
    <tableColumn id="1" xr3:uid="{9D8E140D-35E4-460B-9795-FB271A90E8AF}" uniqueName="1" name="Player" queryTableFieldId="1" dataDxfId="15"/>
    <tableColumn id="16" xr3:uid="{E870BFDC-6E4C-41BB-B6E6-288F88A39BC2}" uniqueName="16" name="Count" queryTableFieldId="16" dataDxfId="14">
      <calculatedColumnFormula>COUNT(PlayerPlatinum[[#This Row],[Lost World, Rakhana]:[Huerta''s Archangels]])</calculatedColumnFormula>
    </tableColumn>
    <tableColumn id="2" xr3:uid="{4B34DB01-EDBC-4A80-9BA2-A1495306B21C}" uniqueName="2" name="Lost World, Rakhana" queryTableFieldId="2" dataDxfId="13"/>
    <tableColumn id="3" xr3:uid="{DF91335F-875A-44FD-963F-7CA70F495F68}" uniqueName="3" name="Normandy's Finest" queryTableFieldId="3" dataDxfId="12"/>
    <tableColumn id="4" xr3:uid="{40AAE10A-041C-47DE-BAE4-760D7505B263}" uniqueName="4" name="Omega's Toughest" queryTableFieldId="4" dataDxfId="11"/>
    <tableColumn id="5" xr3:uid="{CC4D7D54-5690-42F9-861A-224453537408}" uniqueName="5" name="Kahje-Born" queryTableFieldId="5" dataDxfId="10"/>
    <tableColumn id="6" xr3:uid="{46E33939-65D4-433C-9FA1-CEE53E98737F}" uniqueName="6" name="IFF (Identify Friend/Foe) " queryTableFieldId="6" dataDxfId="9"/>
    <tableColumn id="7" xr3:uid="{D311BB7D-259B-4FB4-A897-3EBAA8D9D2ED}" uniqueName="7" name="Sochi" queryTableFieldId="7" dataDxfId="8"/>
    <tableColumn id="8" xr3:uid="{88786A10-1260-4C43-AD51-523CAED3FD87}" uniqueName="8" name="The Pulse of Thessia" queryTableFieldId="8" dataDxfId="7"/>
    <tableColumn id="9" xr3:uid="{3EEE67A4-FBB4-4853-885E-FA1862B0BB57}" uniqueName="9" name="Widow's Poison" queryTableFieldId="9" dataDxfId="6"/>
    <tableColumn id="10" xr3:uid="{8926C559-628A-4FD6-ABBE-879681DD8A19}" uniqueName="10" name="Rakhana Lost" queryTableFieldId="10" dataDxfId="5"/>
    <tableColumn id="11" xr3:uid="{7847EAD2-7303-4BC1-B139-07F8ED2384AA}" uniqueName="11" name="Zero Kelvin" queryTableFieldId="11" dataDxfId="4"/>
    <tableColumn id="12" xr3:uid="{BA7A11AE-8808-4C14-A966-9947237C766C}" uniqueName="12" name="Tu-Fira" queryTableFieldId="12" dataDxfId="3"/>
    <tableColumn id="13" xr3:uid="{32AF023B-B5DA-4998-B71B-B8861959A37F}" uniqueName="13" name="Soul Name" queryTableFieldId="13" dataDxfId="2"/>
    <tableColumn id="14" xr3:uid="{283478A5-515F-47E1-8ECA-6C6FB33EEBD6}" uniqueName="14" name="Lord Venom Returneth" queryTableFieldId="14" dataDxfId="1"/>
    <tableColumn id="15" xr3:uid="{FD199BF6-B5FD-48AF-B993-A2FAE4486FFF}" uniqueName="15" name="Huerta's Archangels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EFD1B-4298-499D-B07E-C579D6027FA4}" name="TeamDuoGold" displayName="TeamDuoGold" ref="A1:H38" tableType="queryTable" totalsRowShown="0">
  <autoFilter ref="A1:H38" xr:uid="{A0A292C7-DDED-4239-B2AE-BA7A941407C4}">
    <filterColumn colId="3">
      <filters>
        <filter val="4"/>
      </filters>
    </filterColumn>
  </autoFilter>
  <sortState xmlns:xlrd2="http://schemas.microsoft.com/office/spreadsheetml/2017/richdata2" ref="A2:H35">
    <sortCondition ref="A1:A38"/>
  </sortState>
  <tableColumns count="8">
    <tableColumn id="6" xr3:uid="{95A1F8F9-4CE1-4D02-9294-AA418F95215C}" uniqueName="6" name="Time" queryTableFieldId="6" dataDxfId="85">
      <calculatedColumnFormula>SUM(TeamDuoGold[[#This Row],[Tu-Fira]:[Huerta''s Archangels]])</calculatedColumnFormula>
    </tableColumn>
    <tableColumn id="7" xr3:uid="{1960DD15-50D5-45CD-9AE3-02927CA44EA5}" uniqueName="7" name=" - " queryTableFieldId="8" dataDxfId="84"/>
    <tableColumn id="1" xr3:uid="{824005F5-C853-47B3-ADDE-70BB5199A6C9}" uniqueName="1" name="Team" queryTableFieldId="1" dataDxfId="83"/>
    <tableColumn id="8" xr3:uid="{17C677D0-523A-47AA-95CA-FCB1D3269793}" uniqueName="8" name="Count" queryTableFieldId="9" dataDxfId="82">
      <calculatedColumnFormula>COUNT(TeamDuoGold[[#This Row],[Tu-Fira]:[Huerta''s Archangels]])</calculatedColumnFormula>
    </tableColumn>
    <tableColumn id="2" xr3:uid="{19524258-B0FD-4730-AF8C-8284C6ECAFFC}" uniqueName="2" name="Tu-Fira" queryTableFieldId="2" dataDxfId="81"/>
    <tableColumn id="3" xr3:uid="{20436037-0143-465D-9849-AEAE1D2F87F7}" uniqueName="3" name="Soul Name" queryTableFieldId="3" dataDxfId="80"/>
    <tableColumn id="4" xr3:uid="{9C734B59-2862-40F0-A2B3-A43792C1BAA9}" uniqueName="4" name="Lord Venom Returneth" queryTableFieldId="4" dataDxfId="79"/>
    <tableColumn id="5" xr3:uid="{D6E20BCF-6FF1-4DD1-90F8-2E41C263E4F5}" uniqueName="5" name="Huerta's Archangels" queryTableFieldId="5" dataDxfId="7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F75083-EE9C-4F93-944B-ECB3966DBA36}" name="TeamDuoPlatinum" displayName="TeamDuoPlatinum" ref="A1:H28" tableType="queryTable" totalsRowShown="0">
  <autoFilter ref="A1:H28" xr:uid="{F71679C4-8AF5-41BA-8CA6-C5FB7213107A}">
    <filterColumn colId="3">
      <filters>
        <filter val="4"/>
      </filters>
    </filterColumn>
  </autoFilter>
  <sortState xmlns:xlrd2="http://schemas.microsoft.com/office/spreadsheetml/2017/richdata2" ref="A2:H26">
    <sortCondition ref="A1:A28"/>
  </sortState>
  <tableColumns count="8">
    <tableColumn id="6" xr3:uid="{A111CC68-1850-4A1B-A1AC-07D5F8DA7300}" uniqueName="6" name="Time" queryTableFieldId="6" dataDxfId="77">
      <calculatedColumnFormula>SUM(TeamDuoPlatinum[[#This Row],[Tu-Fira]:[Huerta''s Archangels]])</calculatedColumnFormula>
    </tableColumn>
    <tableColumn id="8" xr3:uid="{C98747C8-0300-4200-B4CD-11C88DE73F9B}" uniqueName="8" name=" - " queryTableFieldId="9" dataDxfId="76"/>
    <tableColumn id="1" xr3:uid="{F5AA8985-5210-4DC0-8A8F-4DC72BBC9699}" uniqueName="1" name="Team" queryTableFieldId="1" dataDxfId="75"/>
    <tableColumn id="7" xr3:uid="{D49AFFF7-4FAA-4A91-B54B-5F3E03FC6DF4}" uniqueName="7" name="Count" queryTableFieldId="8" dataDxfId="74">
      <calculatedColumnFormula>COUNT(TeamDuoPlatinum[[#This Row],[Tu-Fira]:[Huerta''s Archangels]])</calculatedColumnFormula>
    </tableColumn>
    <tableColumn id="2" xr3:uid="{EA396593-FFB2-4DE8-906C-F60CBAC19E83}" uniqueName="2" name="Tu-Fira" queryTableFieldId="2" dataDxfId="73"/>
    <tableColumn id="3" xr3:uid="{55BD4449-A5F8-4005-8389-6C67790E6AAC}" uniqueName="3" name="Soul Name" queryTableFieldId="3" dataDxfId="72"/>
    <tableColumn id="4" xr3:uid="{48EDCB96-3FF1-424B-ADFF-0ABD48A8F3DE}" uniqueName="4" name="Lord Venom Returneth" queryTableFieldId="4" dataDxfId="71"/>
    <tableColumn id="5" xr3:uid="{1E56EE0C-BC92-46D5-88FB-2CC6C8B5F65D}" uniqueName="5" name="Huerta's Archangels" queryTableFieldId="5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A5662D-45D3-4091-A810-61F4757DF234}" name="PlayerTrioGold" displayName="PlayerTrioGold" ref="A1:I35" tableType="queryTable" totalsRowShown="0">
  <autoFilter ref="A1:I35" xr:uid="{FE890408-52D7-4EAC-9E08-DA52FBEE95B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AA95AE12-B065-4E9F-81EE-8C6DEC997F9E}" uniqueName="7" name="Time" queryTableFieldId="7" dataDxfId="69">
      <calculatedColumnFormula>SUM(PlayerTrioGold[[#This Row],[Lost World, Rakhana]:[IFF (Identify Friend/Foe) ]])</calculatedColumnFormula>
    </tableColumn>
    <tableColumn id="8" xr3:uid="{5C8700F9-7B61-447F-9080-A3CF855388AC}" uniqueName="8" name=" - " queryTableFieldId="9" dataDxfId="68"/>
    <tableColumn id="1" xr3:uid="{CE32FBA8-773F-4D47-BD5F-5BD1099558F3}" uniqueName="1" name="Player" queryTableFieldId="1" dataDxfId="67"/>
    <tableColumn id="9" xr3:uid="{E3C07CD4-6563-4980-ABB3-C31D933D3199}" uniqueName="9" name="Count" queryTableFieldId="10" dataDxfId="66">
      <calculatedColumnFormula>COUNT(PlayerTrioGold[[#This Row],[Lost World, Rakhana]:[IFF (Identify Friend/Foe) ]])</calculatedColumnFormula>
    </tableColumn>
    <tableColumn id="2" xr3:uid="{FDEED3C7-C4F9-4278-AD53-DA8E17ACCBA8}" uniqueName="2" name="Lost World, Rakhana" queryTableFieldId="2" dataDxfId="65"/>
    <tableColumn id="3" xr3:uid="{4909F239-EDE9-4429-B81C-604BCD86FCA5}" uniqueName="3" name="Normandy's Finest" queryTableFieldId="3" dataDxfId="64"/>
    <tableColumn id="4" xr3:uid="{6F32A056-E240-4653-B37E-DA514B52E71D}" uniqueName="4" name="Omega's Toughest" queryTableFieldId="4" dataDxfId="63"/>
    <tableColumn id="5" xr3:uid="{D0AE2977-FD07-4A7D-8CE4-850D336F6485}" uniqueName="5" name="Kahje-Born" queryTableFieldId="5" dataDxfId="62"/>
    <tableColumn id="6" xr3:uid="{C26156F8-A892-47C8-A449-16EFDB546881}" uniqueName="6" name="IFF (Identify Friend/Foe) " queryTableFieldId="6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8D2A0A-1B1A-4530-A62A-3D5229BABC6E}" name="PlayerTrioPlatinum" displayName="PlayerTrioPlatinum" ref="A1:I35" tableType="queryTable" totalsRowShown="0">
  <autoFilter ref="A1:I35" xr:uid="{3283B7BF-B15C-49F6-A2D4-B8E4B20B3BD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4CA6E8ED-7783-413F-8B21-9ABAF09BB611}" uniqueName="7" name="Time" queryTableFieldId="7" dataDxfId="60">
      <calculatedColumnFormula>SUM(PlayerTrioPlatinum[[#This Row],[Lost World, Rakhana]:[IFF (Identify Friend/Foe) ]])</calculatedColumnFormula>
    </tableColumn>
    <tableColumn id="8" xr3:uid="{2E5E29CE-537A-4422-83D7-3869C0574613}" uniqueName="8" name=" - " queryTableFieldId="9" dataDxfId="59"/>
    <tableColumn id="1" xr3:uid="{284D04B8-8F1D-4D07-8062-5F1D94AA3282}" uniqueName="1" name="Player" queryTableFieldId="1" dataDxfId="58"/>
    <tableColumn id="9" xr3:uid="{268D4CED-5538-45BB-BC47-139C53E1C0A2}" uniqueName="9" name="Count" queryTableFieldId="10" dataDxfId="57">
      <calculatedColumnFormula>COUNT(PlayerTrioPlatinum[[#This Row],[Lost World, Rakhana]:[IFF (Identify Friend/Foe) ]])</calculatedColumnFormula>
    </tableColumn>
    <tableColumn id="2" xr3:uid="{9D7A2502-0AFE-4587-A47D-5A2F42D33990}" uniqueName="2" name="Lost World, Rakhana" queryTableFieldId="2" dataDxfId="56"/>
    <tableColumn id="3" xr3:uid="{3ABCB0D9-A06E-490F-AFBE-E9574FB63681}" uniqueName="3" name="Normandy's Finest" queryTableFieldId="3" dataDxfId="55"/>
    <tableColumn id="4" xr3:uid="{F7804621-1038-404A-8724-02FBC54223FA}" uniqueName="4" name="Omega's Toughest" queryTableFieldId="4" dataDxfId="54"/>
    <tableColumn id="5" xr3:uid="{8140B421-7F7F-4186-9D1F-F8D6A17BA341}" uniqueName="5" name="Kahje-Born" queryTableFieldId="5" dataDxfId="53"/>
    <tableColumn id="6" xr3:uid="{C0D7505F-2C06-4DEA-999D-8FF084448191}" uniqueName="6" name="IFF (Identify Friend/Foe) " queryTableFieldId="6" dataDxfId="5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8C094C-F6F6-4C6C-9009-35409A5C4AE4}" name="PlayerDuoGold" displayName="PlayerDuoGold" ref="A1:H39" tableType="queryTable" totalsRowShown="0">
  <autoFilter ref="A1:H39" xr:uid="{4693E5A8-9D7F-4610-ABAE-F62A3A2D4253}">
    <filterColumn colId="3">
      <filters>
        <filter val="4"/>
      </filters>
    </filterColumn>
  </autoFilter>
  <sortState xmlns:xlrd2="http://schemas.microsoft.com/office/spreadsheetml/2017/richdata2" ref="A2:H33">
    <sortCondition ref="A2:A39"/>
    <sortCondition ref="C2:C39"/>
  </sortState>
  <tableColumns count="8">
    <tableColumn id="6" xr3:uid="{15FC6FF6-F8D1-4540-9459-DB7F19764F26}" uniqueName="6" name="Time" queryTableFieldId="6" dataDxfId="51">
      <calculatedColumnFormula>SUM(PlayerDuoGold[[#This Row],[Tu-Fira]:[Huerta''s Archangels]])</calculatedColumnFormula>
    </tableColumn>
    <tableColumn id="8" xr3:uid="{83C93115-3D35-4DFB-ADEA-3EF037C65625}" uniqueName="8" name=" - " queryTableFieldId="9" dataDxfId="50"/>
    <tableColumn id="1" xr3:uid="{48F2F0F1-5F6F-48DE-9750-18EAA64036C3}" uniqueName="1" name="Player" queryTableFieldId="1" dataDxfId="49"/>
    <tableColumn id="7" xr3:uid="{65F705DD-27D9-449F-80CF-0B403A261E19}" uniqueName="7" name="Count" queryTableFieldId="8" dataDxfId="48">
      <calculatedColumnFormula>COUNT(PlayerDuoGold[[#This Row],[Tu-Fira]:[Huerta''s Archangels]])</calculatedColumnFormula>
    </tableColumn>
    <tableColumn id="2" xr3:uid="{35128E53-8A55-4901-AB81-53F961ECE75E}" uniqueName="2" name="Tu-Fira" queryTableFieldId="2" dataDxfId="47"/>
    <tableColumn id="3" xr3:uid="{D53AA11E-84A5-4F1C-A4C4-C83733AE09DB}" uniqueName="3" name="Soul Name" queryTableFieldId="3" dataDxfId="46"/>
    <tableColumn id="4" xr3:uid="{9018550C-C908-4944-8996-146D601ECB4A}" uniqueName="4" name="Lord Venom Returneth" queryTableFieldId="4" dataDxfId="45"/>
    <tableColumn id="5" xr3:uid="{A964D3C3-F2AF-4ED1-B889-6AC201952157}" uniqueName="5" name="Huerta's Archangels" queryTableFieldId="5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C142C8-C98C-4AB0-B5F9-EA8D704EB919}" name="PlayerDuoPlatinum" displayName="PlayerDuoPlatinum" ref="A1:H29" tableType="queryTable" totalsRowShown="0">
  <autoFilter ref="A1:H29" xr:uid="{112AFD16-1B08-4882-B7A3-C9CEE5132E8E}">
    <filterColumn colId="3">
      <filters>
        <filter val="4"/>
      </filters>
    </filterColumn>
  </autoFilter>
  <sortState xmlns:xlrd2="http://schemas.microsoft.com/office/spreadsheetml/2017/richdata2" ref="A2:H29">
    <sortCondition ref="A2:A29"/>
    <sortCondition ref="C2:C29"/>
  </sortState>
  <tableColumns count="8">
    <tableColumn id="7" xr3:uid="{66A28446-257D-4D4F-BA0F-F724EF1BEBF5}" uniqueName="7" name="Time" queryTableFieldId="7" dataDxfId="43">
      <calculatedColumnFormula>SUM(PlayerDuoPlatinum[[#This Row],[Tu-Fira]:[Huerta''s Archangels]])</calculatedColumnFormula>
    </tableColumn>
    <tableColumn id="8" xr3:uid="{91A1AF7F-9C48-4C7E-B776-2008D8C3CFBC}" uniqueName="8" name=" - " queryTableFieldId="9" dataDxfId="42"/>
    <tableColumn id="1" xr3:uid="{79C12E30-DD81-48C3-83B3-711EF19FE151}" uniqueName="1" name="Player" queryTableFieldId="1" dataDxfId="41"/>
    <tableColumn id="6" xr3:uid="{14F61BBF-5C3D-46F4-847E-DD0C08B48788}" uniqueName="6" name="Count" queryTableFieldId="6" dataDxfId="40">
      <calculatedColumnFormula>COUNT(PlayerDuoPlatinum[[#This Row],[Tu-Fira]:[Huerta''s Archangels]])</calculatedColumnFormula>
    </tableColumn>
    <tableColumn id="2" xr3:uid="{205A54E1-EC37-4FD6-8146-245BAADDF1D9}" uniqueName="2" name="Tu-Fira" queryTableFieldId="2" dataDxfId="39"/>
    <tableColumn id="3" xr3:uid="{83391212-DDB4-4EBF-A881-BDC12FF47537}" uniqueName="3" name="Soul Name" queryTableFieldId="3" dataDxfId="38"/>
    <tableColumn id="4" xr3:uid="{7567E9BF-296C-44CF-9A0D-936FEBE64865}" uniqueName="4" name="Lord Venom Returneth" queryTableFieldId="4" dataDxfId="37"/>
    <tableColumn id="5" xr3:uid="{0C2D12F9-7EEA-4F61-9DDF-A01390350371}" uniqueName="5" name="Huerta's Archangels" queryTableFieldId="5" dataDxfId="3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B11E1-3429-4E5E-9FE9-7C2C3AA3E13C}" name="SoloGold" displayName="SoloGold" ref="A1:I25" tableType="queryTable" totalsRowShown="0">
  <autoFilter ref="A1:I25" xr:uid="{6848E3E7-DF86-46FE-A4B0-E088AB7F49CA}">
    <filterColumn colId="3">
      <filters>
        <filter val="5"/>
      </filters>
    </filterColumn>
  </autoFilter>
  <sortState xmlns:xlrd2="http://schemas.microsoft.com/office/spreadsheetml/2017/richdata2" ref="A2:I24">
    <sortCondition ref="A1:A25"/>
  </sortState>
  <tableColumns count="9">
    <tableColumn id="8" xr3:uid="{75C66459-2D15-4561-B4DB-6779ADB48644}" uniqueName="8" name="Time" queryTableFieldId="8" dataDxfId="35">
      <calculatedColumnFormula>SUM(SoloGold[[#This Row],[Sochi]:[Zero Kelvin]])</calculatedColumnFormula>
    </tableColumn>
    <tableColumn id="9" xr3:uid="{4DAD0BF5-D2A4-423E-9D6D-52D90CA66D40}" uniqueName="9" name=" - " queryTableFieldId="10" dataDxfId="34"/>
    <tableColumn id="1" xr3:uid="{5451BE62-D2C6-4861-B59D-56D757B00A35}" uniqueName="1" name="Player" queryTableFieldId="1" dataDxfId="33"/>
    <tableColumn id="7" xr3:uid="{16872ACF-4321-4C69-96F2-EB466881F10E}" uniqueName="7" name="Count" queryTableFieldId="7" dataDxfId="32">
      <calculatedColumnFormula>COUNT(SoloGold[[#This Row],[Sochi]:[Zero Kelvin]])</calculatedColumnFormula>
    </tableColumn>
    <tableColumn id="2" xr3:uid="{20D896E0-4470-4186-8E38-B12B07CBE4F9}" uniqueName="2" name="Sochi" queryTableFieldId="2" dataDxfId="31"/>
    <tableColumn id="3" xr3:uid="{275DBF4E-D91B-4B7A-924C-0269A34405BF}" uniqueName="3" name="The Pulse of Thessia" queryTableFieldId="3" dataDxfId="30"/>
    <tableColumn id="4" xr3:uid="{CB688878-0042-478B-B7C3-6354860CA442}" uniqueName="4" name="Widow's Poison" queryTableFieldId="4" dataDxfId="29"/>
    <tableColumn id="5" xr3:uid="{A37CE7E3-5819-4437-A009-8443202F3DC7}" uniqueName="5" name="Rakhana Lost" queryTableFieldId="5" dataDxfId="28"/>
    <tableColumn id="6" xr3:uid="{51F85144-B8F5-4D97-9766-9EA20C39CD2F}" uniqueName="6" name="Zero Kelvin" queryTableFieldId="6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A8B6-69E1-4C89-8227-67AF2919BB23}" name="SoloPlatinum" displayName="SoloPlatinum" ref="A1:I9" tableType="queryTable" totalsRowShown="0">
  <autoFilter ref="A1:I9" xr:uid="{0887C8BD-D69F-4D7F-8B5F-A8D5ED0318CD}">
    <filterColumn colId="3">
      <filters>
        <filter val="5"/>
      </filters>
    </filterColumn>
  </autoFilter>
  <sortState xmlns:xlrd2="http://schemas.microsoft.com/office/spreadsheetml/2017/richdata2" ref="A2:I9">
    <sortCondition ref="A1:A9"/>
  </sortState>
  <tableColumns count="9">
    <tableColumn id="8" xr3:uid="{1A93F628-F6CB-4876-9859-113CBA686BAC}" uniqueName="8" name="Time" queryTableFieldId="8" dataDxfId="26">
      <calculatedColumnFormula>SUM(SoloPlatinum[[#This Row],[Sochi]:[Zero Kelvin]])</calculatedColumnFormula>
    </tableColumn>
    <tableColumn id="9" xr3:uid="{8FF6FEA8-7DBB-4F33-A81D-66F6BF15B6BF}" uniqueName="9" name=" - " queryTableFieldId="10" dataDxfId="25"/>
    <tableColumn id="1" xr3:uid="{175C7926-561D-4DC3-A595-223C9AB12F19}" uniqueName="1" name="Player" queryTableFieldId="1" dataDxfId="24"/>
    <tableColumn id="7" xr3:uid="{5C2EF30B-43FA-41DD-872E-6DCD193E1BB6}" uniqueName="7" name="Count" queryTableFieldId="7" dataDxfId="23">
      <calculatedColumnFormula>COUNT(SoloPlatinum[[#This Row],[Sochi]:[Zero Kelvin]])</calculatedColumnFormula>
    </tableColumn>
    <tableColumn id="2" xr3:uid="{49A6FC7A-0761-434F-8819-76962A42D95D}" uniqueName="2" name="Sochi" queryTableFieldId="2" dataDxfId="22"/>
    <tableColumn id="3" xr3:uid="{BBBE0C75-379C-440B-8D2A-B78DA707BF1B}" uniqueName="3" name="The Pulse of Thessia" queryTableFieldId="3" dataDxfId="21"/>
    <tableColumn id="4" xr3:uid="{B46B3798-1BCB-40CE-B4AF-77FBA46E5D5C}" uniqueName="4" name="Widow's Poison" queryTableFieldId="4" dataDxfId="20"/>
    <tableColumn id="5" xr3:uid="{7079AF16-2213-4723-9C6B-8D7071972318}" uniqueName="5" name="Rakhana Lost" queryTableFieldId="5" dataDxfId="19"/>
    <tableColumn id="6" xr3:uid="{B1BBA2CB-69B3-47AE-9D24-603EA0576CBE}" uniqueName="6" name="Zero Kelvin" queryTableFieldId="6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C8A9-5F60-429B-ABF4-672164C15F43}">
  <dimension ref="A1:I24"/>
  <sheetViews>
    <sheetView workbookViewId="0">
      <selection activeCell="C38" sqref="C38"/>
    </sheetView>
  </sheetViews>
  <sheetFormatPr defaultRowHeight="15" x14ac:dyDescent="0.25"/>
  <cols>
    <col min="2" max="2" width="4.85546875" bestFit="1" customWidth="1"/>
    <col min="3" max="3" width="54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83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hidden="1" x14ac:dyDescent="0.25">
      <c r="A2" s="2">
        <f>SUM(TeamTrioPlatinum[[#This Row],[Lost World, Rakhana]:[IFF (Identify Friend/Foe) ]])</f>
        <v>2.6840277777777775E-2</v>
      </c>
      <c r="B2" s="2" t="s">
        <v>164</v>
      </c>
      <c r="C2" s="1" t="s">
        <v>156</v>
      </c>
      <c r="D2" s="1">
        <f>COUNT(TeamTrioPlatinum[[#This Row],[Lost World, Rakhana]:[IFF (Identify Friend/Foe) ]])</f>
        <v>2</v>
      </c>
      <c r="E2" s="2"/>
      <c r="F2" s="2"/>
      <c r="G2" s="2"/>
      <c r="H2" s="2">
        <v>1.4189814814814815E-2</v>
      </c>
      <c r="I2" s="2">
        <v>1.2650462962962962E-2</v>
      </c>
    </row>
    <row r="3" spans="1:9" hidden="1" x14ac:dyDescent="0.25">
      <c r="A3" s="2">
        <f>SUM(TeamTrioPlatinum[[#This Row],[Lost World, Rakhana]:[IFF (Identify Friend/Foe) ]])</f>
        <v>3.6064814814814813E-2</v>
      </c>
      <c r="B3" s="2" t="s">
        <v>164</v>
      </c>
      <c r="C3" s="1" t="s">
        <v>143</v>
      </c>
      <c r="D3" s="1">
        <f>COUNT(TeamTrioPlatinum[[#This Row],[Lost World, Rakhana]:[IFF (Identify Friend/Foe) ]])</f>
        <v>2</v>
      </c>
      <c r="E3" s="2">
        <v>1.8865740740740742E-2</v>
      </c>
      <c r="F3" s="2"/>
      <c r="G3" s="2"/>
      <c r="H3" s="2">
        <v>1.7199074074074071E-2</v>
      </c>
      <c r="I3" s="2"/>
    </row>
    <row r="4" spans="1:9" hidden="1" x14ac:dyDescent="0.25">
      <c r="A4" s="2">
        <f>SUM(TeamTrioPlatinum[[#This Row],[Lost World, Rakhana]:[IFF (Identify Friend/Foe) ]])</f>
        <v>1.7928240740740741E-2</v>
      </c>
      <c r="B4" s="2" t="s">
        <v>164</v>
      </c>
      <c r="C4" s="1" t="s">
        <v>151</v>
      </c>
      <c r="D4" s="1">
        <f>COUNT(TeamTrioPlatinum[[#This Row],[Lost World, Rakhana]:[IFF (Identify Friend/Foe) ]])</f>
        <v>1</v>
      </c>
      <c r="E4" s="2"/>
      <c r="F4" s="2">
        <v>1.7928240740740741E-2</v>
      </c>
      <c r="G4" s="2"/>
      <c r="H4" s="2"/>
      <c r="I4" s="2"/>
    </row>
    <row r="5" spans="1:9" hidden="1" x14ac:dyDescent="0.25">
      <c r="A5" s="2">
        <f>SUM(TeamTrioPlatinum[[#This Row],[Lost World, Rakhana]:[IFF (Identify Friend/Foe) ]])</f>
        <v>6.7222222222222211E-2</v>
      </c>
      <c r="B5" s="2" t="s">
        <v>164</v>
      </c>
      <c r="C5" s="1" t="s">
        <v>150</v>
      </c>
      <c r="D5" s="1">
        <f>COUNT(TeamTrioPlatinum[[#This Row],[Lost World, Rakhana]:[IFF (Identify Friend/Foe) ]])</f>
        <v>4</v>
      </c>
      <c r="E5" s="2"/>
      <c r="F5" s="2">
        <v>1.7233796296296296E-2</v>
      </c>
      <c r="G5" s="2">
        <v>2.1319444444444443E-2</v>
      </c>
      <c r="H5" s="2">
        <v>1.5416666666666667E-2</v>
      </c>
      <c r="I5" s="2">
        <v>1.3252314814814814E-2</v>
      </c>
    </row>
    <row r="6" spans="1:9" hidden="1" x14ac:dyDescent="0.25">
      <c r="A6" s="2">
        <f>SUM(TeamTrioPlatinum[[#This Row],[Lost World, Rakhana]:[IFF (Identify Friend/Foe) ]])</f>
        <v>2.9583333333333333E-2</v>
      </c>
      <c r="B6" s="2" t="s">
        <v>164</v>
      </c>
      <c r="C6" s="1" t="s">
        <v>139</v>
      </c>
      <c r="D6" s="1">
        <f>COUNT(TeamTrioPlatinum[[#This Row],[Lost World, Rakhana]:[IFF (Identify Friend/Foe) ]])</f>
        <v>2</v>
      </c>
      <c r="E6" s="2">
        <v>1.4710648148148148E-2</v>
      </c>
      <c r="F6" s="2"/>
      <c r="G6" s="2"/>
      <c r="H6" s="2">
        <v>1.4872685185185185E-2</v>
      </c>
      <c r="I6" s="2"/>
    </row>
    <row r="7" spans="1:9" hidden="1" x14ac:dyDescent="0.25">
      <c r="A7" s="2">
        <f>SUM(TeamTrioPlatinum[[#This Row],[Lost World, Rakhana]:[IFF (Identify Friend/Foe) ]])</f>
        <v>8.8842592592592598E-2</v>
      </c>
      <c r="B7" s="2" t="s">
        <v>164</v>
      </c>
      <c r="C7" s="1" t="s">
        <v>146</v>
      </c>
      <c r="D7" s="1">
        <f>COUNT(TeamTrioPlatinum[[#This Row],[Lost World, Rakhana]:[IFF (Identify Friend/Foe) ]])</f>
        <v>4</v>
      </c>
      <c r="E7" s="2">
        <v>2.0509259259259258E-2</v>
      </c>
      <c r="F7" s="2">
        <v>2.584490740740741E-2</v>
      </c>
      <c r="G7" s="2">
        <v>2.6435185185185187E-2</v>
      </c>
      <c r="H7" s="2">
        <v>1.6053240740740739E-2</v>
      </c>
      <c r="I7" s="2"/>
    </row>
    <row r="8" spans="1:9" hidden="1" x14ac:dyDescent="0.25">
      <c r="A8" s="2">
        <f>SUM(TeamTrioPlatinum[[#This Row],[Lost World, Rakhana]:[IFF (Identify Friend/Foe) ]])</f>
        <v>1.4918981481481483E-2</v>
      </c>
      <c r="B8" s="2" t="s">
        <v>164</v>
      </c>
      <c r="C8" s="1" t="s">
        <v>140</v>
      </c>
      <c r="D8" s="1">
        <f>COUNT(TeamTrioPlatinum[[#This Row],[Lost World, Rakhana]:[IFF (Identify Friend/Foe) ]])</f>
        <v>1</v>
      </c>
      <c r="E8" s="2">
        <v>1.4918981481481483E-2</v>
      </c>
      <c r="F8" s="2"/>
      <c r="G8" s="2"/>
      <c r="H8" s="2"/>
      <c r="I8" s="2"/>
    </row>
    <row r="9" spans="1:9" hidden="1" x14ac:dyDescent="0.25">
      <c r="A9" s="2">
        <f>SUM(TeamTrioPlatinum[[#This Row],[Lost World, Rakhana]:[IFF (Identify Friend/Foe) ]])</f>
        <v>1.6400462962962964E-2</v>
      </c>
      <c r="B9" s="2" t="s">
        <v>164</v>
      </c>
      <c r="C9" s="1" t="s">
        <v>160</v>
      </c>
      <c r="D9" s="1">
        <f>COUNT(TeamTrioPlatinum[[#This Row],[Lost World, Rakhana]:[IFF (Identify Friend/Foe) ]])</f>
        <v>1</v>
      </c>
      <c r="E9" s="2"/>
      <c r="F9" s="2"/>
      <c r="G9" s="2"/>
      <c r="H9" s="2"/>
      <c r="I9" s="2">
        <v>1.6400462962962964E-2</v>
      </c>
    </row>
    <row r="10" spans="1:9" x14ac:dyDescent="0.25">
      <c r="A10" s="2">
        <f>SUM(TeamTrioPlatinum[[#This Row],[Lost World, Rakhana]:[IFF (Identify Friend/Foe) ]])</f>
        <v>8.9027777777777789E-2</v>
      </c>
      <c r="B10" s="2" t="s">
        <v>164</v>
      </c>
      <c r="C10" s="1" t="s">
        <v>144</v>
      </c>
      <c r="D10" s="1">
        <f>COUNT(TeamTrioPlatinum[[#This Row],[Lost World, Rakhana]:[IFF (Identify Friend/Foe) ]])</f>
        <v>5</v>
      </c>
      <c r="E10" s="2">
        <v>1.9027777777777779E-2</v>
      </c>
      <c r="F10" s="2">
        <v>1.9594907407407405E-2</v>
      </c>
      <c r="G10" s="2">
        <v>2.2962962962962966E-2</v>
      </c>
      <c r="H10" s="2">
        <v>1.3912037037037037E-2</v>
      </c>
      <c r="I10" s="2">
        <v>1.3530092592592594E-2</v>
      </c>
    </row>
    <row r="11" spans="1:9" hidden="1" x14ac:dyDescent="0.25">
      <c r="A11" s="2">
        <f>SUM(TeamTrioPlatinum[[#This Row],[Lost World, Rakhana]:[IFF (Identify Friend/Foe) ]])</f>
        <v>7.9953703703703707E-2</v>
      </c>
      <c r="B11" s="2" t="s">
        <v>164</v>
      </c>
      <c r="C11" s="1" t="s">
        <v>148</v>
      </c>
      <c r="D11" s="1">
        <f>COUNT(TeamTrioPlatinum[[#This Row],[Lost World, Rakhana]:[IFF (Identify Friend/Foe) ]])</f>
        <v>4</v>
      </c>
      <c r="E11" s="2">
        <v>2.3368055555555555E-2</v>
      </c>
      <c r="F11" s="2"/>
      <c r="G11" s="2">
        <v>2.3356481481481482E-2</v>
      </c>
      <c r="H11" s="2">
        <v>1.6423611111111111E-2</v>
      </c>
      <c r="I11" s="2">
        <v>1.6805555555555556E-2</v>
      </c>
    </row>
    <row r="12" spans="1:9" hidden="1" x14ac:dyDescent="0.25">
      <c r="A12" s="2">
        <f>SUM(TeamTrioPlatinum[[#This Row],[Lost World, Rakhana]:[IFF (Identify Friend/Foe) ]])</f>
        <v>1.462962962962963E-2</v>
      </c>
      <c r="B12" s="2" t="s">
        <v>164</v>
      </c>
      <c r="C12" s="1" t="s">
        <v>157</v>
      </c>
      <c r="D12" s="1">
        <f>COUNT(TeamTrioPlatinum[[#This Row],[Lost World, Rakhana]:[IFF (Identify Friend/Foe) ]])</f>
        <v>1</v>
      </c>
      <c r="E12" s="2"/>
      <c r="F12" s="2"/>
      <c r="G12" s="2"/>
      <c r="H12" s="2">
        <v>1.462962962962963E-2</v>
      </c>
      <c r="I12" s="2"/>
    </row>
    <row r="13" spans="1:9" hidden="1" x14ac:dyDescent="0.25">
      <c r="A13" s="2">
        <f>SUM(TeamTrioPlatinum[[#This Row],[Lost World, Rakhana]:[IFF (Identify Friend/Foe) ]])</f>
        <v>2.0810185185185185E-2</v>
      </c>
      <c r="B13" s="2" t="s">
        <v>164</v>
      </c>
      <c r="C13" s="1" t="s">
        <v>147</v>
      </c>
      <c r="D13" s="1">
        <f>COUNT(TeamTrioPlatinum[[#This Row],[Lost World, Rakhana]:[IFF (Identify Friend/Foe) ]])</f>
        <v>1</v>
      </c>
      <c r="E13" s="2">
        <v>2.0810185185185185E-2</v>
      </c>
      <c r="F13" s="2"/>
      <c r="G13" s="2"/>
      <c r="H13" s="2"/>
      <c r="I13" s="2"/>
    </row>
    <row r="14" spans="1:9" hidden="1" x14ac:dyDescent="0.25">
      <c r="A14" s="2">
        <f>SUM(TeamTrioPlatinum[[#This Row],[Lost World, Rakhana]:[IFF (Identify Friend/Foe) ]])</f>
        <v>3.6759259259259262E-2</v>
      </c>
      <c r="B14" s="2" t="s">
        <v>164</v>
      </c>
      <c r="C14" s="1" t="s">
        <v>153</v>
      </c>
      <c r="D14" s="1">
        <f>COUNT(TeamTrioPlatinum[[#This Row],[Lost World, Rakhana]:[IFF (Identify Friend/Foe) ]])</f>
        <v>2</v>
      </c>
      <c r="E14" s="2"/>
      <c r="F14" s="2">
        <v>2.1539351851851851E-2</v>
      </c>
      <c r="G14" s="2"/>
      <c r="H14" s="2"/>
      <c r="I14" s="2">
        <v>1.5219907407407409E-2</v>
      </c>
    </row>
    <row r="15" spans="1:9" hidden="1" x14ac:dyDescent="0.25">
      <c r="A15" s="2">
        <f>SUM(TeamTrioPlatinum[[#This Row],[Lost World, Rakhana]:[IFF (Identify Friend/Foe) ]])</f>
        <v>1.9803240740740739E-2</v>
      </c>
      <c r="B15" s="2" t="s">
        <v>164</v>
      </c>
      <c r="C15" s="1" t="s">
        <v>152</v>
      </c>
      <c r="D15" s="1">
        <f>COUNT(TeamTrioPlatinum[[#This Row],[Lost World, Rakhana]:[IFF (Identify Friend/Foe) ]])</f>
        <v>1</v>
      </c>
      <c r="E15" s="2"/>
      <c r="F15" s="2">
        <v>1.9803240740740739E-2</v>
      </c>
      <c r="G15" s="2"/>
      <c r="H15" s="2"/>
      <c r="I15" s="2"/>
    </row>
    <row r="16" spans="1:9" hidden="1" x14ac:dyDescent="0.25">
      <c r="A16" s="2">
        <f>SUM(TeamTrioPlatinum[[#This Row],[Lost World, Rakhana]:[IFF (Identify Friend/Foe) ]])</f>
        <v>1.6319444444444445E-2</v>
      </c>
      <c r="B16" s="2" t="s">
        <v>164</v>
      </c>
      <c r="C16" s="1" t="s">
        <v>159</v>
      </c>
      <c r="D16" s="1">
        <f>COUNT(TeamTrioPlatinum[[#This Row],[Lost World, Rakhana]:[IFF (Identify Friend/Foe) ]])</f>
        <v>1</v>
      </c>
      <c r="E16" s="2"/>
      <c r="F16" s="2"/>
      <c r="G16" s="2"/>
      <c r="H16" s="2"/>
      <c r="I16" s="2">
        <v>1.6319444444444445E-2</v>
      </c>
    </row>
    <row r="17" spans="1:9" hidden="1" x14ac:dyDescent="0.25">
      <c r="A17" s="2">
        <f>SUM(TeamTrioPlatinum[[#This Row],[Lost World, Rakhana]:[IFF (Identify Friend/Foe) ]])</f>
        <v>2.5983796296296297E-2</v>
      </c>
      <c r="B17" s="2" t="s">
        <v>164</v>
      </c>
      <c r="C17" s="1" t="s">
        <v>154</v>
      </c>
      <c r="D17" s="1">
        <f>COUNT(TeamTrioPlatinum[[#This Row],[Lost World, Rakhana]:[IFF (Identify Friend/Foe) ]])</f>
        <v>1</v>
      </c>
      <c r="E17" s="2"/>
      <c r="F17" s="2">
        <v>2.5983796296296297E-2</v>
      </c>
      <c r="G17" s="2"/>
      <c r="H17" s="2"/>
      <c r="I17" s="2"/>
    </row>
    <row r="18" spans="1:9" hidden="1" x14ac:dyDescent="0.25">
      <c r="A18" s="2">
        <f>SUM(TeamTrioPlatinum[[#This Row],[Lost World, Rakhana]:[IFF (Identify Friend/Foe) ]])</f>
        <v>2.0104166666666666E-2</v>
      </c>
      <c r="B18" s="2" t="s">
        <v>164</v>
      </c>
      <c r="C18" s="1" t="s">
        <v>145</v>
      </c>
      <c r="D18" s="1">
        <f>COUNT(TeamTrioPlatinum[[#This Row],[Lost World, Rakhana]:[IFF (Identify Friend/Foe) ]])</f>
        <v>1</v>
      </c>
      <c r="E18" s="2">
        <v>2.0104166666666666E-2</v>
      </c>
      <c r="F18" s="2"/>
      <c r="G18" s="2"/>
      <c r="H18" s="2"/>
      <c r="I18" s="2"/>
    </row>
    <row r="19" spans="1:9" hidden="1" x14ac:dyDescent="0.25">
      <c r="A19" s="2">
        <f>SUM(TeamTrioPlatinum[[#This Row],[Lost World, Rakhana]:[IFF (Identify Friend/Foe) ]])</f>
        <v>1.7708333333333333E-2</v>
      </c>
      <c r="B19" s="2" t="s">
        <v>164</v>
      </c>
      <c r="C19" s="1" t="s">
        <v>155</v>
      </c>
      <c r="D19" s="1">
        <f>COUNT(TeamTrioPlatinum[[#This Row],[Lost World, Rakhana]:[IFF (Identify Friend/Foe) ]])</f>
        <v>1</v>
      </c>
      <c r="E19" s="2"/>
      <c r="F19" s="2"/>
      <c r="G19" s="2">
        <v>1.7708333333333333E-2</v>
      </c>
      <c r="H19" s="2"/>
      <c r="I19" s="2"/>
    </row>
    <row r="20" spans="1:9" hidden="1" x14ac:dyDescent="0.25">
      <c r="A20" s="2">
        <f>SUM(TeamTrioPlatinum[[#This Row],[Lost World, Rakhana]:[IFF (Identify Friend/Foe) ]])</f>
        <v>2.1354166666666664E-2</v>
      </c>
      <c r="B20" s="2" t="s">
        <v>164</v>
      </c>
      <c r="C20" s="1" t="s">
        <v>158</v>
      </c>
      <c r="D20" s="1">
        <f>COUNT(TeamTrioPlatinum[[#This Row],[Lost World, Rakhana]:[IFF (Identify Friend/Foe) ]])</f>
        <v>1</v>
      </c>
      <c r="E20" s="2"/>
      <c r="F20" s="2"/>
      <c r="G20" s="2"/>
      <c r="H20" s="2">
        <v>2.1354166666666664E-2</v>
      </c>
      <c r="I20" s="2"/>
    </row>
    <row r="21" spans="1:9" hidden="1" x14ac:dyDescent="0.25">
      <c r="A21" s="2">
        <f>SUM(TeamTrioPlatinum[[#This Row],[Lost World, Rakhana]:[IFF (Identify Friend/Foe) ]])</f>
        <v>3.8807870370370368E-2</v>
      </c>
      <c r="B21" s="2" t="s">
        <v>164</v>
      </c>
      <c r="C21" s="1" t="s">
        <v>149</v>
      </c>
      <c r="D21" s="1">
        <f>COUNT(TeamTrioPlatinum[[#This Row],[Lost World, Rakhana]:[IFF (Identify Friend/Foe) ]])</f>
        <v>2</v>
      </c>
      <c r="E21" s="2"/>
      <c r="F21" s="2">
        <v>1.6701388888888887E-2</v>
      </c>
      <c r="G21" s="2">
        <v>2.210648148148148E-2</v>
      </c>
      <c r="H21" s="2"/>
      <c r="I21" s="2"/>
    </row>
    <row r="22" spans="1:9" hidden="1" x14ac:dyDescent="0.25">
      <c r="A22" s="2">
        <f>SUM(TeamTrioPlatinum[[#This Row],[Lost World, Rakhana]:[IFF (Identify Friend/Foe) ]])</f>
        <v>1.7164351851851851E-2</v>
      </c>
      <c r="B22" s="2" t="s">
        <v>164</v>
      </c>
      <c r="C22" s="1" t="s">
        <v>142</v>
      </c>
      <c r="D22" s="1">
        <f>COUNT(TeamTrioPlatinum[[#This Row],[Lost World, Rakhana]:[IFF (Identify Friend/Foe) ]])</f>
        <v>1</v>
      </c>
      <c r="E22" s="2">
        <v>1.7164351851851851E-2</v>
      </c>
      <c r="F22" s="2"/>
      <c r="G22" s="2"/>
      <c r="H22" s="2"/>
      <c r="I22" s="2"/>
    </row>
    <row r="23" spans="1:9" hidden="1" x14ac:dyDescent="0.25">
      <c r="A23" s="2">
        <f>SUM(TeamTrioPlatinum[[#This Row],[Lost World, Rakhana]:[IFF (Identify Friend/Foe) ]])</f>
        <v>1.5185185185185185E-2</v>
      </c>
      <c r="B23" s="2" t="s">
        <v>164</v>
      </c>
      <c r="C23" s="1" t="s">
        <v>141</v>
      </c>
      <c r="D23" s="1">
        <f>COUNT(TeamTrioPlatinum[[#This Row],[Lost World, Rakhana]:[IFF (Identify Friend/Foe) ]])</f>
        <v>1</v>
      </c>
      <c r="E23" s="2">
        <v>1.5185185185185185E-2</v>
      </c>
      <c r="F23" s="2"/>
      <c r="G23" s="2"/>
      <c r="H23" s="2"/>
      <c r="I23" s="2"/>
    </row>
    <row r="24" spans="1:9" x14ac:dyDescent="0.25">
      <c r="A24" s="2">
        <f>SUM(TeamTrioPlatinum[[#This Row],[Lost World, Rakhana]:[IFF (Identify Friend/Foe) ]])</f>
        <v>9.0833333333333335E-2</v>
      </c>
      <c r="B24" s="2" t="s">
        <v>164</v>
      </c>
      <c r="C24" s="1" t="s">
        <v>161</v>
      </c>
      <c r="D24" s="1">
        <f>COUNT(TeamTrioPlatinum[[#This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3A1-1F71-4A24-B6BD-407CA11196CE}">
  <dimension ref="A1:R49"/>
  <sheetViews>
    <sheetView tabSelected="1" workbookViewId="0">
      <selection activeCell="K86" sqref="K8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18" width="8.140625" bestFit="1" customWidth="1"/>
  </cols>
  <sheetData>
    <row r="1" spans="1:18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  <c r="J1" t="s">
        <v>26</v>
      </c>
      <c r="K1" t="s">
        <v>37</v>
      </c>
      <c r="L1" t="s">
        <v>38</v>
      </c>
      <c r="M1" t="s">
        <v>43</v>
      </c>
      <c r="N1" t="s">
        <v>44</v>
      </c>
      <c r="O1" t="s">
        <v>59</v>
      </c>
      <c r="P1" t="s">
        <v>68</v>
      </c>
      <c r="Q1" t="s">
        <v>71</v>
      </c>
      <c r="R1" t="s">
        <v>74</v>
      </c>
    </row>
    <row r="2" spans="1:18" x14ac:dyDescent="0.25">
      <c r="A2" s="2">
        <f>SUM(PlayerPlatinum[[#This Row],[Lost World, Rakhana]:[Huerta''s Archangels]])</f>
        <v>0.28563657407407406</v>
      </c>
      <c r="B2" s="2" t="s">
        <v>164</v>
      </c>
      <c r="C2" s="1" t="s">
        <v>6</v>
      </c>
      <c r="D2" s="1">
        <f>COUNT(PlayerPlatinum[[#This Row],[Lost World, Rakhana]:[Huerta''s Archangels]])</f>
        <v>14</v>
      </c>
      <c r="E2" s="2">
        <v>1.8958333333333334E-2</v>
      </c>
      <c r="F2" s="2">
        <v>1.7928240740740741E-2</v>
      </c>
      <c r="G2" s="2">
        <v>1.7708333333333333E-2</v>
      </c>
      <c r="H2" s="2">
        <v>1.4189814814814815E-2</v>
      </c>
      <c r="I2" s="2">
        <v>1.2650462962962962E-2</v>
      </c>
      <c r="J2" s="2">
        <v>2.3923611111111114E-2</v>
      </c>
      <c r="K2" s="2">
        <v>3.6157407407407409E-2</v>
      </c>
      <c r="L2" s="2">
        <v>1.8831018518518518E-2</v>
      </c>
      <c r="M2" s="2">
        <v>2.9409722222222223E-2</v>
      </c>
      <c r="N2" s="2">
        <v>3.7256944444444447E-2</v>
      </c>
      <c r="O2" s="2">
        <v>1.5995370370370372E-2</v>
      </c>
      <c r="P2" s="2">
        <v>1.082175925925926E-2</v>
      </c>
      <c r="Q2" s="2">
        <v>1.2858796296296297E-2</v>
      </c>
      <c r="R2" s="2">
        <v>1.894675925925926E-2</v>
      </c>
    </row>
    <row r="3" spans="1:18" hidden="1" x14ac:dyDescent="0.25">
      <c r="A3" s="2">
        <f>SUM(PlayerPlatinum[[#This Row],[Lost World, Rakhana]:[Huerta''s Archangels]])</f>
        <v>7.6412037037037042E-2</v>
      </c>
      <c r="B3" s="2" t="s">
        <v>164</v>
      </c>
      <c r="C3" s="1" t="s">
        <v>46</v>
      </c>
      <c r="D3" s="1">
        <f>COUNT(PlayerPlatinum[[#This Row],[Lost World, Rakhana]:[Huerta''s Archangels]])</f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>
        <v>2.3657407407407408E-2</v>
      </c>
      <c r="P3" s="2">
        <v>1.4120370370370368E-2</v>
      </c>
      <c r="Q3" s="2">
        <v>1.462962962962963E-2</v>
      </c>
      <c r="R3" s="2">
        <v>2.4004629629629629E-2</v>
      </c>
    </row>
    <row r="4" spans="1:18" hidden="1" x14ac:dyDescent="0.25">
      <c r="A4" s="2">
        <f>SUM(PlayerPlatinum[[#This Row],[Lost World, Rakhana]:[Huerta''s Archangels]])</f>
        <v>4.2407407407407408E-2</v>
      </c>
      <c r="B4" s="2" t="s">
        <v>164</v>
      </c>
      <c r="C4" s="1" t="s">
        <v>47</v>
      </c>
      <c r="D4" s="1">
        <f>COUNT(PlayerPlatinum[[#This Row],[Lost World, Rakhana]:[Huerta''s Archangels]])</f>
        <v>3</v>
      </c>
      <c r="E4" s="2">
        <v>1.4710648148148148E-2</v>
      </c>
      <c r="F4" s="2"/>
      <c r="G4" s="2"/>
      <c r="H4" s="2">
        <v>1.4872685185185185E-2</v>
      </c>
      <c r="I4" s="2"/>
      <c r="J4" s="2"/>
      <c r="K4" s="2"/>
      <c r="L4" s="2"/>
      <c r="M4" s="2"/>
      <c r="N4" s="2"/>
      <c r="O4" s="2"/>
      <c r="P4" s="2"/>
      <c r="Q4" s="2">
        <v>1.2824074074074073E-2</v>
      </c>
      <c r="R4" s="2"/>
    </row>
    <row r="5" spans="1:18" hidden="1" x14ac:dyDescent="0.25">
      <c r="A5" s="2">
        <f>SUM(PlayerPlatinum[[#This Row],[Lost World, Rakhana]:[Huerta''s Archangels]])</f>
        <v>0.15019675925925927</v>
      </c>
      <c r="B5" s="2" t="s">
        <v>164</v>
      </c>
      <c r="C5" s="1" t="s">
        <v>48</v>
      </c>
      <c r="D5" s="1">
        <f>COUNT(PlayerPlatinum[[#This Row],[Lost World, Rakhana]:[Huerta''s Archangels]])</f>
        <v>7</v>
      </c>
      <c r="E5" s="2">
        <v>2.0509259259259258E-2</v>
      </c>
      <c r="F5" s="2">
        <v>2.584490740740741E-2</v>
      </c>
      <c r="G5" s="2">
        <v>2.6435185185185187E-2</v>
      </c>
      <c r="H5" s="2">
        <v>1.6053240740740739E-2</v>
      </c>
      <c r="I5" s="2"/>
      <c r="J5" s="2"/>
      <c r="K5" s="2"/>
      <c r="L5" s="2"/>
      <c r="M5" s="2"/>
      <c r="N5" s="2"/>
      <c r="O5" s="2">
        <v>2.5370370370370366E-2</v>
      </c>
      <c r="P5" s="2">
        <v>2.013888888888889E-2</v>
      </c>
      <c r="Q5" s="2">
        <v>1.5844907407407408E-2</v>
      </c>
      <c r="R5" s="2"/>
    </row>
    <row r="6" spans="1:18" hidden="1" x14ac:dyDescent="0.25">
      <c r="A6" s="2">
        <f>SUM(PlayerPlatinum[[#This Row],[Lost World, Rakhana]:[Huerta''s Archangels]])</f>
        <v>3.1053240740740742E-2</v>
      </c>
      <c r="B6" s="2" t="s">
        <v>164</v>
      </c>
      <c r="C6" s="1" t="s">
        <v>78</v>
      </c>
      <c r="D6" s="1">
        <f>COUNT(PlayerPlatinum[[#This Row],[Lost World, Rakhana]:[Huerta''s Archangels]])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3.1053240740740742E-2</v>
      </c>
      <c r="Q6" s="2"/>
      <c r="R6" s="2"/>
    </row>
    <row r="7" spans="1:18" hidden="1" x14ac:dyDescent="0.25">
      <c r="A7" s="2">
        <f>SUM(PlayerPlatinum[[#This Row],[Lost World, Rakhana]:[Huerta''s Archangels]])</f>
        <v>8.9548611111111107E-2</v>
      </c>
      <c r="B7" s="2" t="s">
        <v>164</v>
      </c>
      <c r="C7" s="1" t="s">
        <v>3</v>
      </c>
      <c r="D7" s="1">
        <f>COUNT(PlayerPlatinum[[#This Row],[Lost World, Rakhana]:[Huerta''s Archangels]])</f>
        <v>5</v>
      </c>
      <c r="E7" s="2">
        <v>1.4918981481481483E-2</v>
      </c>
      <c r="F7" s="2"/>
      <c r="G7" s="2"/>
      <c r="H7" s="2"/>
      <c r="I7" s="2"/>
      <c r="J7" s="2"/>
      <c r="K7" s="2"/>
      <c r="L7" s="2"/>
      <c r="M7" s="2"/>
      <c r="N7" s="2"/>
      <c r="O7" s="2">
        <v>2.0983796296296296E-2</v>
      </c>
      <c r="P7" s="2">
        <v>1.5046296296296295E-2</v>
      </c>
      <c r="Q7" s="2">
        <v>1.5497685185185186E-2</v>
      </c>
      <c r="R7" s="2">
        <v>2.3101851851851849E-2</v>
      </c>
    </row>
    <row r="8" spans="1:18" hidden="1" x14ac:dyDescent="0.25">
      <c r="A8" s="2">
        <f>SUM(PlayerPlatinum[[#This Row],[Lost World, Rakhana]:[Huerta''s Archangels]])</f>
        <v>1.6400462962962964E-2</v>
      </c>
      <c r="B8" s="2" t="s">
        <v>164</v>
      </c>
      <c r="C8" s="1" t="s">
        <v>24</v>
      </c>
      <c r="D8" s="1">
        <f>COUNT(PlayerPlatinum[[#This Row],[Lost World, Rakhana]:[Huerta''s Archangels]])</f>
        <v>1</v>
      </c>
      <c r="E8" s="2"/>
      <c r="F8" s="2"/>
      <c r="G8" s="2"/>
      <c r="H8" s="2"/>
      <c r="I8" s="2">
        <v>1.6400462962962964E-2</v>
      </c>
      <c r="J8" s="2"/>
      <c r="K8" s="2"/>
      <c r="L8" s="2"/>
      <c r="M8" s="2"/>
      <c r="N8" s="2"/>
      <c r="O8" s="2"/>
      <c r="P8" s="2"/>
      <c r="Q8" s="2"/>
      <c r="R8" s="2"/>
    </row>
    <row r="9" spans="1:18" hidden="1" x14ac:dyDescent="0.25">
      <c r="A9" s="2">
        <f>SUM(PlayerPlatinum[[#This Row],[Lost World, Rakhana]:[Huerta''s Archangels]])</f>
        <v>0.17207175925925927</v>
      </c>
      <c r="B9" s="2" t="s">
        <v>164</v>
      </c>
      <c r="C9" s="1" t="s">
        <v>45</v>
      </c>
      <c r="D9" s="1">
        <f>COUNT(PlayerPlatinum[[#This Row],[Lost World, Rakhana]:[Huerta''s Archangels]])</f>
        <v>9</v>
      </c>
      <c r="E9" s="2">
        <v>1.8958333333333334E-2</v>
      </c>
      <c r="F9" s="2">
        <v>1.9224537037037037E-2</v>
      </c>
      <c r="G9" s="2">
        <v>2.1921296296296296E-2</v>
      </c>
      <c r="H9" s="2">
        <v>1.7638888888888888E-2</v>
      </c>
      <c r="I9" s="2">
        <v>1.3090277777777779E-2</v>
      </c>
      <c r="J9" s="2"/>
      <c r="K9" s="2"/>
      <c r="L9" s="2"/>
      <c r="M9" s="2"/>
      <c r="N9" s="2"/>
      <c r="O9" s="2">
        <v>2.3344907407407408E-2</v>
      </c>
      <c r="P9" s="2">
        <v>1.4502314814814815E-2</v>
      </c>
      <c r="Q9" s="2">
        <v>1.7800925925925925E-2</v>
      </c>
      <c r="R9" s="2">
        <v>2.5590277777777778E-2</v>
      </c>
    </row>
    <row r="10" spans="1:18" hidden="1" x14ac:dyDescent="0.25">
      <c r="A10" s="2">
        <f>SUM(PlayerPlatinum[[#This Row],[Lost World, Rakhana]:[Huerta''s Archangels]])</f>
        <v>1.9907407407407408E-2</v>
      </c>
      <c r="B10" s="2" t="s">
        <v>164</v>
      </c>
      <c r="C10" s="1" t="s">
        <v>82</v>
      </c>
      <c r="D10" s="1">
        <f>COUNT(PlayerPlatinum[[#This Row],[Lost World, Rakhana]:[Huerta''s Archangels]])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1.9907407407407408E-2</v>
      </c>
      <c r="R10" s="2"/>
    </row>
    <row r="11" spans="1:18" hidden="1" x14ac:dyDescent="0.25">
      <c r="A11" s="2">
        <f>SUM(PlayerPlatinum[[#This Row],[Lost World, Rakhana]:[Huerta''s Archangels]])</f>
        <v>5.2210648148148145E-2</v>
      </c>
      <c r="B11" s="2" t="s">
        <v>164</v>
      </c>
      <c r="C11" s="1" t="s">
        <v>41</v>
      </c>
      <c r="D11" s="1">
        <f>COUNT(PlayerPlatinum[[#This Row],[Lost World, Rakhana]:[Huerta''s Archangels]])</f>
        <v>2</v>
      </c>
      <c r="E11" s="2"/>
      <c r="F11" s="2"/>
      <c r="G11" s="2"/>
      <c r="H11" s="2"/>
      <c r="I11" s="2"/>
      <c r="J11" s="2"/>
      <c r="K11" s="2"/>
      <c r="L11" s="2">
        <v>3.4999999999999996E-2</v>
      </c>
      <c r="M11" s="2"/>
      <c r="N11" s="2"/>
      <c r="O11" s="2"/>
      <c r="P11" s="2"/>
      <c r="Q11" s="2">
        <v>1.7210648148148149E-2</v>
      </c>
      <c r="R11" s="2"/>
    </row>
    <row r="12" spans="1:18" hidden="1" x14ac:dyDescent="0.25">
      <c r="A12" s="2">
        <f>SUM(PlayerPlatinum[[#This Row],[Lost World, Rakhana]:[Huerta''s Archangels]])</f>
        <v>7.9953703703703707E-2</v>
      </c>
      <c r="B12" s="2" t="s">
        <v>164</v>
      </c>
      <c r="C12" s="1" t="s">
        <v>25</v>
      </c>
      <c r="D12" s="1">
        <f>COUNT(PlayerPlatinum[[#This Row],[Lost World, Rakhana]:[Huerta''s Archangels]])</f>
        <v>4</v>
      </c>
      <c r="E12" s="2">
        <v>2.3368055555555555E-2</v>
      </c>
      <c r="F12" s="2"/>
      <c r="G12" s="2">
        <v>2.3356481481481482E-2</v>
      </c>
      <c r="H12" s="2">
        <v>1.6423611111111111E-2</v>
      </c>
      <c r="I12" s="2">
        <v>1.6805555555555556E-2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hidden="1" x14ac:dyDescent="0.25">
      <c r="A13" s="2">
        <f>SUM(PlayerPlatinum[[#This Row],[Lost World, Rakhana]:[Huerta''s Archangels]])</f>
        <v>1.2824074074074073E-2</v>
      </c>
      <c r="B13" s="2" t="s">
        <v>164</v>
      </c>
      <c r="C13" s="1" t="s">
        <v>40</v>
      </c>
      <c r="D13" s="1">
        <f>COUNT(PlayerPlatinum[[#This Row],[Lost World, Rakhana]:[Huerta''s Archangels]])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1.2824074074074073E-2</v>
      </c>
      <c r="R13" s="2"/>
    </row>
    <row r="14" spans="1:18" hidden="1" x14ac:dyDescent="0.25">
      <c r="A14" s="2">
        <f>SUM(PlayerPlatinum[[#This Row],[Lost World, Rakhana]:[Huerta''s Archangels]])</f>
        <v>1.2847222222222223E-2</v>
      </c>
      <c r="B14" s="2" t="s">
        <v>164</v>
      </c>
      <c r="C14" s="1" t="s">
        <v>29</v>
      </c>
      <c r="D14" s="1">
        <f>COUNT(PlayerPlatinum[[#This Row],[Lost World, Rakhana]:[Huerta''s Archangels]])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1.2847222222222223E-2</v>
      </c>
      <c r="R14" s="2"/>
    </row>
    <row r="15" spans="1:18" hidden="1" x14ac:dyDescent="0.25">
      <c r="A15" s="2">
        <f>SUM(PlayerPlatinum[[#This Row],[Lost World, Rakhana]:[Huerta''s Archangels]])</f>
        <v>0.11355324074074075</v>
      </c>
      <c r="B15" s="2" t="s">
        <v>164</v>
      </c>
      <c r="C15" s="1" t="s">
        <v>9</v>
      </c>
      <c r="D15" s="1">
        <f>COUNT(PlayerPlatinum[[#This Row],[Lost World, Rakhana]:[Huerta''s Archangels]])</f>
        <v>6</v>
      </c>
      <c r="E15" s="2">
        <v>2.0810185185185185E-2</v>
      </c>
      <c r="F15" s="2">
        <v>1.9803240740740739E-2</v>
      </c>
      <c r="G15" s="2">
        <v>2.3356481481481482E-2</v>
      </c>
      <c r="H15" s="2">
        <v>1.462962962962963E-2</v>
      </c>
      <c r="I15" s="2">
        <v>1.5219907407407409E-2</v>
      </c>
      <c r="J15" s="2"/>
      <c r="K15" s="2"/>
      <c r="L15" s="2"/>
      <c r="M15" s="2"/>
      <c r="N15" s="2"/>
      <c r="O15" s="2"/>
      <c r="P15" s="2"/>
      <c r="Q15" s="2">
        <v>1.9733796296296298E-2</v>
      </c>
      <c r="R15" s="2"/>
    </row>
    <row r="16" spans="1:18" hidden="1" x14ac:dyDescent="0.25">
      <c r="A16" s="2">
        <f>SUM(PlayerPlatinum[[#This Row],[Lost World, Rakhana]:[Huerta''s Archangels]])</f>
        <v>6.9108796296296293E-2</v>
      </c>
      <c r="B16" s="2" t="s">
        <v>164</v>
      </c>
      <c r="C16" s="1" t="s">
        <v>20</v>
      </c>
      <c r="D16" s="1">
        <f>COUNT(PlayerPlatinum[[#This Row],[Lost World, Rakhana]:[Huerta''s Archangels]])</f>
        <v>3</v>
      </c>
      <c r="E16" s="2"/>
      <c r="F16" s="2"/>
      <c r="G16" s="2"/>
      <c r="H16" s="2">
        <v>2.1354166666666664E-2</v>
      </c>
      <c r="I16" s="2"/>
      <c r="J16" s="2"/>
      <c r="K16" s="2"/>
      <c r="L16" s="2"/>
      <c r="M16" s="2"/>
      <c r="N16" s="2"/>
      <c r="O16" s="2"/>
      <c r="P16" s="2">
        <v>3.1365740740740743E-2</v>
      </c>
      <c r="Q16" s="2">
        <v>1.638888888888889E-2</v>
      </c>
      <c r="R16" s="2"/>
    </row>
    <row r="17" spans="1:18" hidden="1" x14ac:dyDescent="0.25">
      <c r="A17" s="2">
        <f>SUM(PlayerPlatinum[[#This Row],[Lost World, Rakhana]:[Huerta''s Archangels]])</f>
        <v>1.6319444444444445E-2</v>
      </c>
      <c r="B17" s="2" t="s">
        <v>164</v>
      </c>
      <c r="C17" s="1" t="s">
        <v>56</v>
      </c>
      <c r="D17" s="1">
        <f>COUNT(PlayerPlatinum[[#This Row],[Lost World, Rakhana]:[Huerta''s Archangels]])</f>
        <v>1</v>
      </c>
      <c r="E17" s="2"/>
      <c r="F17" s="2"/>
      <c r="G17" s="2"/>
      <c r="H17" s="2"/>
      <c r="I17" s="2">
        <v>1.6319444444444445E-2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hidden="1" x14ac:dyDescent="0.25">
      <c r="A18" s="2">
        <f>SUM(PlayerPlatinum[[#This Row],[Lost World, Rakhana]:[Huerta''s Archangels]])</f>
        <v>2.5983796296296297E-2</v>
      </c>
      <c r="B18" s="2" t="s">
        <v>164</v>
      </c>
      <c r="C18" s="1" t="s">
        <v>50</v>
      </c>
      <c r="D18" s="1">
        <f>COUNT(PlayerPlatinum[[#This Row],[Lost World, Rakhana]:[Huerta''s Archangels]])</f>
        <v>1</v>
      </c>
      <c r="E18" s="2"/>
      <c r="F18" s="2">
        <v>2.5983796296296297E-2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idden="1" x14ac:dyDescent="0.25">
      <c r="A19" s="2">
        <f>SUM(PlayerPlatinum[[#This Row],[Lost World, Rakhana]:[Huerta''s Archangels]])</f>
        <v>6.8726851851851845E-2</v>
      </c>
      <c r="B19" s="2" t="s">
        <v>164</v>
      </c>
      <c r="C19" s="1" t="s">
        <v>23</v>
      </c>
      <c r="D19" s="1">
        <f>COUNT(PlayerPlatinum[[#This Row],[Lost World, Rakhana]:[Huerta''s Archangels]])</f>
        <v>3</v>
      </c>
      <c r="E19" s="2"/>
      <c r="F19" s="2"/>
      <c r="G19" s="2"/>
      <c r="H19" s="2">
        <v>2.1354166666666664E-2</v>
      </c>
      <c r="I19" s="2">
        <v>1.6319444444444445E-2</v>
      </c>
      <c r="J19" s="2"/>
      <c r="K19" s="2"/>
      <c r="L19" s="2"/>
      <c r="M19" s="2"/>
      <c r="N19" s="2"/>
      <c r="O19" s="2"/>
      <c r="P19" s="2">
        <v>3.1053240740740742E-2</v>
      </c>
      <c r="Q19" s="2"/>
      <c r="R19" s="2"/>
    </row>
    <row r="20" spans="1:18" hidden="1" x14ac:dyDescent="0.25">
      <c r="A20" s="2">
        <f>SUM(PlayerPlatinum[[#This Row],[Lost World, Rakhana]:[Huerta''s Archangels]])</f>
        <v>5.512731481481481E-2</v>
      </c>
      <c r="B20" s="2" t="s">
        <v>164</v>
      </c>
      <c r="C20" s="1" t="s">
        <v>14</v>
      </c>
      <c r="D20" s="1">
        <f>COUNT(PlayerPlatinum[[#This Row],[Lost World, Rakhana]:[Huerta''s Archangels]])</f>
        <v>3</v>
      </c>
      <c r="E20" s="2"/>
      <c r="F20" s="2">
        <v>1.6701388888888887E-2</v>
      </c>
      <c r="G20" s="2">
        <v>2.210648148148148E-2</v>
      </c>
      <c r="H20" s="2"/>
      <c r="I20" s="2">
        <v>1.6319444444444445E-2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hidden="1" x14ac:dyDescent="0.25">
      <c r="A21" s="2">
        <f>SUM(PlayerPlatinum[[#This Row],[Lost World, Rakhana]:[Huerta''s Archangels]])</f>
        <v>3.5439814814814813E-2</v>
      </c>
      <c r="B21" s="2" t="s">
        <v>164</v>
      </c>
      <c r="C21" s="1" t="s">
        <v>8</v>
      </c>
      <c r="D21" s="1">
        <f>COUNT(PlayerPlatinum[[#This Row],[Lost World, Rakhana]:[Huerta''s Archangels]])</f>
        <v>2</v>
      </c>
      <c r="E21" s="2">
        <v>2.0810185185185185E-2</v>
      </c>
      <c r="F21" s="2"/>
      <c r="G21" s="2"/>
      <c r="H21" s="2">
        <v>1.462962962962963E-2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idden="1" x14ac:dyDescent="0.25">
      <c r="A22" s="2">
        <f>SUM(PlayerPlatinum[[#This Row],[Lost World, Rakhana]:[Huerta''s Archangels]])</f>
        <v>8.9027777777777789E-2</v>
      </c>
      <c r="B22" s="2" t="s">
        <v>164</v>
      </c>
      <c r="C22" s="1" t="s">
        <v>5</v>
      </c>
      <c r="D22" s="1">
        <f>COUNT(PlayerPlatinum[[#This Row],[Lost World, Rakhana]:[Huerta''s Archangels]])</f>
        <v>5</v>
      </c>
      <c r="E22" s="2">
        <v>1.9027777777777779E-2</v>
      </c>
      <c r="F22" s="2">
        <v>1.9594907407407405E-2</v>
      </c>
      <c r="G22" s="2">
        <v>2.2962962962962966E-2</v>
      </c>
      <c r="H22" s="2">
        <v>1.3912037037037037E-2</v>
      </c>
      <c r="I22" s="2">
        <v>1.3530092592592594E-2</v>
      </c>
      <c r="J22" s="2"/>
      <c r="K22" s="2"/>
      <c r="L22" s="2"/>
      <c r="M22" s="2"/>
      <c r="N22" s="2"/>
      <c r="O22" s="2"/>
      <c r="P22" s="2"/>
      <c r="Q22" s="2"/>
      <c r="R22" s="2"/>
    </row>
    <row r="23" spans="1:18" hidden="1" x14ac:dyDescent="0.25">
      <c r="A23" s="2">
        <f>SUM(PlayerPlatinum[[#This Row],[Lost World, Rakhana]:[Huerta''s Archangels]])</f>
        <v>1.621527777777778E-2</v>
      </c>
      <c r="B23" s="2" t="s">
        <v>164</v>
      </c>
      <c r="C23" s="1" t="s">
        <v>65</v>
      </c>
      <c r="D23" s="1">
        <f>COUNT(PlayerPlatinum[[#This Row],[Lost World, Rakhana]:[Huerta''s Archangels]])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1.621527777777778E-2</v>
      </c>
      <c r="R23" s="2"/>
    </row>
    <row r="24" spans="1:18" hidden="1" x14ac:dyDescent="0.25">
      <c r="A24" s="2">
        <f>SUM(PlayerPlatinum[[#This Row],[Lost World, Rakhana]:[Huerta''s Archangels]])</f>
        <v>9.975694444444444E-2</v>
      </c>
      <c r="B24" s="2" t="s">
        <v>164</v>
      </c>
      <c r="C24" s="1" t="s">
        <v>13</v>
      </c>
      <c r="D24" s="1">
        <f>COUNT(PlayerPlatinum[[#This Row],[Lost World, Rakhana]:[Huerta''s Archangels]])</f>
        <v>5</v>
      </c>
      <c r="E24" s="2">
        <v>2.0509259259259258E-2</v>
      </c>
      <c r="F24" s="2">
        <v>2.1539351851851851E-2</v>
      </c>
      <c r="G24" s="2">
        <v>2.6435185185185187E-2</v>
      </c>
      <c r="H24" s="2">
        <v>1.6053240740740739E-2</v>
      </c>
      <c r="I24" s="2">
        <v>1.5219907407407409E-2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hidden="1" x14ac:dyDescent="0.25">
      <c r="A25" s="2">
        <f>SUM(PlayerPlatinum[[#This Row],[Lost World, Rakhana]:[Huerta''s Archangels]])</f>
        <v>4.9305555555555554E-2</v>
      </c>
      <c r="B25" s="2" t="s">
        <v>164</v>
      </c>
      <c r="C25" s="1" t="s">
        <v>42</v>
      </c>
      <c r="D25" s="1">
        <f>COUNT(PlayerPlatinum[[#This Row],[Lost World, Rakhana]:[Huerta''s Archangels]])</f>
        <v>1</v>
      </c>
      <c r="E25" s="2"/>
      <c r="F25" s="2"/>
      <c r="G25" s="2"/>
      <c r="H25" s="2"/>
      <c r="I25" s="2"/>
      <c r="J25" s="2"/>
      <c r="K25" s="2"/>
      <c r="L25" s="2">
        <v>4.9305555555555554E-2</v>
      </c>
      <c r="M25" s="2"/>
      <c r="N25" s="2"/>
      <c r="O25" s="2"/>
      <c r="P25" s="2"/>
      <c r="Q25" s="2"/>
      <c r="R25" s="2"/>
    </row>
    <row r="26" spans="1:18" hidden="1" x14ac:dyDescent="0.25">
      <c r="A26" s="2">
        <f>SUM(PlayerPlatinum[[#This Row],[Lost World, Rakhana]:[Huerta''s Archangels]])</f>
        <v>6.8229166666666674E-2</v>
      </c>
      <c r="B26" s="2" t="s">
        <v>164</v>
      </c>
      <c r="C26" s="1" t="s">
        <v>67</v>
      </c>
      <c r="D26" s="1">
        <f>COUNT(PlayerPlatinum[[#This Row],[Lost World, Rakhana]:[Huerta''s Archangels]])</f>
        <v>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2.0694444444444446E-2</v>
      </c>
      <c r="P26" s="2">
        <v>1.0983796296296297E-2</v>
      </c>
      <c r="Q26" s="2">
        <v>1.4317129629629631E-2</v>
      </c>
      <c r="R26" s="2">
        <v>2.2233796296296297E-2</v>
      </c>
    </row>
    <row r="27" spans="1:18" hidden="1" x14ac:dyDescent="0.25">
      <c r="A27" s="2">
        <f>SUM(PlayerPlatinum[[#This Row],[Lost World, Rakhana]:[Huerta''s Archangels]])</f>
        <v>1.6400462962962964E-2</v>
      </c>
      <c r="B27" s="2" t="s">
        <v>164</v>
      </c>
      <c r="C27" s="1" t="s">
        <v>52</v>
      </c>
      <c r="D27" s="1">
        <f>COUNT(PlayerPlatinum[[#This Row],[Lost World, Rakhana]:[Huerta''s Archangels]])</f>
        <v>1</v>
      </c>
      <c r="E27" s="2"/>
      <c r="F27" s="2"/>
      <c r="G27" s="2"/>
      <c r="H27" s="2"/>
      <c r="I27" s="2">
        <v>1.6400462962962964E-2</v>
      </c>
      <c r="J27" s="2"/>
      <c r="K27" s="2"/>
      <c r="L27" s="2"/>
      <c r="M27" s="2"/>
      <c r="N27" s="2"/>
      <c r="O27" s="2"/>
      <c r="P27" s="2"/>
      <c r="Q27" s="2"/>
      <c r="R27" s="2"/>
    </row>
    <row r="28" spans="1:18" hidden="1" x14ac:dyDescent="0.25">
      <c r="A28" s="2">
        <f>SUM(PlayerPlatinum[[#This Row],[Lost World, Rakhana]:[Huerta''s Archangels]])</f>
        <v>1.7164351851851851E-2</v>
      </c>
      <c r="B28" s="2" t="s">
        <v>164</v>
      </c>
      <c r="C28" s="1" t="s">
        <v>53</v>
      </c>
      <c r="D28" s="1">
        <f>COUNT(PlayerPlatinum[[#This Row],[Lost World, Rakhana]:[Huerta''s Archangels]])</f>
        <v>1</v>
      </c>
      <c r="E28" s="2">
        <v>1.7164351851851851E-2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idden="1" x14ac:dyDescent="0.25">
      <c r="A29" s="2">
        <f>SUM(PlayerPlatinum[[#This Row],[Lost World, Rakhana]:[Huerta''s Archangels]])</f>
        <v>2.5983796296296297E-2</v>
      </c>
      <c r="B29" s="2" t="s">
        <v>164</v>
      </c>
      <c r="C29" s="1" t="s">
        <v>55</v>
      </c>
      <c r="D29" s="1">
        <f>COUNT(PlayerPlatinum[[#This Row],[Lost World, Rakhana]:[Huerta''s Archangels]])</f>
        <v>1</v>
      </c>
      <c r="E29" s="2"/>
      <c r="F29" s="2">
        <v>2.5983796296296297E-2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idden="1" x14ac:dyDescent="0.25">
      <c r="A30" s="2">
        <f>SUM(PlayerPlatinum[[#This Row],[Lost World, Rakhana]:[Huerta''s Archangels]])</f>
        <v>0.11467592592592593</v>
      </c>
      <c r="B30" s="2" t="s">
        <v>164</v>
      </c>
      <c r="C30" s="1" t="s">
        <v>7</v>
      </c>
      <c r="D30" s="1">
        <f>COUNT(PlayerPlatinum[[#This Row],[Lost World, Rakhana]:[Huerta''s Archangels]])</f>
        <v>6</v>
      </c>
      <c r="E30" s="2">
        <v>2.0509259259259258E-2</v>
      </c>
      <c r="F30" s="2">
        <v>1.9803240740740739E-2</v>
      </c>
      <c r="G30" s="2">
        <v>2.3356481481481482E-2</v>
      </c>
      <c r="H30" s="2">
        <v>1.6053240740740739E-2</v>
      </c>
      <c r="I30" s="2">
        <v>1.5219907407407409E-2</v>
      </c>
      <c r="J30" s="2"/>
      <c r="K30" s="2"/>
      <c r="L30" s="2"/>
      <c r="M30" s="2"/>
      <c r="N30" s="2"/>
      <c r="O30" s="2"/>
      <c r="P30" s="2"/>
      <c r="Q30" s="2">
        <v>1.9733796296296298E-2</v>
      </c>
      <c r="R30" s="2"/>
    </row>
    <row r="31" spans="1:18" hidden="1" x14ac:dyDescent="0.25">
      <c r="A31" s="2">
        <f>SUM(PlayerPlatinum[[#This Row],[Lost World, Rakhana]:[Huerta''s Archangels]])</f>
        <v>9.7870370370370371E-2</v>
      </c>
      <c r="B31" s="2" t="s">
        <v>164</v>
      </c>
      <c r="C31" s="1" t="s">
        <v>34</v>
      </c>
      <c r="D31" s="1">
        <f>COUNT(PlayerPlatinum[[#This Row],[Lost World, Rakhana]:[Huerta''s Archangels]])</f>
        <v>5</v>
      </c>
      <c r="E31" s="2">
        <v>1.5185185185185185E-2</v>
      </c>
      <c r="F31" s="2"/>
      <c r="G31" s="2"/>
      <c r="H31" s="2"/>
      <c r="I31" s="2"/>
      <c r="J31" s="2"/>
      <c r="K31" s="2"/>
      <c r="L31" s="2"/>
      <c r="M31" s="2"/>
      <c r="N31" s="2"/>
      <c r="O31" s="2">
        <v>2.3541666666666666E-2</v>
      </c>
      <c r="P31" s="2">
        <v>1.4513888888888889E-2</v>
      </c>
      <c r="Q31" s="2">
        <v>1.8136574074074072E-2</v>
      </c>
      <c r="R31" s="2">
        <v>2.6493055555555558E-2</v>
      </c>
    </row>
    <row r="32" spans="1:18" hidden="1" x14ac:dyDescent="0.25">
      <c r="A32" s="2">
        <f>SUM(PlayerPlatinum[[#This Row],[Lost World, Rakhana]:[Huerta''s Archangels]])</f>
        <v>9.0833333333333335E-2</v>
      </c>
      <c r="B32" s="2" t="s">
        <v>164</v>
      </c>
      <c r="C32" s="1" t="s">
        <v>58</v>
      </c>
      <c r="D32" s="1">
        <f>COUNT(PlayerPlatinum[[#This Row],[Lost World, Rakhana]:[Huerta''s Archangels]])</f>
        <v>5</v>
      </c>
      <c r="E32" s="2">
        <v>1.8958333333333334E-2</v>
      </c>
      <c r="F32" s="2">
        <v>1.9224537037037037E-2</v>
      </c>
      <c r="G32" s="2">
        <v>2.1921296296296296E-2</v>
      </c>
      <c r="H32" s="2">
        <v>1.7638888888888888E-2</v>
      </c>
      <c r="I32" s="2">
        <v>1.3090277777777779E-2</v>
      </c>
      <c r="J32" s="2"/>
      <c r="K32" s="2"/>
      <c r="L32" s="2"/>
      <c r="M32" s="2"/>
      <c r="N32" s="2"/>
      <c r="O32" s="2"/>
      <c r="P32" s="2"/>
      <c r="Q32" s="2"/>
      <c r="R32" s="2"/>
    </row>
    <row r="33" spans="1:18" hidden="1" x14ac:dyDescent="0.25">
      <c r="A33" s="2">
        <f>SUM(PlayerPlatinum[[#This Row],[Lost World, Rakhana]:[Huerta''s Archangels]])</f>
        <v>0.21164351851851856</v>
      </c>
      <c r="B33" s="2" t="s">
        <v>164</v>
      </c>
      <c r="C33" s="1" t="s">
        <v>2</v>
      </c>
      <c r="D33" s="1">
        <f>COUNT(PlayerPlatinum[[#This Row],[Lost World, Rakhana]:[Huerta''s Archangels]])</f>
        <v>12</v>
      </c>
      <c r="E33" s="2">
        <v>1.4710648148148148E-2</v>
      </c>
      <c r="F33" s="2">
        <v>1.6701388888888887E-2</v>
      </c>
      <c r="G33" s="2">
        <v>1.7708333333333333E-2</v>
      </c>
      <c r="H33" s="2">
        <v>1.4189814814814815E-2</v>
      </c>
      <c r="I33" s="2">
        <v>1.2650462962962962E-2</v>
      </c>
      <c r="J33" s="2">
        <v>2.4027777777777776E-2</v>
      </c>
      <c r="K33" s="2"/>
      <c r="L33" s="2">
        <v>1.8472222222222223E-2</v>
      </c>
      <c r="M33" s="2">
        <v>2.8530092592592593E-2</v>
      </c>
      <c r="N33" s="2"/>
      <c r="O33" s="2">
        <v>2.0879629629629626E-2</v>
      </c>
      <c r="P33" s="2">
        <v>1.0787037037037038E-2</v>
      </c>
      <c r="Q33" s="2">
        <v>1.3321759259259261E-2</v>
      </c>
      <c r="R33" s="2">
        <v>1.9664351851851853E-2</v>
      </c>
    </row>
    <row r="34" spans="1:18" hidden="1" x14ac:dyDescent="0.25">
      <c r="A34" s="2">
        <f>SUM(PlayerPlatinum[[#This Row],[Lost World, Rakhana]:[Huerta''s Archangels]])</f>
        <v>0.10402777777777779</v>
      </c>
      <c r="B34" s="2" t="s">
        <v>164</v>
      </c>
      <c r="C34" s="1" t="s">
        <v>19</v>
      </c>
      <c r="D34" s="1">
        <f>COUNT(PlayerPlatinum[[#This Row],[Lost World, Rakhana]:[Huerta''s Archangels]])</f>
        <v>7</v>
      </c>
      <c r="E34" s="2">
        <v>1.4710648148148148E-2</v>
      </c>
      <c r="F34" s="2"/>
      <c r="G34" s="2"/>
      <c r="H34" s="2">
        <v>1.4872685185185185E-2</v>
      </c>
      <c r="I34" s="2"/>
      <c r="J34" s="2"/>
      <c r="K34" s="2"/>
      <c r="L34" s="2">
        <v>1.8865740740740742E-2</v>
      </c>
      <c r="M34" s="2"/>
      <c r="N34" s="2"/>
      <c r="O34" s="2">
        <v>1.5983796296296295E-2</v>
      </c>
      <c r="P34" s="2">
        <v>1.03125E-2</v>
      </c>
      <c r="Q34" s="2">
        <v>1.1724537037037035E-2</v>
      </c>
      <c r="R34" s="2">
        <v>1.7557870370370373E-2</v>
      </c>
    </row>
    <row r="35" spans="1:18" x14ac:dyDescent="0.25">
      <c r="A35" s="2">
        <f>SUM(PlayerPlatinum[[#This Row],[Lost World, Rakhana]:[Huerta''s Archangels]])</f>
        <v>0.29067129629629629</v>
      </c>
      <c r="B35" s="2" t="s">
        <v>164</v>
      </c>
      <c r="C35" s="1" t="s">
        <v>4</v>
      </c>
      <c r="D35" s="1">
        <f>COUNT(PlayerPlatinum[[#This Row],[Lost World, Rakhana]:[Huerta''s Archangels]])</f>
        <v>14</v>
      </c>
      <c r="E35" s="2">
        <v>1.4918981481481483E-2</v>
      </c>
      <c r="F35" s="2">
        <v>1.6701388888888887E-2</v>
      </c>
      <c r="G35" s="2">
        <v>2.1319444444444443E-2</v>
      </c>
      <c r="H35" s="2">
        <v>1.5416666666666667E-2</v>
      </c>
      <c r="I35" s="2">
        <v>1.3252314814814814E-2</v>
      </c>
      <c r="J35" s="2">
        <v>2.8483796296296295E-2</v>
      </c>
      <c r="K35" s="2">
        <v>2.8726851851851851E-2</v>
      </c>
      <c r="L35" s="2">
        <v>2.2210648148148149E-2</v>
      </c>
      <c r="M35" s="2">
        <v>3.1747685185185184E-2</v>
      </c>
      <c r="N35" s="2">
        <v>4.2314814814814812E-2</v>
      </c>
      <c r="O35" s="2">
        <v>1.5983796296296295E-2</v>
      </c>
      <c r="P35" s="2">
        <v>1.03125E-2</v>
      </c>
      <c r="Q35" s="2">
        <v>1.1724537037037035E-2</v>
      </c>
      <c r="R35" s="2">
        <v>1.7557870370370373E-2</v>
      </c>
    </row>
    <row r="36" spans="1:18" hidden="1" x14ac:dyDescent="0.25">
      <c r="A36" s="2">
        <f>SUM(PlayerPlatinum[[#This Row],[Lost World, Rakhana]:[Huerta''s Archangels]])</f>
        <v>3.6064814814814813E-2</v>
      </c>
      <c r="B36" s="2" t="s">
        <v>164</v>
      </c>
      <c r="C36" s="1" t="s">
        <v>54</v>
      </c>
      <c r="D36" s="1">
        <f>COUNT(PlayerPlatinum[[#This Row],[Lost World, Rakhana]:[Huerta''s Archangels]])</f>
        <v>2</v>
      </c>
      <c r="E36" s="2">
        <v>1.8865740740740742E-2</v>
      </c>
      <c r="F36" s="2"/>
      <c r="G36" s="2"/>
      <c r="H36" s="2">
        <v>1.7199074074074071E-2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idden="1" x14ac:dyDescent="0.25">
      <c r="A37" s="2">
        <f>SUM(PlayerPlatinum[[#This Row],[Lost World, Rakhana]:[Huerta''s Archangels]])</f>
        <v>0.10524305555555558</v>
      </c>
      <c r="B37" s="2" t="s">
        <v>164</v>
      </c>
      <c r="C37" s="1" t="s">
        <v>16</v>
      </c>
      <c r="D37" s="1">
        <f>COUNT(PlayerPlatinum[[#This Row],[Lost World, Rakhana]:[Huerta''s Archangels]])</f>
        <v>6</v>
      </c>
      <c r="E37" s="2">
        <v>1.9027777777777779E-2</v>
      </c>
      <c r="F37" s="2">
        <v>1.9594907407407405E-2</v>
      </c>
      <c r="G37" s="2">
        <v>2.2962962962962966E-2</v>
      </c>
      <c r="H37" s="2">
        <v>1.3912037037037037E-2</v>
      </c>
      <c r="I37" s="2">
        <v>1.3530092592592594E-2</v>
      </c>
      <c r="J37" s="2"/>
      <c r="K37" s="2"/>
      <c r="L37" s="2"/>
      <c r="M37" s="2"/>
      <c r="N37" s="2"/>
      <c r="O37" s="2"/>
      <c r="P37" s="2"/>
      <c r="Q37" s="2">
        <v>1.621527777777778E-2</v>
      </c>
      <c r="R37" s="2"/>
    </row>
    <row r="38" spans="1:18" hidden="1" x14ac:dyDescent="0.25">
      <c r="A38" s="2">
        <f>SUM(PlayerPlatinum[[#This Row],[Lost World, Rakhana]:[Huerta''s Archangels]])</f>
        <v>5.7430555555555554E-2</v>
      </c>
      <c r="B38" s="2" t="s">
        <v>164</v>
      </c>
      <c r="C38" s="1" t="s">
        <v>27</v>
      </c>
      <c r="D38" s="1">
        <f>COUNT(PlayerPlatinum[[#This Row],[Lost World, Rakhana]:[Huerta''s Archangels]])</f>
        <v>2</v>
      </c>
      <c r="E38" s="2"/>
      <c r="F38" s="2"/>
      <c r="G38" s="2"/>
      <c r="H38" s="2"/>
      <c r="I38" s="2"/>
      <c r="J38" s="2">
        <v>3.142361111111111E-2</v>
      </c>
      <c r="K38" s="2"/>
      <c r="L38" s="2">
        <v>2.6006944444444447E-2</v>
      </c>
      <c r="M38" s="2"/>
      <c r="N38" s="2"/>
      <c r="O38" s="2"/>
      <c r="P38" s="2"/>
      <c r="Q38" s="2"/>
      <c r="R38" s="2"/>
    </row>
    <row r="39" spans="1:18" hidden="1" x14ac:dyDescent="0.25">
      <c r="A39" s="2">
        <f>SUM(PlayerPlatinum[[#This Row],[Lost World, Rakhana]:[Huerta''s Archangels]])</f>
        <v>1.6400462962962964E-2</v>
      </c>
      <c r="B39" s="2" t="s">
        <v>164</v>
      </c>
      <c r="C39" s="1" t="s">
        <v>57</v>
      </c>
      <c r="D39" s="1">
        <f>COUNT(PlayerPlatinum[[#This Row],[Lost World, Rakhana]:[Huerta''s Archangels]])</f>
        <v>1</v>
      </c>
      <c r="E39" s="2"/>
      <c r="F39" s="2"/>
      <c r="G39" s="2"/>
      <c r="H39" s="2"/>
      <c r="I39" s="2">
        <v>1.6400462962962964E-2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hidden="1" x14ac:dyDescent="0.25">
      <c r="A40" s="2">
        <f>SUM(PlayerPlatinum[[#This Row],[Lost World, Rakhana]:[Huerta''s Archangels]])</f>
        <v>1.2847222222222223E-2</v>
      </c>
      <c r="B40" s="2" t="s">
        <v>164</v>
      </c>
      <c r="C40" s="1" t="s">
        <v>30</v>
      </c>
      <c r="D40" s="1">
        <f>COUNT(PlayerPlatinum[[#This Row],[Lost World, Rakhana]:[Huerta''s Archangels]])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1.2847222222222223E-2</v>
      </c>
      <c r="R40" s="2"/>
    </row>
    <row r="41" spans="1:18" hidden="1" x14ac:dyDescent="0.25">
      <c r="A41" s="2">
        <f>SUM(PlayerPlatinum[[#This Row],[Lost World, Rakhana]:[Huerta''s Archangels]])</f>
        <v>2.1354166666666664E-2</v>
      </c>
      <c r="B41" s="2" t="s">
        <v>164</v>
      </c>
      <c r="C41" s="1" t="s">
        <v>51</v>
      </c>
      <c r="D41" s="1">
        <f>COUNT(PlayerPlatinum[[#This Row],[Lost World, Rakhana]:[Huerta''s Archangels]])</f>
        <v>1</v>
      </c>
      <c r="E41" s="2"/>
      <c r="F41" s="2"/>
      <c r="G41" s="2"/>
      <c r="H41" s="2">
        <v>2.1354166666666664E-2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>
        <f>SUM(PlayerPlatinum[[#This Row],[Lost World, Rakhana]:[Huerta''s Archangels]])</f>
        <v>0.36792824074074071</v>
      </c>
      <c r="B42" s="2" t="s">
        <v>164</v>
      </c>
      <c r="C42" s="1" t="s">
        <v>18</v>
      </c>
      <c r="D42" s="1">
        <f>COUNT(PlayerPlatinum[[#This Row],[Lost World, Rakhana]:[Huerta''s Archangels]])</f>
        <v>14</v>
      </c>
      <c r="E42" s="2">
        <v>1.8865740740740742E-2</v>
      </c>
      <c r="F42" s="2">
        <v>1.7233796296296296E-2</v>
      </c>
      <c r="G42" s="2">
        <v>2.1319444444444443E-2</v>
      </c>
      <c r="H42" s="2">
        <v>1.4189814814814815E-2</v>
      </c>
      <c r="I42" s="2">
        <v>1.2650462962962962E-2</v>
      </c>
      <c r="J42" s="2">
        <v>3.7164351851851851E-2</v>
      </c>
      <c r="K42" s="2">
        <v>4.6157407407407404E-2</v>
      </c>
      <c r="L42" s="2">
        <v>2.7766203703703706E-2</v>
      </c>
      <c r="M42" s="2">
        <v>4.2048611111111106E-2</v>
      </c>
      <c r="N42" s="2">
        <v>5.8483796296296298E-2</v>
      </c>
      <c r="O42" s="2">
        <v>2.0601851851851854E-2</v>
      </c>
      <c r="P42" s="2">
        <v>1.3796296296296298E-2</v>
      </c>
      <c r="Q42" s="2">
        <v>1.5520833333333333E-2</v>
      </c>
      <c r="R42" s="2">
        <v>2.2129629629629628E-2</v>
      </c>
    </row>
    <row r="43" spans="1:18" hidden="1" x14ac:dyDescent="0.25">
      <c r="A43" s="2">
        <f>SUM(PlayerPlatinum[[#This Row],[Lost World, Rakhana]:[Huerta''s Archangels]])</f>
        <v>6.9918981481481485E-2</v>
      </c>
      <c r="B43" s="2" t="s">
        <v>164</v>
      </c>
      <c r="C43" s="1" t="s">
        <v>66</v>
      </c>
      <c r="D43" s="1">
        <f>COUNT(PlayerPlatinum[[#This Row],[Lost World, Rakhana]:[Huerta''s Archangels]])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1.9004629629629632E-2</v>
      </c>
      <c r="P43" s="2">
        <v>1.3553240740740741E-2</v>
      </c>
      <c r="Q43" s="2">
        <v>1.5150462962962963E-2</v>
      </c>
      <c r="R43" s="2">
        <v>2.2210648148148149E-2</v>
      </c>
    </row>
    <row r="44" spans="1:18" hidden="1" x14ac:dyDescent="0.25">
      <c r="A44" s="2">
        <f>SUM(PlayerPlatinum[[#This Row],[Lost World, Rakhana]:[Huerta''s Archangels]])</f>
        <v>8.9027777777777789E-2</v>
      </c>
      <c r="B44" s="2" t="s">
        <v>164</v>
      </c>
      <c r="C44" s="1" t="s">
        <v>22</v>
      </c>
      <c r="D44" s="1">
        <f>COUNT(PlayerPlatinum[[#This Row],[Lost World, Rakhana]:[Huerta''s Archangels]])</f>
        <v>5</v>
      </c>
      <c r="E44" s="2">
        <v>1.9027777777777779E-2</v>
      </c>
      <c r="F44" s="2">
        <v>1.9594907407407405E-2</v>
      </c>
      <c r="G44" s="2">
        <v>2.2962962962962966E-2</v>
      </c>
      <c r="H44" s="2">
        <v>1.3912037037037037E-2</v>
      </c>
      <c r="I44" s="2">
        <v>1.3530092592592594E-2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 hidden="1" x14ac:dyDescent="0.25">
      <c r="A45" s="2">
        <f>SUM(PlayerPlatinum[[#This Row],[Lost World, Rakhana]:[Huerta''s Archangels]])</f>
        <v>1.3321759259259261E-2</v>
      </c>
      <c r="B45" s="2" t="s">
        <v>164</v>
      </c>
      <c r="C45" s="1" t="s">
        <v>70</v>
      </c>
      <c r="D45" s="1">
        <f>COUNT(PlayerPlatinum[[#This Row],[Lost World, Rakhana]:[Huerta''s Archangels]])</f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1.3321759259259261E-2</v>
      </c>
      <c r="R45" s="2"/>
    </row>
    <row r="46" spans="1:18" hidden="1" x14ac:dyDescent="0.25">
      <c r="A46" s="2">
        <f>SUM(PlayerPlatinum[[#This Row],[Lost World, Rakhana]:[Huerta''s Archangels]])</f>
        <v>1.9803240740740739E-2</v>
      </c>
      <c r="B46" s="2" t="s">
        <v>164</v>
      </c>
      <c r="C46" s="1" t="s">
        <v>12</v>
      </c>
      <c r="D46" s="1">
        <f>COUNT(PlayerPlatinum[[#This Row],[Lost World, Rakhana]:[Huerta''s Archangels]])</f>
        <v>1</v>
      </c>
      <c r="E46" s="2"/>
      <c r="F46" s="2">
        <v>1.9803240740740739E-2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idden="1" x14ac:dyDescent="0.25">
      <c r="A47" s="2">
        <f>SUM(PlayerPlatinum[[#This Row],[Lost World, Rakhana]:[Huerta''s Archangels]])</f>
        <v>6.1354166666666668E-2</v>
      </c>
      <c r="B47" s="2" t="s">
        <v>164</v>
      </c>
      <c r="C47" s="1" t="s">
        <v>32</v>
      </c>
      <c r="D47" s="1">
        <f>COUNT(PlayerPlatinum[[#This Row],[Lost World, Rakhana]:[Huerta''s Archangels]])</f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2.5370370370370366E-2</v>
      </c>
      <c r="P47" s="2">
        <v>2.013888888888889E-2</v>
      </c>
      <c r="Q47" s="2">
        <v>1.5844907407407408E-2</v>
      </c>
      <c r="R47" s="2"/>
    </row>
    <row r="48" spans="1:18" hidden="1" x14ac:dyDescent="0.25">
      <c r="A48" s="2">
        <f>SUM(PlayerPlatinum[[#This Row],[Lost World, Rakhana]:[Huerta''s Archangels]])</f>
        <v>2.0810185185185185E-2</v>
      </c>
      <c r="B48" s="2" t="s">
        <v>164</v>
      </c>
      <c r="C48" s="1" t="s">
        <v>49</v>
      </c>
      <c r="D48" s="1">
        <f>COUNT(PlayerPlatinum[[#This Row],[Lost World, Rakhana]:[Huerta''s Archangels]])</f>
        <v>1</v>
      </c>
      <c r="E48" s="2">
        <v>2.0810185185185185E-2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idden="1" x14ac:dyDescent="0.25">
      <c r="A49" s="2">
        <f>SUM(PlayerPlatinum[[#This Row],[Lost World, Rakhana]:[Huerta''s Archangels]])</f>
        <v>0.12305555555555556</v>
      </c>
      <c r="B49" s="2" t="s">
        <v>164</v>
      </c>
      <c r="C49" s="1" t="s">
        <v>11</v>
      </c>
      <c r="D49" s="1">
        <f>COUNT(PlayerPlatinum[[#This Row],[Lost World, Rakhana]:[Huerta''s Archangels]])</f>
        <v>7</v>
      </c>
      <c r="E49" s="2">
        <v>2.0104166666666666E-2</v>
      </c>
      <c r="F49" s="2">
        <v>1.7928240740740741E-2</v>
      </c>
      <c r="G49" s="2">
        <v>1.7708333333333333E-2</v>
      </c>
      <c r="H49" s="2"/>
      <c r="I49" s="2"/>
      <c r="J49" s="2"/>
      <c r="K49" s="2"/>
      <c r="L49" s="2"/>
      <c r="M49" s="2"/>
      <c r="N49" s="2"/>
      <c r="O49" s="2">
        <v>2.0266203703703703E-2</v>
      </c>
      <c r="P49" s="2">
        <v>1.2002314814814815E-2</v>
      </c>
      <c r="Q49" s="2">
        <v>1.4050925925925927E-2</v>
      </c>
      <c r="R49" s="2">
        <v>2.0995370370370373E-2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43BA-2F86-4E32-A1A7-B42E1AFAB2BB}">
  <dimension ref="A1:H38"/>
  <sheetViews>
    <sheetView workbookViewId="0">
      <selection activeCell="A2" sqref="A2:C35"/>
    </sheetView>
  </sheetViews>
  <sheetFormatPr defaultRowHeight="15" x14ac:dyDescent="0.25"/>
  <cols>
    <col min="3" max="3" width="35.285156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SUM(TeamDuoGold[[#This Row],[Tu-Fira]:[Huerta''s Archangels]])</f>
        <v>4.2129629629629621E-2</v>
      </c>
      <c r="B2" s="2" t="s">
        <v>164</v>
      </c>
      <c r="C2" s="1" t="s">
        <v>92</v>
      </c>
      <c r="D2" s="1">
        <f>COUNT(TeamDuoGold[[#This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x14ac:dyDescent="0.25">
      <c r="A3" s="2">
        <f>SUM(TeamDuoGold[[#This Row],[Tu-Fira]:[Huerta''s Archangels]])</f>
        <v>4.7708333333333332E-2</v>
      </c>
      <c r="B3" s="2" t="s">
        <v>164</v>
      </c>
      <c r="C3" s="1" t="s">
        <v>95</v>
      </c>
      <c r="D3" s="1">
        <f>COUNT(TeamDuoGold[[#This Row],[Tu-Fira]:[Huerta''s Archangels]])</f>
        <v>4</v>
      </c>
      <c r="E3" s="2">
        <v>1.3807870370370371E-2</v>
      </c>
      <c r="F3" s="2">
        <v>9.5833333333333343E-3</v>
      </c>
      <c r="G3" s="2">
        <v>9.7337962962962977E-3</v>
      </c>
      <c r="H3" s="2">
        <v>1.4583333333333332E-2</v>
      </c>
    </row>
    <row r="4" spans="1:8" hidden="1" x14ac:dyDescent="0.25">
      <c r="A4" s="2">
        <f>SUM(TeamDuoGold[[#This Row],[Tu-Fira]:[Huerta''s Archangels]])</f>
        <v>1.0104166666666668E-2</v>
      </c>
      <c r="B4" s="2" t="s">
        <v>164</v>
      </c>
      <c r="C4" s="1" t="s">
        <v>110</v>
      </c>
      <c r="D4" s="1">
        <f>COUNT(TeamDuoGold[[#This Row],[Tu-Fira]:[Huerta''s Archangels]])</f>
        <v>1</v>
      </c>
      <c r="E4" s="2"/>
      <c r="F4" s="2">
        <v>1.0104166666666668E-2</v>
      </c>
      <c r="G4" s="2"/>
      <c r="H4" s="2"/>
    </row>
    <row r="5" spans="1:8" hidden="1" x14ac:dyDescent="0.25">
      <c r="A5" s="2">
        <f>SUM(TeamDuoGold[[#This Row],[Tu-Fira]:[Huerta''s Archangels]])</f>
        <v>3.6377314814814821E-2</v>
      </c>
      <c r="B5" s="2" t="s">
        <v>164</v>
      </c>
      <c r="C5" s="1" t="s">
        <v>84</v>
      </c>
      <c r="D5" s="1">
        <f>COUNT(TeamDuoGold[[#This Row],[Tu-Fira]:[Huerta''s Archangels]])</f>
        <v>2</v>
      </c>
      <c r="E5" s="2">
        <v>1.7847222222222223E-2</v>
      </c>
      <c r="F5" s="2"/>
      <c r="G5" s="2"/>
      <c r="H5" s="2">
        <v>1.8530092592592595E-2</v>
      </c>
    </row>
    <row r="6" spans="1:8" hidden="1" x14ac:dyDescent="0.25">
      <c r="A6" s="2">
        <f>SUM(TeamDuoGold[[#This Row],[Tu-Fira]:[Huerta''s Archangels]])</f>
        <v>1.3506944444444445E-2</v>
      </c>
      <c r="B6" s="2" t="s">
        <v>164</v>
      </c>
      <c r="C6" s="1" t="s">
        <v>123</v>
      </c>
      <c r="D6" s="1">
        <f>COUNT(TeamDuoGold[[#This Row],[Tu-Fira]:[Huerta''s Archangels]])</f>
        <v>1</v>
      </c>
      <c r="E6" s="2"/>
      <c r="F6" s="2"/>
      <c r="G6" s="2">
        <v>1.3506944444444445E-2</v>
      </c>
      <c r="H6" s="2"/>
    </row>
    <row r="7" spans="1:8" hidden="1" x14ac:dyDescent="0.25">
      <c r="A7" s="2">
        <f>SUM(TeamDuoGold[[#This Row],[Tu-Fira]:[Huerta''s Archangels]])</f>
        <v>1.8715277777777779E-2</v>
      </c>
      <c r="B7" s="2" t="s">
        <v>164</v>
      </c>
      <c r="C7" s="1" t="s">
        <v>88</v>
      </c>
      <c r="D7" s="1">
        <f>COUNT(TeamDuoGold[[#This Row],[Tu-Fira]:[Huerta''s Archangels]])</f>
        <v>1</v>
      </c>
      <c r="E7" s="2">
        <v>1.8715277777777779E-2</v>
      </c>
      <c r="F7" s="2"/>
      <c r="G7" s="2"/>
      <c r="H7" s="2"/>
    </row>
    <row r="8" spans="1:8" hidden="1" x14ac:dyDescent="0.25">
      <c r="A8" s="2">
        <f>SUM(TeamDuoGold[[#This Row],[Tu-Fira]:[Huerta''s Archangels]])</f>
        <v>3.1458333333333331E-2</v>
      </c>
      <c r="B8" s="2" t="s">
        <v>164</v>
      </c>
      <c r="C8" s="1" t="s">
        <v>114</v>
      </c>
      <c r="D8" s="1">
        <f>COUNT(TeamDuoGold[[#This Row],[Tu-Fira]:[Huerta''s Archangels]])</f>
        <v>2</v>
      </c>
      <c r="E8" s="2"/>
      <c r="F8" s="2">
        <v>1.5428240740740741E-2</v>
      </c>
      <c r="G8" s="2">
        <v>1.6030092592592592E-2</v>
      </c>
      <c r="H8" s="2"/>
    </row>
    <row r="9" spans="1:8" hidden="1" x14ac:dyDescent="0.25">
      <c r="A9" s="2">
        <f>SUM(TeamDuoGold[[#This Row],[Tu-Fira]:[Huerta''s Archangels]])</f>
        <v>1.2650462962962962E-2</v>
      </c>
      <c r="B9" s="2" t="s">
        <v>164</v>
      </c>
      <c r="C9" s="1" t="s">
        <v>124</v>
      </c>
      <c r="D9" s="1">
        <f>COUNT(TeamDuoGold[[#This Row],[Tu-Fira]:[Huerta''s Archangels]])</f>
        <v>1</v>
      </c>
      <c r="E9" s="2"/>
      <c r="F9" s="2"/>
      <c r="G9" s="2">
        <v>1.2650462962962962E-2</v>
      </c>
      <c r="H9" s="2"/>
    </row>
    <row r="10" spans="1:8" hidden="1" x14ac:dyDescent="0.25">
      <c r="A10" s="2">
        <f>SUM(TeamDuoGold[[#This Row],[Tu-Fira]:[Huerta''s Archangels]])</f>
        <v>2.0763888888888887E-2</v>
      </c>
      <c r="B10" s="2" t="s">
        <v>164</v>
      </c>
      <c r="C10" s="1" t="s">
        <v>113</v>
      </c>
      <c r="D10" s="1">
        <f>COUNT(TeamDuoGold[[#This Row],[Tu-Fira]:[Huerta''s Archangels]])</f>
        <v>1</v>
      </c>
      <c r="E10" s="2"/>
      <c r="F10" s="2">
        <v>2.0763888888888887E-2</v>
      </c>
      <c r="G10" s="2"/>
      <c r="H10" s="2"/>
    </row>
    <row r="11" spans="1:8" x14ac:dyDescent="0.25">
      <c r="A11" s="2">
        <f>SUM(TeamDuoGold[[#This Row],[Tu-Fira]:[Huerta''s Archangels]])</f>
        <v>5.4756944444444441E-2</v>
      </c>
      <c r="B11" s="2" t="s">
        <v>164</v>
      </c>
      <c r="C11" s="1" t="s">
        <v>89</v>
      </c>
      <c r="D11" s="1">
        <f>COUNT(TeamDuoGold[[#This Row],[Tu-Fira]:[Huerta''s Archangels]])</f>
        <v>4</v>
      </c>
      <c r="E11" s="2">
        <v>1.4409722222222221E-2</v>
      </c>
      <c r="F11" s="2">
        <v>1.1307870370370371E-2</v>
      </c>
      <c r="G11" s="2">
        <v>1.2488425925925925E-2</v>
      </c>
      <c r="H11" s="2">
        <v>1.6550925925925924E-2</v>
      </c>
    </row>
    <row r="12" spans="1:8" x14ac:dyDescent="0.25">
      <c r="A12" s="2">
        <f>SUM(TeamDuoGold[[#This Row],[Tu-Fira]:[Huerta''s Archangels]])</f>
        <v>5.4976851851851853E-2</v>
      </c>
      <c r="B12" s="2" t="s">
        <v>164</v>
      </c>
      <c r="C12" s="1" t="s">
        <v>86</v>
      </c>
      <c r="D12" s="1">
        <f>COUNT(TeamDuoGold[[#This Row],[Tu-Fira]:[Huerta''s Archangels]])</f>
        <v>4</v>
      </c>
      <c r="E12" s="2">
        <v>1.5081018518518516E-2</v>
      </c>
      <c r="F12" s="2">
        <v>1.1539351851851851E-2</v>
      </c>
      <c r="G12" s="2">
        <v>1.2766203703703703E-2</v>
      </c>
      <c r="H12" s="2">
        <v>1.5590277777777778E-2</v>
      </c>
    </row>
    <row r="13" spans="1:8" x14ac:dyDescent="0.25">
      <c r="A13" s="2">
        <f>SUM(TeamDuoGold[[#This Row],[Tu-Fira]:[Huerta''s Archangels]])</f>
        <v>5.7986111111111113E-2</v>
      </c>
      <c r="B13" s="2" t="s">
        <v>164</v>
      </c>
      <c r="C13" s="1" t="s">
        <v>90</v>
      </c>
      <c r="D13" s="1">
        <f>COUNT(TeamDuoGold[[#This Row],[Tu-Fira]:[Huerta''s Archangels]])</f>
        <v>4</v>
      </c>
      <c r="E13" s="2">
        <v>1.6909722222222225E-2</v>
      </c>
      <c r="F13" s="2">
        <v>1.1597222222222222E-2</v>
      </c>
      <c r="G13" s="2">
        <v>1.3136574074074077E-2</v>
      </c>
      <c r="H13" s="2">
        <v>1.6342592592592593E-2</v>
      </c>
    </row>
    <row r="14" spans="1:8" hidden="1" x14ac:dyDescent="0.25">
      <c r="A14" s="2">
        <f>SUM(TeamDuoGold[[#This Row],[Tu-Fira]:[Huerta''s Archangels]])</f>
        <v>2.6493055555555554E-2</v>
      </c>
      <c r="B14" s="2" t="s">
        <v>164</v>
      </c>
      <c r="C14" s="1" t="s">
        <v>93</v>
      </c>
      <c r="D14" s="1">
        <f>COUNT(TeamDuoGold[[#This Row],[Tu-Fira]:[Huerta''s Archangels]])</f>
        <v>2</v>
      </c>
      <c r="E14" s="2">
        <v>1.53125E-2</v>
      </c>
      <c r="F14" s="2"/>
      <c r="G14" s="2">
        <v>1.1180555555555556E-2</v>
      </c>
      <c r="H14" s="2"/>
    </row>
    <row r="15" spans="1:8" hidden="1" x14ac:dyDescent="0.25">
      <c r="A15" s="2">
        <f>SUM(TeamDuoGold[[#This Row],[Tu-Fira]:[Huerta''s Archangels]])</f>
        <v>1.6261574074074074E-2</v>
      </c>
      <c r="B15" s="2" t="s">
        <v>164</v>
      </c>
      <c r="C15" s="1" t="s">
        <v>125</v>
      </c>
      <c r="D15" s="1">
        <f>COUNT(TeamDuoGold[[#This Row],[Tu-Fira]:[Huerta''s Archangels]])</f>
        <v>1</v>
      </c>
      <c r="E15" s="2"/>
      <c r="F15" s="2"/>
      <c r="G15" s="2">
        <v>1.6261574074074074E-2</v>
      </c>
      <c r="H15" s="2"/>
    </row>
    <row r="16" spans="1:8" hidden="1" x14ac:dyDescent="0.25">
      <c r="A16" s="2">
        <f>SUM(TeamDuoGold[[#This Row],[Tu-Fira]:[Huerta''s Archangels]])</f>
        <v>1.4756944444444446E-2</v>
      </c>
      <c r="B16" s="2" t="s">
        <v>164</v>
      </c>
      <c r="C16" s="1" t="s">
        <v>137</v>
      </c>
      <c r="D16" s="1">
        <f>COUNT(TeamDuoGold[[#This Row],[Tu-Fira]:[Huerta''s Archangels]])</f>
        <v>1</v>
      </c>
      <c r="E16" s="2"/>
      <c r="F16" s="2"/>
      <c r="G16" s="2"/>
      <c r="H16" s="2">
        <v>1.4756944444444446E-2</v>
      </c>
    </row>
    <row r="17" spans="1:8" x14ac:dyDescent="0.25">
      <c r="A17" s="2">
        <f>SUM(TeamDuoGold[[#This Row],[Tu-Fira]:[Huerta''s Archangels]])</f>
        <v>6.0023148148148145E-2</v>
      </c>
      <c r="B17" s="2" t="s">
        <v>164</v>
      </c>
      <c r="C17" s="1" t="s">
        <v>94</v>
      </c>
      <c r="D17" s="1">
        <f>COUNT(TeamDuoGold[[#This Row],[Tu-Fira]:[Huerta''s Archangels]])</f>
        <v>4</v>
      </c>
      <c r="E17" s="2">
        <v>1.7974537037037035E-2</v>
      </c>
      <c r="F17" s="2">
        <v>1.0798611111111111E-2</v>
      </c>
      <c r="G17" s="2">
        <v>1.5925925925925927E-2</v>
      </c>
      <c r="H17" s="2">
        <v>1.5324074074074073E-2</v>
      </c>
    </row>
    <row r="18" spans="1:8" hidden="1" x14ac:dyDescent="0.25">
      <c r="A18" s="2">
        <f>SUM(TeamDuoGold[[#This Row],[Tu-Fira]:[Huerta''s Archangels]])</f>
        <v>4.9201388888888892E-2</v>
      </c>
      <c r="B18" s="2" t="s">
        <v>164</v>
      </c>
      <c r="C18" s="1" t="s">
        <v>97</v>
      </c>
      <c r="D18" s="1">
        <f>COUNT(TeamDuoGold[[#This Row],[Tu-Fira]:[Huerta''s Archangels]])</f>
        <v>3</v>
      </c>
      <c r="E18" s="2">
        <v>1.5740740740740743E-2</v>
      </c>
      <c r="F18" s="2"/>
      <c r="G18" s="2">
        <v>1.3668981481481482E-2</v>
      </c>
      <c r="H18" s="2">
        <v>1.9791666666666666E-2</v>
      </c>
    </row>
    <row r="19" spans="1:8" x14ac:dyDescent="0.25">
      <c r="A19" s="2">
        <f>SUM(TeamDuoGold[[#This Row],[Tu-Fira]:[Huerta''s Archangels]])</f>
        <v>6.1527777777777778E-2</v>
      </c>
      <c r="B19" s="2" t="s">
        <v>164</v>
      </c>
      <c r="C19" s="1" t="s">
        <v>96</v>
      </c>
      <c r="D19" s="1">
        <f>COUNT(TeamDuoGold[[#This Row],[Tu-Fira]:[Huerta''s Archangels]])</f>
        <v>4</v>
      </c>
      <c r="E19" s="2">
        <v>1.8414351851851852E-2</v>
      </c>
      <c r="F19" s="2">
        <v>1.3287037037037036E-2</v>
      </c>
      <c r="G19" s="2">
        <v>1.357638888888889E-2</v>
      </c>
      <c r="H19" s="2">
        <v>1.6249999999999997E-2</v>
      </c>
    </row>
    <row r="20" spans="1:8" hidden="1" x14ac:dyDescent="0.25">
      <c r="A20" s="2">
        <f>SUM(TeamDuoGold[[#This Row],[Tu-Fira]:[Huerta''s Archangels]])</f>
        <v>1.6689814814814817E-2</v>
      </c>
      <c r="B20" s="2" t="s">
        <v>164</v>
      </c>
      <c r="C20" s="1" t="s">
        <v>138</v>
      </c>
      <c r="D20" s="1">
        <f>COUNT(TeamDuoGold[[#This Row],[Tu-Fira]:[Huerta''s Archangels]])</f>
        <v>1</v>
      </c>
      <c r="E20" s="2"/>
      <c r="F20" s="2"/>
      <c r="G20" s="2"/>
      <c r="H20" s="2">
        <v>1.6689814814814817E-2</v>
      </c>
    </row>
    <row r="21" spans="1:8" hidden="1" x14ac:dyDescent="0.25">
      <c r="A21" s="2">
        <f>SUM(TeamDuoGold[[#This Row],[Tu-Fira]:[Huerta''s Archangels]])</f>
        <v>1.3715277777777778E-2</v>
      </c>
      <c r="B21" s="2" t="s">
        <v>164</v>
      </c>
      <c r="C21" s="1" t="s">
        <v>99</v>
      </c>
      <c r="D21" s="1">
        <f>COUNT(TeamDuoGold[[#This Row],[Tu-Fira]:[Huerta''s Archangels]])</f>
        <v>1</v>
      </c>
      <c r="E21" s="2">
        <v>1.3715277777777778E-2</v>
      </c>
      <c r="F21" s="2"/>
      <c r="G21" s="2"/>
      <c r="H21" s="2"/>
    </row>
    <row r="22" spans="1:8" hidden="1" x14ac:dyDescent="0.25">
      <c r="A22" s="2">
        <f>SUM(TeamDuoGold[[#This Row],[Tu-Fira]:[Huerta''s Archangels]])</f>
        <v>1.4074074074074074E-2</v>
      </c>
      <c r="B22" s="2" t="s">
        <v>164</v>
      </c>
      <c r="C22" s="1" t="s">
        <v>117</v>
      </c>
      <c r="D22" s="1">
        <f>COUNT(TeamDuoGold[[#This Row],[Tu-Fira]:[Huerta''s Archangels]])</f>
        <v>1</v>
      </c>
      <c r="E22" s="2"/>
      <c r="F22" s="2">
        <v>1.4074074074074074E-2</v>
      </c>
      <c r="G22" s="2"/>
      <c r="H22" s="2"/>
    </row>
    <row r="23" spans="1:8" hidden="1" x14ac:dyDescent="0.25">
      <c r="A23" s="2">
        <f>SUM(TeamDuoGold[[#This Row],[Tu-Fira]:[Huerta''s Archangels]])</f>
        <v>1.269675925925926E-2</v>
      </c>
      <c r="B23" s="2" t="s">
        <v>164</v>
      </c>
      <c r="C23" s="1" t="s">
        <v>118</v>
      </c>
      <c r="D23" s="1">
        <f>COUNT(TeamDuoGold[[#This Row],[Tu-Fira]:[Huerta''s Archangels]])</f>
        <v>1</v>
      </c>
      <c r="E23" s="2"/>
      <c r="F23" s="2">
        <v>1.269675925925926E-2</v>
      </c>
      <c r="G23" s="2"/>
      <c r="H23" s="2"/>
    </row>
    <row r="24" spans="1:8" hidden="1" x14ac:dyDescent="0.25">
      <c r="A24" s="2">
        <f>SUM(TeamDuoGold[[#This Row],[Tu-Fira]:[Huerta''s Archangels]])</f>
        <v>3.7534722222222219E-2</v>
      </c>
      <c r="B24" s="2" t="s">
        <v>164</v>
      </c>
      <c r="C24" s="1" t="s">
        <v>100</v>
      </c>
      <c r="D24" s="1">
        <f>COUNT(TeamDuoGold[[#This Row],[Tu-Fira]:[Huerta''s Archangels]])</f>
        <v>3</v>
      </c>
      <c r="E24" s="2">
        <v>1.4247685185185184E-2</v>
      </c>
      <c r="F24" s="2">
        <v>1.082175925925926E-2</v>
      </c>
      <c r="G24" s="2">
        <v>1.2465277777777777E-2</v>
      </c>
      <c r="H24" s="2"/>
    </row>
    <row r="25" spans="1:8" hidden="1" x14ac:dyDescent="0.25">
      <c r="A25" s="2">
        <f>SUM(TeamDuoGold[[#This Row],[Tu-Fira]:[Huerta''s Archangels]])</f>
        <v>2.4143518518518519E-2</v>
      </c>
      <c r="B25" s="2" t="s">
        <v>164</v>
      </c>
      <c r="C25" s="1" t="s">
        <v>119</v>
      </c>
      <c r="D25" s="1">
        <f>COUNT(TeamDuoGold[[#This Row],[Tu-Fira]:[Huerta''s Archangels]])</f>
        <v>2</v>
      </c>
      <c r="E25" s="2"/>
      <c r="F25" s="2">
        <v>1.0486111111111111E-2</v>
      </c>
      <c r="G25" s="2"/>
      <c r="H25" s="2">
        <v>1.3657407407407408E-2</v>
      </c>
    </row>
    <row r="26" spans="1:8" hidden="1" x14ac:dyDescent="0.25">
      <c r="A26" s="2">
        <f>SUM(TeamDuoGold[[#This Row],[Tu-Fira]:[Huerta''s Archangels]])</f>
        <v>9.7222222222222224E-3</v>
      </c>
      <c r="B26" s="2" t="s">
        <v>164</v>
      </c>
      <c r="C26" s="1" t="s">
        <v>111</v>
      </c>
      <c r="D26" s="1">
        <f>COUNT(TeamDuoGold[[#This Row],[Tu-Fira]:[Huerta''s Archangels]])</f>
        <v>1</v>
      </c>
      <c r="E26" s="2"/>
      <c r="F26" s="2">
        <v>9.7222222222222224E-3</v>
      </c>
      <c r="G26" s="2"/>
      <c r="H26" s="2"/>
    </row>
    <row r="27" spans="1:8" hidden="1" x14ac:dyDescent="0.25">
      <c r="A27" s="2">
        <f>SUM(TeamDuoGold[[#This Row],[Tu-Fira]:[Huerta''s Archangels]])</f>
        <v>1.2083333333333333E-2</v>
      </c>
      <c r="B27" s="2" t="s">
        <v>164</v>
      </c>
      <c r="C27" s="1" t="s">
        <v>112</v>
      </c>
      <c r="D27" s="1">
        <f>COUNT(TeamDuoGold[[#This Row],[Tu-Fira]:[Huerta''s Archangels]])</f>
        <v>1</v>
      </c>
      <c r="E27" s="2"/>
      <c r="F27" s="2">
        <v>1.2083333333333333E-2</v>
      </c>
      <c r="G27" s="2"/>
      <c r="H27" s="2"/>
    </row>
    <row r="28" spans="1:8" hidden="1" x14ac:dyDescent="0.25">
      <c r="A28" s="2">
        <f>SUM(TeamDuoGold[[#This Row],[Tu-Fira]:[Huerta''s Archangels]])</f>
        <v>3.2962962962962958E-2</v>
      </c>
      <c r="B28" s="2" t="s">
        <v>164</v>
      </c>
      <c r="C28" s="1" t="s">
        <v>85</v>
      </c>
      <c r="D28" s="1">
        <f>COUNT(TeamDuoGold[[#This Row],[Tu-Fira]:[Huerta''s Archangels]])</f>
        <v>2</v>
      </c>
      <c r="E28" s="2">
        <v>1.9537037037037037E-2</v>
      </c>
      <c r="F28" s="2"/>
      <c r="G28" s="2">
        <v>1.3425925925925924E-2</v>
      </c>
      <c r="H28" s="2"/>
    </row>
    <row r="29" spans="1:8" hidden="1" x14ac:dyDescent="0.25">
      <c r="A29" s="2">
        <f>SUM(TeamDuoGold[[#This Row],[Tu-Fira]:[Huerta''s Archangels]])</f>
        <v>2.2013888888888892E-2</v>
      </c>
      <c r="B29" s="2" t="s">
        <v>164</v>
      </c>
      <c r="C29" s="1" t="s">
        <v>115</v>
      </c>
      <c r="D29" s="1">
        <f>COUNT(TeamDuoGold[[#This Row],[Tu-Fira]:[Huerta''s Archangels]])</f>
        <v>2</v>
      </c>
      <c r="E29" s="2"/>
      <c r="F29" s="2">
        <v>1.1226851851851854E-2</v>
      </c>
      <c r="G29" s="2">
        <v>1.0787037037037038E-2</v>
      </c>
      <c r="H29" s="2"/>
    </row>
    <row r="30" spans="1:8" hidden="1" x14ac:dyDescent="0.25">
      <c r="A30" s="2">
        <f>SUM(TeamDuoGold[[#This Row],[Tu-Fira]:[Huerta''s Archangels]])</f>
        <v>1.2453703703703703E-2</v>
      </c>
      <c r="B30" s="2" t="s">
        <v>164</v>
      </c>
      <c r="C30" s="1" t="s">
        <v>136</v>
      </c>
      <c r="D30" s="1">
        <f>COUNT(TeamDuoGold[[#This Row],[Tu-Fira]:[Huerta''s Archangels]])</f>
        <v>1</v>
      </c>
      <c r="E30" s="2"/>
      <c r="F30" s="2"/>
      <c r="G30" s="2"/>
      <c r="H30" s="2">
        <v>1.2453703703703703E-2</v>
      </c>
    </row>
    <row r="31" spans="1:8" x14ac:dyDescent="0.25">
      <c r="A31" s="2">
        <f>SUM(TeamDuoGold[[#This Row],[Tu-Fira]:[Huerta''s Archangels]])</f>
        <v>6.2025462962962963E-2</v>
      </c>
      <c r="B31" s="2" t="s">
        <v>164</v>
      </c>
      <c r="C31" s="1" t="s">
        <v>87</v>
      </c>
      <c r="D31" s="1">
        <f>COUNT(TeamDuoGold[[#This Row],[Tu-Fira]:[Huerta''s Archangels]])</f>
        <v>4</v>
      </c>
      <c r="E31" s="2">
        <v>1.7662037037037035E-2</v>
      </c>
      <c r="F31" s="2">
        <v>1.2442129629629629E-2</v>
      </c>
      <c r="G31" s="2">
        <v>1.2650462962962962E-2</v>
      </c>
      <c r="H31" s="2">
        <v>1.9270833333333334E-2</v>
      </c>
    </row>
    <row r="32" spans="1:8" hidden="1" x14ac:dyDescent="0.25">
      <c r="A32" s="2">
        <f>SUM(TeamDuoGold[[#This Row],[Tu-Fira]:[Huerta''s Archangels]])</f>
        <v>1.0578703703703703E-2</v>
      </c>
      <c r="B32" s="2" t="s">
        <v>164</v>
      </c>
      <c r="C32" s="1" t="s">
        <v>122</v>
      </c>
      <c r="D32" s="1">
        <f>COUNT(TeamDuoGold[[#This Row],[Tu-Fira]:[Huerta''s Archangels]])</f>
        <v>1</v>
      </c>
      <c r="E32" s="2"/>
      <c r="F32" s="2"/>
      <c r="G32" s="2">
        <v>1.0578703703703703E-2</v>
      </c>
      <c r="H32" s="2"/>
    </row>
    <row r="33" spans="1:8" hidden="1" x14ac:dyDescent="0.25">
      <c r="A33" s="2">
        <f>SUM(TeamDuoGold[[#This Row],[Tu-Fira]:[Huerta''s Archangels]])</f>
        <v>1.4097222222222221E-2</v>
      </c>
      <c r="B33" s="2" t="s">
        <v>164</v>
      </c>
      <c r="C33" s="1" t="s">
        <v>116</v>
      </c>
      <c r="D33" s="1">
        <f>COUNT(TeamDuoGold[[#This Row],[Tu-Fira]:[Huerta''s Archangels]])</f>
        <v>1</v>
      </c>
      <c r="E33" s="2"/>
      <c r="F33" s="2">
        <v>1.4097222222222221E-2</v>
      </c>
      <c r="G33" s="2"/>
      <c r="H33" s="2"/>
    </row>
    <row r="34" spans="1:8" x14ac:dyDescent="0.25">
      <c r="A34" s="2">
        <f>SUM(TeamDuoGold[[#This Row],[Tu-Fira]:[Huerta''s Archangels]])</f>
        <v>7.1817129629629634E-2</v>
      </c>
      <c r="B34" s="2" t="s">
        <v>164</v>
      </c>
      <c r="C34" s="1" t="s">
        <v>91</v>
      </c>
      <c r="D34" s="1">
        <f>COUNT(TeamDuoGold[[#This Row],[Tu-Fira]:[Huerta''s Archangels]])</f>
        <v>4</v>
      </c>
      <c r="E34" s="2">
        <v>1.8854166666666665E-2</v>
      </c>
      <c r="F34" s="2">
        <v>1.6423611111111111E-2</v>
      </c>
      <c r="G34" s="2">
        <v>1.7222222222222222E-2</v>
      </c>
      <c r="H34" s="2">
        <v>1.9317129629629629E-2</v>
      </c>
    </row>
    <row r="35" spans="1:8" x14ac:dyDescent="0.25">
      <c r="A35" s="2">
        <f>SUM(TeamDuoGold[[#This Row],[Tu-Fira]:[Huerta''s Archangels]])</f>
        <v>7.210648148148148E-2</v>
      </c>
      <c r="B35" s="2" t="s">
        <v>164</v>
      </c>
      <c r="C35" s="1" t="s">
        <v>98</v>
      </c>
      <c r="D35" s="1">
        <f>COUNT(TeamDuoGold[[#This Row],[Tu-Fira]:[Huerta''s Archangels]])</f>
        <v>4</v>
      </c>
      <c r="E35" s="2">
        <v>2.0150462962962964E-2</v>
      </c>
      <c r="F35" s="2">
        <v>1.6701388888888887E-2</v>
      </c>
      <c r="G35" s="2">
        <v>1.4768518518518519E-2</v>
      </c>
      <c r="H35" s="2">
        <v>2.0486111111111111E-2</v>
      </c>
    </row>
    <row r="36" spans="1:8" hidden="1" x14ac:dyDescent="0.25">
      <c r="A36" s="2">
        <f>SUM(TeamDuoGold[[#This Row],[Tu-Fira]:[Huerta''s Archangels]])</f>
        <v>1.1122685185185185E-2</v>
      </c>
      <c r="B36" s="2" t="s">
        <v>164</v>
      </c>
      <c r="C36" s="1" t="s">
        <v>126</v>
      </c>
      <c r="D36" s="1">
        <f>COUNT(TeamDuoGold[[#This Row],[Tu-Fira]:[Huerta''s Archangels]])</f>
        <v>1</v>
      </c>
      <c r="E36" s="2"/>
      <c r="F36" s="2"/>
      <c r="G36" s="2">
        <v>1.1122685185185185E-2</v>
      </c>
      <c r="H36" s="2"/>
    </row>
    <row r="37" spans="1:8" hidden="1" x14ac:dyDescent="0.25">
      <c r="A37" s="2">
        <f>SUM(TeamDuoGold[[#This Row],[Tu-Fira]:[Huerta''s Archangels]])</f>
        <v>9.8726851851851857E-3</v>
      </c>
      <c r="B37" s="2" t="s">
        <v>164</v>
      </c>
      <c r="C37" s="1" t="s">
        <v>128</v>
      </c>
      <c r="D37" s="1">
        <f>COUNT(TeamDuoGold[[#This Row],[Tu-Fira]:[Huerta''s Archangels]])</f>
        <v>1</v>
      </c>
      <c r="E37" s="2"/>
      <c r="F37" s="2"/>
      <c r="G37" s="2">
        <v>9.8726851851851857E-3</v>
      </c>
      <c r="H37" s="2"/>
    </row>
    <row r="38" spans="1:8" hidden="1" x14ac:dyDescent="0.25">
      <c r="A38" s="2">
        <f>SUM(TeamDuoGold[[#This Row],[Tu-Fira]:[Huerta''s Archangels]])</f>
        <v>1.1863425925925925E-2</v>
      </c>
      <c r="B38" s="2" t="s">
        <v>164</v>
      </c>
      <c r="C38" s="1" t="s">
        <v>127</v>
      </c>
      <c r="D38" s="1">
        <f>COUNT(TeamDuoGold[[#This Row],[Tu-Fira]:[Huerta''s Archangels]])</f>
        <v>1</v>
      </c>
      <c r="E38" s="2"/>
      <c r="F38" s="2"/>
      <c r="G38" s="2">
        <v>1.1863425925925925E-2</v>
      </c>
      <c r="H3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C5EC-3D9C-4D06-9EE2-D07DEBDD962B}">
  <dimension ref="A1:H28"/>
  <sheetViews>
    <sheetView workbookViewId="0">
      <selection activeCell="A2" sqref="A2:C26"/>
    </sheetView>
  </sheetViews>
  <sheetFormatPr defaultRowHeight="15" x14ac:dyDescent="0.25"/>
  <cols>
    <col min="2" max="2" width="4.85546875" bestFit="1" customWidth="1"/>
    <col min="3" max="3" width="36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SUM(TeamDuoPlatinum[[#This Row],[Tu-Fira]:[Huerta''s Archangels]])</f>
        <v>5.55787037037037E-2</v>
      </c>
      <c r="B2" s="2" t="s">
        <v>164</v>
      </c>
      <c r="C2" s="1" t="s">
        <v>92</v>
      </c>
      <c r="D2" s="1">
        <f>COUNT(TeamDuoPlatinum[[#This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SUM(TeamDuoPlatinum[[#This Row],[Tu-Fira]:[Huerta''s Archangels]])</f>
        <v>5.8622685185185187E-2</v>
      </c>
      <c r="B3" s="2" t="s">
        <v>164</v>
      </c>
      <c r="C3" s="1" t="s">
        <v>106</v>
      </c>
      <c r="D3" s="1">
        <f>COUNT(TeamDuoPlatinum[[#This Row],[Tu-Fira]:[Huerta''s Archangels]])</f>
        <v>4</v>
      </c>
      <c r="E3" s="2">
        <v>1.5995370370370372E-2</v>
      </c>
      <c r="F3" s="2">
        <v>1.082175925925926E-2</v>
      </c>
      <c r="G3" s="2">
        <v>1.2858796296296297E-2</v>
      </c>
      <c r="H3" s="2">
        <v>1.894675925925926E-2</v>
      </c>
    </row>
    <row r="4" spans="1:8" hidden="1" x14ac:dyDescent="0.25">
      <c r="A4" s="2">
        <f>SUM(TeamDuoPlatinum[[#This Row],[Tu-Fira]:[Huerta''s Archangels]])</f>
        <v>1.2824074074074073E-2</v>
      </c>
      <c r="B4" s="2" t="s">
        <v>164</v>
      </c>
      <c r="C4" s="1" t="s">
        <v>129</v>
      </c>
      <c r="D4" s="1">
        <f>COUNT(TeamDuoPlatinum[[#This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SUM(TeamDuoPlatinum[[#This Row],[Tu-Fira]:[Huerta''s Archangels]])</f>
        <v>1.638888888888889E-2</v>
      </c>
      <c r="B5" s="2" t="s">
        <v>164</v>
      </c>
      <c r="C5" s="1" t="s">
        <v>130</v>
      </c>
      <c r="D5" s="1">
        <f>COUNT(TeamDuoPlatinum[[#This Row],[Tu-Fira]:[Huerta''s Archangels]])</f>
        <v>1</v>
      </c>
      <c r="E5" s="2"/>
      <c r="F5" s="2"/>
      <c r="G5" s="2">
        <v>1.638888888888889E-2</v>
      </c>
      <c r="H5" s="2"/>
    </row>
    <row r="6" spans="1:8" hidden="1" x14ac:dyDescent="0.25">
      <c r="A6" s="2">
        <f>SUM(TeamDuoPlatinum[[#This Row],[Tu-Fira]:[Huerta''s Archangels]])</f>
        <v>1.6469907407407405E-2</v>
      </c>
      <c r="B6" s="2" t="s">
        <v>164</v>
      </c>
      <c r="C6" s="1" t="s">
        <v>110</v>
      </c>
      <c r="D6" s="1">
        <f>COUNT(TeamDuoPlatinum[[#This Row],[Tu-Fira]:[Huerta''s Archangels]])</f>
        <v>1</v>
      </c>
      <c r="E6" s="2"/>
      <c r="F6" s="2"/>
      <c r="G6" s="2">
        <v>1.6469907407407405E-2</v>
      </c>
      <c r="H6" s="2"/>
    </row>
    <row r="7" spans="1:8" hidden="1" x14ac:dyDescent="0.25">
      <c r="A7" s="2">
        <f>SUM(TeamDuoPlatinum[[#This Row],[Tu-Fira]:[Huerta''s Archangels]])</f>
        <v>1.8634259259259257E-2</v>
      </c>
      <c r="B7" s="2" t="s">
        <v>164</v>
      </c>
      <c r="C7" s="1" t="s">
        <v>131</v>
      </c>
      <c r="D7" s="1">
        <f>COUNT(TeamDuoPlatinum[[#This Row],[Tu-Fira]:[Huerta''s Archangels]])</f>
        <v>1</v>
      </c>
      <c r="E7" s="2"/>
      <c r="F7" s="2"/>
      <c r="G7" s="2">
        <v>1.8634259259259257E-2</v>
      </c>
      <c r="H7" s="2"/>
    </row>
    <row r="8" spans="1:8" hidden="1" x14ac:dyDescent="0.25">
      <c r="A8" s="2">
        <f>SUM(TeamDuoPlatinum[[#This Row],[Tu-Fira]:[Huerta''s Archangels]])</f>
        <v>1.9907407407407408E-2</v>
      </c>
      <c r="B8" s="2" t="s">
        <v>164</v>
      </c>
      <c r="C8" s="1" t="s">
        <v>132</v>
      </c>
      <c r="D8" s="1">
        <f>COUNT(TeamDuoPlatinum[[#This Row],[Tu-Fira]:[Huerta''s Archangels]])</f>
        <v>1</v>
      </c>
      <c r="E8" s="2"/>
      <c r="F8" s="2"/>
      <c r="G8" s="2">
        <v>1.9907407407407408E-2</v>
      </c>
      <c r="H8" s="2"/>
    </row>
    <row r="9" spans="1:8" hidden="1" x14ac:dyDescent="0.25">
      <c r="A9" s="2">
        <f>SUM(TeamDuoPlatinum[[#This Row],[Tu-Fira]:[Huerta''s Archangels]])</f>
        <v>1.7210648148148149E-2</v>
      </c>
      <c r="B9" s="2" t="s">
        <v>164</v>
      </c>
      <c r="C9" s="1" t="s">
        <v>133</v>
      </c>
      <c r="D9" s="1">
        <f>COUNT(TeamDuoPlatinum[[#This Row],[Tu-Fira]:[Huerta''s Archangels]])</f>
        <v>1</v>
      </c>
      <c r="E9" s="2"/>
      <c r="F9" s="2"/>
      <c r="G9" s="2">
        <v>1.7210648148148149E-2</v>
      </c>
      <c r="H9" s="2"/>
    </row>
    <row r="10" spans="1:8" hidden="1" x14ac:dyDescent="0.25">
      <c r="A10" s="2">
        <f>SUM(TeamDuoPlatinum[[#This Row],[Tu-Fira]:[Huerta''s Archangels]])</f>
        <v>1.8645833333333334E-2</v>
      </c>
      <c r="B10" s="2" t="s">
        <v>164</v>
      </c>
      <c r="C10" s="1" t="s">
        <v>134</v>
      </c>
      <c r="D10" s="1">
        <f>COUNT(TeamDuoPlatinum[[#This Row],[Tu-Fira]:[Huerta''s Archangels]])</f>
        <v>1</v>
      </c>
      <c r="E10" s="2"/>
      <c r="F10" s="2"/>
      <c r="G10" s="2">
        <v>1.8645833333333334E-2</v>
      </c>
      <c r="H10" s="2"/>
    </row>
    <row r="11" spans="1:8" hidden="1" x14ac:dyDescent="0.25">
      <c r="A11" s="2">
        <f>SUM(TeamDuoPlatinum[[#This Row],[Tu-Fira]:[Huerta''s Archangels]])</f>
        <v>6.1354166666666668E-2</v>
      </c>
      <c r="B11" s="2" t="s">
        <v>164</v>
      </c>
      <c r="C11" s="1" t="s">
        <v>84</v>
      </c>
      <c r="D11" s="1">
        <f>COUNT(TeamDuoPlatinum[[#This Row],[Tu-Fira]:[Huerta''s Archangels]])</f>
        <v>3</v>
      </c>
      <c r="E11" s="2">
        <v>2.5370370370370366E-2</v>
      </c>
      <c r="F11" s="2">
        <v>2.013888888888889E-2</v>
      </c>
      <c r="G11" s="2">
        <v>1.5844907407407408E-2</v>
      </c>
      <c r="H11" s="2"/>
    </row>
    <row r="12" spans="1:8" hidden="1" x14ac:dyDescent="0.25">
      <c r="A12" s="2">
        <f>SUM(TeamDuoPlatinum[[#This Row],[Tu-Fira]:[Huerta''s Archangels]])</f>
        <v>3.1053240740740742E-2</v>
      </c>
      <c r="B12" s="2" t="s">
        <v>164</v>
      </c>
      <c r="C12" s="1" t="s">
        <v>120</v>
      </c>
      <c r="D12" s="1">
        <f>COUNT(TeamDuoPlatinum[[#This Row],[Tu-Fira]:[Huerta''s Archangels]])</f>
        <v>1</v>
      </c>
      <c r="E12" s="2"/>
      <c r="F12" s="2">
        <v>3.1053240740740742E-2</v>
      </c>
      <c r="G12" s="2"/>
      <c r="H12" s="2"/>
    </row>
    <row r="13" spans="1:8" x14ac:dyDescent="0.25">
      <c r="A13" s="2">
        <f>SUM(TeamDuoPlatinum[[#This Row],[Tu-Fira]:[Huerta''s Archangels]])</f>
        <v>6.6284722222222217E-2</v>
      </c>
      <c r="B13" s="2" t="s">
        <v>164</v>
      </c>
      <c r="C13" s="1" t="s">
        <v>107</v>
      </c>
      <c r="D13" s="1">
        <f>COUNT(TeamDuoPlatinum[[#This Row],[Tu-Fira]:[Huerta''s Archangels]])</f>
        <v>4</v>
      </c>
      <c r="E13" s="2">
        <v>2.0879629629629626E-2</v>
      </c>
      <c r="F13" s="2">
        <v>1.0787037037037038E-2</v>
      </c>
      <c r="G13" s="2">
        <v>1.4953703703703705E-2</v>
      </c>
      <c r="H13" s="2">
        <v>1.9664351851851853E-2</v>
      </c>
    </row>
    <row r="14" spans="1:8" x14ac:dyDescent="0.25">
      <c r="A14" s="2">
        <f>SUM(TeamDuoPlatinum[[#This Row],[Tu-Fira]:[Huerta''s Archangels]])</f>
        <v>6.7314814814814813E-2</v>
      </c>
      <c r="B14" s="2" t="s">
        <v>164</v>
      </c>
      <c r="C14" s="1" t="s">
        <v>108</v>
      </c>
      <c r="D14" s="1">
        <f>COUNT(TeamDuoPlatinum[[#This Row],[Tu-Fira]:[Huerta''s Archangels]])</f>
        <v>4</v>
      </c>
      <c r="E14" s="2">
        <v>2.0266203703703703E-2</v>
      </c>
      <c r="F14" s="2">
        <v>1.2002314814814815E-2</v>
      </c>
      <c r="G14" s="2">
        <v>1.4050925925925927E-2</v>
      </c>
      <c r="H14" s="2">
        <v>2.0995370370370373E-2</v>
      </c>
    </row>
    <row r="15" spans="1:8" hidden="1" x14ac:dyDescent="0.25">
      <c r="A15" s="2">
        <f>SUM(TeamDuoPlatinum[[#This Row],[Tu-Fira]:[Huerta''s Archangels]])</f>
        <v>1.9733796296296298E-2</v>
      </c>
      <c r="B15" s="2" t="s">
        <v>164</v>
      </c>
      <c r="C15" s="1" t="s">
        <v>98</v>
      </c>
      <c r="D15" s="1">
        <f>COUNT(TeamDuoPlatinum[[#This Row],[Tu-Fira]:[Huerta''s Archangels]])</f>
        <v>1</v>
      </c>
      <c r="E15" s="2"/>
      <c r="F15" s="2"/>
      <c r="G15" s="2">
        <v>1.9733796296296298E-2</v>
      </c>
      <c r="H15" s="2"/>
    </row>
    <row r="16" spans="1:8" hidden="1" x14ac:dyDescent="0.25">
      <c r="A16" s="2">
        <f>SUM(TeamDuoPlatinum[[#This Row],[Tu-Fira]:[Huerta''s Archangels]])</f>
        <v>3.1365740740740743E-2</v>
      </c>
      <c r="B16" s="2" t="s">
        <v>164</v>
      </c>
      <c r="C16" s="1" t="s">
        <v>121</v>
      </c>
      <c r="D16" s="1">
        <f>COUNT(TeamDuoPlatinum[[#This Row],[Tu-Fira]:[Huerta''s Archangels]])</f>
        <v>1</v>
      </c>
      <c r="E16" s="2"/>
      <c r="F16" s="2">
        <v>3.1365740740740743E-2</v>
      </c>
      <c r="G16" s="2"/>
      <c r="H16" s="2"/>
    </row>
    <row r="17" spans="1:8" hidden="1" x14ac:dyDescent="0.25">
      <c r="A17" s="2">
        <f>SUM(TeamDuoPlatinum[[#This Row],[Tu-Fira]:[Huerta''s Archangels]])</f>
        <v>1.621527777777778E-2</v>
      </c>
      <c r="B17" s="2" t="s">
        <v>164</v>
      </c>
      <c r="C17" s="1" t="s">
        <v>118</v>
      </c>
      <c r="D17" s="1">
        <f>COUNT(TeamDuoPlatinum[[#This Row],[Tu-Fira]:[Huerta''s Archangels]])</f>
        <v>1</v>
      </c>
      <c r="E17" s="2"/>
      <c r="F17" s="2"/>
      <c r="G17" s="2">
        <v>1.621527777777778E-2</v>
      </c>
      <c r="H17" s="2"/>
    </row>
    <row r="18" spans="1:8" x14ac:dyDescent="0.25">
      <c r="A18" s="2">
        <f>SUM(TeamDuoPlatinum[[#This Row],[Tu-Fira]:[Huerta''s Archangels]])</f>
        <v>6.8229166666666674E-2</v>
      </c>
      <c r="B18" s="2" t="s">
        <v>164</v>
      </c>
      <c r="C18" s="1" t="s">
        <v>104</v>
      </c>
      <c r="D18" s="1">
        <f>COUNT(TeamDuoPlatinum[[#This Row],[Tu-Fira]:[Huerta''s Archangels]])</f>
        <v>4</v>
      </c>
      <c r="E18" s="2">
        <v>2.0694444444444446E-2</v>
      </c>
      <c r="F18" s="2">
        <v>1.0983796296296297E-2</v>
      </c>
      <c r="G18" s="2">
        <v>1.4317129629629631E-2</v>
      </c>
      <c r="H18" s="2">
        <v>2.2233796296296297E-2</v>
      </c>
    </row>
    <row r="19" spans="1:8" hidden="1" x14ac:dyDescent="0.25">
      <c r="A19" s="2">
        <f>SUM(TeamDuoPlatinum[[#This Row],[Tu-Fira]:[Huerta''s Archangels]])</f>
        <v>1.2847222222222223E-2</v>
      </c>
      <c r="B19" s="2" t="s">
        <v>164</v>
      </c>
      <c r="C19" s="1" t="s">
        <v>115</v>
      </c>
      <c r="D19" s="1">
        <f>COUNT(TeamDuoPlatinum[[#This Row],[Tu-Fira]:[Huerta''s Archangels]])</f>
        <v>1</v>
      </c>
      <c r="E19" s="2"/>
      <c r="F19" s="2"/>
      <c r="G19" s="2">
        <v>1.2847222222222223E-2</v>
      </c>
      <c r="H19" s="2"/>
    </row>
    <row r="20" spans="1:8" x14ac:dyDescent="0.25">
      <c r="A20" s="2">
        <f>SUM(TeamDuoPlatinum[[#This Row],[Tu-Fira]:[Huerta''s Archangels]])</f>
        <v>7.1747685185185192E-2</v>
      </c>
      <c r="B20" s="2" t="s">
        <v>164</v>
      </c>
      <c r="C20" s="1" t="s">
        <v>103</v>
      </c>
      <c r="D20" s="1">
        <f>COUNT(TeamDuoPlatinum[[#This Row],[Tu-Fira]:[Huerta''s Archangels]])</f>
        <v>4</v>
      </c>
      <c r="E20" s="2">
        <v>1.9004629629629632E-2</v>
      </c>
      <c r="F20" s="2">
        <v>1.3553240740740741E-2</v>
      </c>
      <c r="G20" s="2">
        <v>1.6979166666666667E-2</v>
      </c>
      <c r="H20" s="2">
        <v>2.2210648148148149E-2</v>
      </c>
    </row>
    <row r="21" spans="1:8" x14ac:dyDescent="0.25">
      <c r="A21" s="2">
        <f>SUM(TeamDuoPlatinum[[#This Row],[Tu-Fira]:[Huerta''s Archangels]])</f>
        <v>7.2048611111111105E-2</v>
      </c>
      <c r="B21" s="2" t="s">
        <v>164</v>
      </c>
      <c r="C21" s="1" t="s">
        <v>86</v>
      </c>
      <c r="D21" s="1">
        <f>COUNT(TeamDuoPlatinum[[#This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SUM(TeamDuoPlatinum[[#This Row],[Tu-Fira]:[Huerta''s Archangels]])</f>
        <v>7.4629629629629629E-2</v>
      </c>
      <c r="B22" s="2" t="s">
        <v>164</v>
      </c>
      <c r="C22" s="1" t="s">
        <v>102</v>
      </c>
      <c r="D22" s="1">
        <f>COUNT(TeamDuoPlatinum[[#This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x14ac:dyDescent="0.25">
      <c r="A23" s="2">
        <f>SUM(TeamDuoPlatinum[[#This Row],[Tu-Fira]:[Huerta''s Archangels]])</f>
        <v>7.6412037037037042E-2</v>
      </c>
      <c r="B23" s="2" t="s">
        <v>164</v>
      </c>
      <c r="C23" s="1" t="s">
        <v>101</v>
      </c>
      <c r="D23" s="1">
        <f>COUNT(TeamDuoPlatinum[[#This Row],[Tu-Fira]:[Huerta''s Archangels]])</f>
        <v>4</v>
      </c>
      <c r="E23" s="2">
        <v>2.3657407407407408E-2</v>
      </c>
      <c r="F23" s="2">
        <v>1.4120370370370368E-2</v>
      </c>
      <c r="G23" s="2">
        <v>1.462962962962963E-2</v>
      </c>
      <c r="H23" s="2">
        <v>2.4004629629629629E-2</v>
      </c>
    </row>
    <row r="24" spans="1:8" x14ac:dyDescent="0.25">
      <c r="A24" s="2">
        <f>SUM(TeamDuoPlatinum[[#This Row],[Tu-Fira]:[Huerta''s Archangels]])</f>
        <v>8.1238425925925936E-2</v>
      </c>
      <c r="B24" s="2" t="s">
        <v>164</v>
      </c>
      <c r="C24" s="1" t="s">
        <v>90</v>
      </c>
      <c r="D24" s="1">
        <f>COUNT(TeamDuoPlatinum[[#This Row],[Tu-Fira]:[Huerta''s Archangels]])</f>
        <v>4</v>
      </c>
      <c r="E24" s="2">
        <v>2.3344907407407408E-2</v>
      </c>
      <c r="F24" s="2">
        <v>1.4502314814814815E-2</v>
      </c>
      <c r="G24" s="2">
        <v>1.7800925925925925E-2</v>
      </c>
      <c r="H24" s="2">
        <v>2.5590277777777778E-2</v>
      </c>
    </row>
    <row r="25" spans="1:8" x14ac:dyDescent="0.25">
      <c r="A25" s="2">
        <f>SUM(TeamDuoPlatinum[[#This Row],[Tu-Fira]:[Huerta''s Archangels]])</f>
        <v>8.2685185185185181E-2</v>
      </c>
      <c r="B25" s="2" t="s">
        <v>164</v>
      </c>
      <c r="C25" s="1" t="s">
        <v>105</v>
      </c>
      <c r="D25" s="1">
        <f>COUNT(TeamDuoPlatinum[[#This Row],[Tu-Fira]:[Huerta''s Archangels]])</f>
        <v>4</v>
      </c>
      <c r="E25" s="2">
        <v>2.3541666666666666E-2</v>
      </c>
      <c r="F25" s="2">
        <v>1.4513888888888889E-2</v>
      </c>
      <c r="G25" s="2">
        <v>1.8136574074074072E-2</v>
      </c>
      <c r="H25" s="2">
        <v>2.6493055555555558E-2</v>
      </c>
    </row>
    <row r="26" spans="1:8" x14ac:dyDescent="0.25">
      <c r="A26" s="2">
        <f>SUM(TeamDuoPlatinum[[#This Row],[Tu-Fira]:[Huerta''s Archangels]])</f>
        <v>8.2893518518518533E-2</v>
      </c>
      <c r="B26" s="2" t="s">
        <v>164</v>
      </c>
      <c r="C26" s="1" t="s">
        <v>109</v>
      </c>
      <c r="D26" s="1">
        <f>COUNT(TeamDuoPlatinum[[#This Row],[Tu-Fira]:[Huerta''s Archangels]])</f>
        <v>4</v>
      </c>
      <c r="E26" s="2">
        <v>2.4282407407407409E-2</v>
      </c>
      <c r="F26" s="2">
        <v>1.3391203703703704E-2</v>
      </c>
      <c r="G26" s="2">
        <v>1.8784722222222223E-2</v>
      </c>
      <c r="H26" s="2">
        <v>2.6435185185185187E-2</v>
      </c>
    </row>
    <row r="27" spans="1:8" hidden="1" x14ac:dyDescent="0.25">
      <c r="A27" s="2">
        <f>SUM(TeamDuoPlatinum[[#This Row],[Tu-Fira]:[Huerta''s Archangels]])</f>
        <v>1.5150462962962963E-2</v>
      </c>
      <c r="B27" s="2" t="s">
        <v>164</v>
      </c>
      <c r="C27" s="1" t="s">
        <v>135</v>
      </c>
      <c r="D27" s="1">
        <f>COUNT(TeamDuoPlatinum[[#This Row],[Tu-Fira]:[Huerta''s Archangels]])</f>
        <v>1</v>
      </c>
      <c r="E27" s="2"/>
      <c r="F27" s="2"/>
      <c r="G27" s="2">
        <v>1.5150462962962963E-2</v>
      </c>
      <c r="H27" s="2"/>
    </row>
    <row r="28" spans="1:8" hidden="1" x14ac:dyDescent="0.25">
      <c r="A28" s="2">
        <f>SUM(TeamDuoPlatinum[[#This Row],[Tu-Fira]:[Huerta''s Archangels]])</f>
        <v>1.3321759259259261E-2</v>
      </c>
      <c r="B28" s="2" t="s">
        <v>164</v>
      </c>
      <c r="C28" s="1" t="s">
        <v>128</v>
      </c>
      <c r="D28" s="1">
        <f>COUNT(TeamDuoPlatinum[[#This Row],[Tu-Fira]:[Huerta''s Archangels]])</f>
        <v>1</v>
      </c>
      <c r="E28" s="2"/>
      <c r="F28" s="2"/>
      <c r="G28" s="2">
        <v>1.3321759259259261E-2</v>
      </c>
      <c r="H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C9E5-BE7C-4F3E-85A0-049B06AF8CAD}">
  <dimension ref="A1:I35"/>
  <sheetViews>
    <sheetView workbookViewId="0">
      <selection activeCell="D42" sqref="D4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SUM(PlayerTrioGold[[#This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COUNT(PlayerTrioGold[[#This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SUM(PlayerTrioGold[[#This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COUNT(PlayerTrioGold[[#This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SUM(PlayerTrioGold[[#This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COUNT(PlayerTrioGold[[#This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SUM(PlayerTrioGold[[#This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COUNT(PlayerTrioGold[[#This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SUM(PlayerTrioGold[[#This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COUNT(PlayerTrioGold[[#This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SUM(PlayerTrioGold[[#This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COUNT(PlayerTrioGold[[#This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SUM(PlayerTrioGold[[#This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COUNT(PlayerTrioGold[[#This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SUM(PlayerTrioGold[[#This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COUNT(PlayerTrioGold[[#This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SUM(PlayerTrioGold[[#This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COUNT(PlayerTrioGold[[#This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SUM(PlayerTrioGold[[#This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COUNT(PlayerTrioGold[[#This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SUM(PlayerTrioGold[[#This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COUNT(PlayerTrioGold[[#This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SUM(PlayerTrioGold[[#This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COUNT(PlayerTrioGold[[#This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SUM(PlayerTrioGold[[#This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COUNT(PlayerTrioGold[[#This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SUM(PlayerTrioGold[[#This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COUNT(PlayerTrioGold[[#This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SUM(PlayerTrioGold[[#This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COUNT(PlayerTrioGold[[#This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SUM(PlayerTrioGold[[#This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COUNT(PlayerTrioGold[[#This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SUM(PlayerTrioGold[[#This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COUNT(PlayerTrioGold[[#This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SUM(PlayerTrioGold[[#This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COUNT(PlayerTrioGold[[#This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SUM(PlayerTrioGold[[#This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COUNT(PlayerTrioGold[[#This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SUM(PlayerTrioGold[[#This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COUNT(PlayerTrioGold[[#This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SUM(PlayerTrioGold[[#This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COUNT(PlayerTrioGold[[#This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SUM(PlayerTrioGold[[#This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COUNT(PlayerTrioGold[[#This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SUM(PlayerTrioGold[[#This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COUNT(PlayerTrioGold[[#This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SUM(PlayerTrioGold[[#This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COUNT(PlayerTrioGold[[#This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SUM(PlayerTrioGold[[#This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COUNT(PlayerTrioGold[[#This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SUM(PlayerTrioGold[[#This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COUNT(PlayerTrioGold[[#This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SUM(PlayerTrioGold[[#This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COUNT(PlayerTrioGold[[#This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SUM(PlayerTrioGold[[#This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COUNT(PlayerTrioGold[[#This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SUM(PlayerTrioGold[[#This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COUNT(PlayerTrioGold[[#This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SUM(PlayerTrioGold[[#This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COUNT(PlayerTrioGold[[#This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SUM(PlayerTrioGold[[#This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COUNT(PlayerTrioGold[[#This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SUM(PlayerTrioGold[[#This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COUNT(PlayerTrioGold[[#This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SUM(PlayerTrioGold[[#This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COUNT(PlayerTrioGold[[#This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SUM(PlayerTrioGold[[#This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COUNT(PlayerTrioGold[[#This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975C-9137-4B69-92C6-80A70841555A}">
  <dimension ref="A1:I35"/>
  <sheetViews>
    <sheetView workbookViewId="0">
      <selection activeCell="A2" sqref="A2:C3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SUM(PlayerTrioPlatinum[[#This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COUNT(PlayerTrioPlatinum[[#This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SUM(PlayerTrioPlatinum[[#This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COUNT(PlayerTrioPlatinum[[#This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SUM(PlayerTrioPlatinum[[#This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COUNT(PlayerTrioPlatinum[[#This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SUM(PlayerTrioPlatinum[[#This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COUNT(PlayerTrioPlatinum[[#This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SUM(PlayerTrioPlatinum[[#This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COUNT(PlayerTrioPlatinum[[#This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SUM(PlayerTrioPlatinum[[#This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COUNT(PlayerTrioPlatinum[[#This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SUM(PlayerTrioPlatinum[[#This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COUNT(PlayerTrioPlatinum[[#This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SUM(PlayerTrioPlatinum[[#This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COUNT(PlayerTrioPlatinum[[#This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SUM(PlayerTrioPlatinum[[#This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COUNT(PlayerTrioPlatinum[[#This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SUM(PlayerTrioPlatinum[[#This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COUNT(PlayerTrioPlatinum[[#This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SUM(PlayerTrioPlatinum[[#This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COUNT(PlayerTrioPlatinum[[#This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SUM(PlayerTrioPlatinum[[#This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COUNT(PlayerTrioPlatinum[[#This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SUM(PlayerTrioPlatinum[[#This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COUNT(PlayerTrioPlatinum[[#This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SUM(PlayerTrioPlatinum[[#This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COUNT(PlayerTrioPlatinum[[#This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SUM(PlayerTrioPlatinum[[#This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COUNT(PlayerTrioPlatinum[[#This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SUM(PlayerTrioPlatinum[[#This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COUNT(PlayerTrioPlatinum[[#This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SUM(PlayerTrioPlatinum[[#This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COUNT(PlayerTrioPlatinum[[#This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SUM(PlayerTrioPlatinum[[#This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COUNT(PlayerTrioPlatinum[[#This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SUM(PlayerTrioPlatinum[[#This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COUNT(PlayerTrioPlatinum[[#This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SUM(PlayerTrioPlatinum[[#This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COUNT(PlayerTrioPlatinum[[#This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SUM(PlayerTrioPlatinum[[#This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COUNT(PlayerTrioPlatinum[[#This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SUM(PlayerTrioPlatinum[[#This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COUNT(PlayerTrioPlatinum[[#This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SUM(PlayerTrioPlatinum[[#This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SUM(PlayerTrioPlatinum[[#This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COUNT(PlayerTrioPlatinum[[#This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SUM(PlayerTrioPlatinum[[#This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COUNT(PlayerTrioPlatinum[[#This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SUM(PlayerTrioPlatinum[[#This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COUNT(PlayerTrioPlatinum[[#This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SUM(PlayerTrioPlatinum[[#This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COUNT(PlayerTrioPlatinum[[#This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SUM(PlayerTrioPlatinum[[#This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COUNT(PlayerTrioPlatinum[[#This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SUM(PlayerTrioPlatinum[[#This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COUNT(PlayerTrioPlatinum[[#This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SUM(PlayerTrioPlatinum[[#This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COUNT(PlayerTrioPlatinum[[#This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SUM(PlayerTrioPlatinum[[#This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COUNT(PlayerTrioPlatinum[[#This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SUM(PlayerTrioPlatinum[[#This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COUNT(PlayerTrioPlatinum[[#This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SUM(PlayerTrioPlatinum[[#This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COUNT(PlayerTrioPlatinum[[#This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SUM(PlayerTrioPlatinum[[#This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COUNT(PlayerTrioPlatinum[[#This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0ABE-CACC-415F-AA2E-D1DF47754B76}">
  <dimension ref="A1:H39"/>
  <sheetViews>
    <sheetView workbookViewId="0">
      <selection activeCell="G44" sqref="G44"/>
    </sheetView>
  </sheetViews>
  <sheetFormatPr defaultRowHeight="15" x14ac:dyDescent="0.25"/>
  <cols>
    <col min="2" max="2" width="4.85546875" bestFit="1" customWidth="1"/>
    <col min="3" max="3" width="17.57031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SUM(PlayerDuoGold[[#This Row],[Tu-Fira]:[Huerta''s Archangels]])</f>
        <v>4.2129629629629621E-2</v>
      </c>
      <c r="B2" s="2" t="s">
        <v>164</v>
      </c>
      <c r="C2" s="1" t="s">
        <v>4</v>
      </c>
      <c r="D2" s="1">
        <f>COUNT(PlayerDuoGold[[#This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hidden="1" x14ac:dyDescent="0.25">
      <c r="A3" s="2">
        <f>SUM(PlayerDuoGold[[#This Row],[Tu-Fira]:[Huerta''s Archangels]])</f>
        <v>1.0104166666666668E-2</v>
      </c>
      <c r="B3" s="2" t="s">
        <v>164</v>
      </c>
      <c r="C3" s="1" t="s">
        <v>47</v>
      </c>
      <c r="D3" s="1">
        <f>COUNT(PlayerDuoGold[[#This Row],[Tu-Fira]:[Huerta''s Archangels]])</f>
        <v>1</v>
      </c>
      <c r="E3" s="2"/>
      <c r="F3" s="2">
        <v>1.0104166666666668E-2</v>
      </c>
      <c r="G3" s="2"/>
      <c r="H3" s="2"/>
    </row>
    <row r="4" spans="1:8" hidden="1" x14ac:dyDescent="0.25">
      <c r="A4" s="2">
        <f>SUM(PlayerDuoGold[[#This Row],[Tu-Fira]:[Huerta''s Archangels]])</f>
        <v>3.6377314814814821E-2</v>
      </c>
      <c r="B4" s="2" t="s">
        <v>164</v>
      </c>
      <c r="C4" s="1" t="s">
        <v>48</v>
      </c>
      <c r="D4" s="1">
        <f>COUNT(PlayerDuoGold[[#This Row],[Tu-Fira]:[Huerta''s Archangels]])</f>
        <v>2</v>
      </c>
      <c r="E4" s="2">
        <v>1.7847222222222223E-2</v>
      </c>
      <c r="F4" s="2"/>
      <c r="G4" s="2"/>
      <c r="H4" s="2">
        <v>1.8530092592592595E-2</v>
      </c>
    </row>
    <row r="5" spans="1:8" hidden="1" x14ac:dyDescent="0.25">
      <c r="A5" s="2">
        <f>SUM(PlayerDuoGold[[#This Row],[Tu-Fira]:[Huerta''s Archangels]])</f>
        <v>4.6793981481481478E-2</v>
      </c>
      <c r="B5" s="2" t="s">
        <v>164</v>
      </c>
      <c r="C5" s="1" t="s">
        <v>24</v>
      </c>
      <c r="D5" s="1">
        <f>COUNT(PlayerDuoGold[[#This Row],[Tu-Fira]:[Huerta''s Archangels]])</f>
        <v>3</v>
      </c>
      <c r="E5" s="2">
        <v>1.8715277777777779E-2</v>
      </c>
      <c r="F5" s="2">
        <v>1.5428240740740741E-2</v>
      </c>
      <c r="G5" s="2">
        <v>1.2650462962962962E-2</v>
      </c>
      <c r="H5" s="2"/>
    </row>
    <row r="6" spans="1:8" x14ac:dyDescent="0.25">
      <c r="A6" s="2">
        <f>SUM(PlayerDuoGold[[#This Row],[Tu-Fira]:[Huerta''s Archangels]])</f>
        <v>4.2129629629629621E-2</v>
      </c>
      <c r="B6" s="2" t="s">
        <v>164</v>
      </c>
      <c r="C6" s="1" t="s">
        <v>19</v>
      </c>
      <c r="D6" s="1">
        <f>COUNT(PlayerDuoGold[[#This Row],[Tu-Fira]:[Huerta''s Archangels]])</f>
        <v>4</v>
      </c>
      <c r="E6" s="2">
        <v>1.1979166666666666E-2</v>
      </c>
      <c r="F6" s="2">
        <v>8.8425925925925911E-3</v>
      </c>
      <c r="G6" s="2">
        <v>9.618055555555555E-3</v>
      </c>
      <c r="H6" s="2">
        <v>1.1689814814814814E-2</v>
      </c>
    </row>
    <row r="7" spans="1:8" hidden="1" x14ac:dyDescent="0.25">
      <c r="A7" s="2">
        <f>SUM(PlayerDuoGold[[#This Row],[Tu-Fira]:[Huerta''s Archangels]])</f>
        <v>1.3506944444444445E-2</v>
      </c>
      <c r="B7" s="2" t="s">
        <v>164</v>
      </c>
      <c r="C7" s="1" t="s">
        <v>79</v>
      </c>
      <c r="D7" s="1">
        <f>COUNT(PlayerDuoGold[[#This Row],[Tu-Fira]:[Huerta''s Archangels]])</f>
        <v>1</v>
      </c>
      <c r="E7" s="2"/>
      <c r="F7" s="2"/>
      <c r="G7" s="2">
        <v>1.3506944444444445E-2</v>
      </c>
      <c r="H7" s="2"/>
    </row>
    <row r="8" spans="1:8" x14ac:dyDescent="0.25">
      <c r="A8" s="2">
        <f>SUM(PlayerDuoGold[[#This Row],[Tu-Fira]:[Huerta''s Archangels]])</f>
        <v>4.7708333333333332E-2</v>
      </c>
      <c r="B8" s="2" t="s">
        <v>164</v>
      </c>
      <c r="C8" s="1" t="s">
        <v>64</v>
      </c>
      <c r="D8" s="1">
        <f>COUNT(PlayerDuoGold[[#This Row],[Tu-Fira]:[Huerta''s Archangels]])</f>
        <v>4</v>
      </c>
      <c r="E8" s="2">
        <v>1.3807870370370371E-2</v>
      </c>
      <c r="F8" s="2">
        <v>9.5833333333333343E-3</v>
      </c>
      <c r="G8" s="2">
        <v>9.7337962962962977E-3</v>
      </c>
      <c r="H8" s="2">
        <v>1.4583333333333332E-2</v>
      </c>
    </row>
    <row r="9" spans="1:8" x14ac:dyDescent="0.25">
      <c r="A9" s="2">
        <f>SUM(PlayerDuoGold[[#This Row],[Tu-Fira]:[Huerta''s Archangels]])</f>
        <v>4.7708333333333332E-2</v>
      </c>
      <c r="B9" s="2" t="s">
        <v>164</v>
      </c>
      <c r="C9" s="1" t="s">
        <v>72</v>
      </c>
      <c r="D9" s="1">
        <f>COUNT(PlayerDuoGold[[#This Row],[Tu-Fira]:[Huerta''s Archangels]])</f>
        <v>4</v>
      </c>
      <c r="E9" s="2">
        <v>1.3807870370370371E-2</v>
      </c>
      <c r="F9" s="2">
        <v>9.5833333333333343E-3</v>
      </c>
      <c r="G9" s="2">
        <v>9.7337962962962977E-3</v>
      </c>
      <c r="H9" s="2">
        <v>1.4583333333333332E-2</v>
      </c>
    </row>
    <row r="10" spans="1:8" hidden="1" x14ac:dyDescent="0.25">
      <c r="A10" s="2">
        <f>SUM(PlayerDuoGold[[#This Row],[Tu-Fira]:[Huerta''s Archangels]])</f>
        <v>2.6493055555555554E-2</v>
      </c>
      <c r="B10" s="2" t="s">
        <v>164</v>
      </c>
      <c r="C10" s="1" t="s">
        <v>63</v>
      </c>
      <c r="D10" s="1">
        <f>COUNT(PlayerDuoGold[[#This Row],[Tu-Fira]:[Huerta''s Archangels]])</f>
        <v>2</v>
      </c>
      <c r="E10" s="2">
        <v>1.53125E-2</v>
      </c>
      <c r="F10" s="2"/>
      <c r="G10" s="2">
        <v>1.1180555555555556E-2</v>
      </c>
      <c r="H10" s="2"/>
    </row>
    <row r="11" spans="1:8" x14ac:dyDescent="0.25">
      <c r="A11" s="2">
        <f>SUM(PlayerDuoGold[[#This Row],[Tu-Fira]:[Huerta''s Archangels]])</f>
        <v>4.7881944444444449E-2</v>
      </c>
      <c r="B11" s="2" t="s">
        <v>164</v>
      </c>
      <c r="C11" s="1" t="s">
        <v>2</v>
      </c>
      <c r="D11" s="1">
        <f>COUNT(PlayerDuoGold[[#This Row],[Tu-Fira]:[Huerta''s Archangels]])</f>
        <v>4</v>
      </c>
      <c r="E11" s="2">
        <v>1.4247685185185184E-2</v>
      </c>
      <c r="F11" s="2">
        <v>1.0104166666666668E-2</v>
      </c>
      <c r="G11" s="2">
        <v>9.8726851851851857E-3</v>
      </c>
      <c r="H11" s="2">
        <v>1.3657407407407408E-2</v>
      </c>
    </row>
    <row r="12" spans="1:8" hidden="1" x14ac:dyDescent="0.25">
      <c r="A12" s="2">
        <f>SUM(PlayerDuoGold[[#This Row],[Tu-Fira]:[Huerta''s Archangels]])</f>
        <v>1.4756944444444446E-2</v>
      </c>
      <c r="B12" s="2" t="s">
        <v>164</v>
      </c>
      <c r="C12" s="1" t="s">
        <v>40</v>
      </c>
      <c r="D12" s="1">
        <f>COUNT(PlayerDuoGold[[#This Row],[Tu-Fira]:[Huerta''s Archangels]])</f>
        <v>1</v>
      </c>
      <c r="E12" s="2"/>
      <c r="F12" s="2"/>
      <c r="G12" s="2"/>
      <c r="H12" s="2">
        <v>1.4756944444444446E-2</v>
      </c>
    </row>
    <row r="13" spans="1:8" x14ac:dyDescent="0.25">
      <c r="A13" s="2">
        <f>SUM(PlayerDuoGold[[#This Row],[Tu-Fira]:[Huerta''s Archangels]])</f>
        <v>4.9988425925925922E-2</v>
      </c>
      <c r="B13" s="2" t="s">
        <v>164</v>
      </c>
      <c r="C13" s="1" t="s">
        <v>28</v>
      </c>
      <c r="D13" s="1">
        <f>COUNT(PlayerDuoGold[[#This Row],[Tu-Fira]:[Huerta''s Archangels]])</f>
        <v>4</v>
      </c>
      <c r="E13" s="2">
        <v>1.4247685185185184E-2</v>
      </c>
      <c r="F13" s="2">
        <v>1.082175925925926E-2</v>
      </c>
      <c r="G13" s="2">
        <v>1.2465277777777777E-2</v>
      </c>
      <c r="H13" s="2">
        <v>1.2453703703703703E-2</v>
      </c>
    </row>
    <row r="14" spans="1:8" hidden="1" x14ac:dyDescent="0.25">
      <c r="A14" s="2">
        <f>SUM(PlayerDuoGold[[#This Row],[Tu-Fira]:[Huerta''s Archangels]])</f>
        <v>3.7326388888888895E-2</v>
      </c>
      <c r="B14" s="2" t="s">
        <v>164</v>
      </c>
      <c r="C14" s="1" t="s">
        <v>29</v>
      </c>
      <c r="D14" s="1">
        <f>COUNT(PlayerDuoGold[[#This Row],[Tu-Fira]:[Huerta''s Archangels]])</f>
        <v>3</v>
      </c>
      <c r="E14" s="2">
        <v>1.53125E-2</v>
      </c>
      <c r="F14" s="2">
        <v>1.1226851851851854E-2</v>
      </c>
      <c r="G14" s="2">
        <v>1.0787037037037038E-2</v>
      </c>
      <c r="H14" s="2"/>
    </row>
    <row r="15" spans="1:8" x14ac:dyDescent="0.25">
      <c r="A15" s="2">
        <f>SUM(PlayerDuoGold[[#This Row],[Tu-Fira]:[Huerta''s Archangels]])</f>
        <v>5.4374999999999993E-2</v>
      </c>
      <c r="B15" s="2" t="s">
        <v>164</v>
      </c>
      <c r="C15" s="1" t="s">
        <v>5</v>
      </c>
      <c r="D15" s="1">
        <f>COUNT(PlayerDuoGold[[#This Row],[Tu-Fira]:[Huerta''s Archangels]])</f>
        <v>4</v>
      </c>
      <c r="E15" s="2">
        <v>1.3715277777777778E-2</v>
      </c>
      <c r="F15" s="2">
        <v>1.3287037037037036E-2</v>
      </c>
      <c r="G15" s="2">
        <v>1.1122685185185185E-2</v>
      </c>
      <c r="H15" s="2">
        <v>1.6249999999999997E-2</v>
      </c>
    </row>
    <row r="16" spans="1:8" x14ac:dyDescent="0.25">
      <c r="A16" s="2">
        <f>SUM(PlayerDuoGold[[#This Row],[Tu-Fira]:[Huerta''s Archangels]])</f>
        <v>5.4756944444444441E-2</v>
      </c>
      <c r="B16" s="2" t="s">
        <v>164</v>
      </c>
      <c r="C16" s="1" t="s">
        <v>61</v>
      </c>
      <c r="D16" s="1">
        <f>COUNT(PlayerDuoGold[[#This Row],[Tu-Fira]:[Huerta''s Archangels]])</f>
        <v>4</v>
      </c>
      <c r="E16" s="2">
        <v>1.4409722222222221E-2</v>
      </c>
      <c r="F16" s="2">
        <v>1.1307870370370371E-2</v>
      </c>
      <c r="G16" s="2">
        <v>1.2488425925925925E-2</v>
      </c>
      <c r="H16" s="2">
        <v>1.6550925925925924E-2</v>
      </c>
    </row>
    <row r="17" spans="1:8" x14ac:dyDescent="0.25">
      <c r="A17" s="2">
        <f>SUM(PlayerDuoGold[[#This Row],[Tu-Fira]:[Huerta''s Archangels]])</f>
        <v>5.486111111111111E-2</v>
      </c>
      <c r="B17" s="2" t="s">
        <v>164</v>
      </c>
      <c r="C17" s="1" t="s">
        <v>18</v>
      </c>
      <c r="D17" s="1">
        <f>COUNT(PlayerDuoGold[[#This Row],[Tu-Fira]:[Huerta''s Archangels]])</f>
        <v>4</v>
      </c>
      <c r="E17" s="2">
        <v>1.5081018518518516E-2</v>
      </c>
      <c r="F17" s="2">
        <v>1.1539351851851851E-2</v>
      </c>
      <c r="G17" s="2">
        <v>1.2650462962962962E-2</v>
      </c>
      <c r="H17" s="2">
        <v>1.5590277777777778E-2</v>
      </c>
    </row>
    <row r="18" spans="1:8" x14ac:dyDescent="0.25">
      <c r="A18" s="2">
        <f>SUM(PlayerDuoGold[[#This Row],[Tu-Fira]:[Huerta''s Archangels]])</f>
        <v>5.7986111111111113E-2</v>
      </c>
      <c r="B18" s="2" t="s">
        <v>164</v>
      </c>
      <c r="C18" s="1" t="s">
        <v>45</v>
      </c>
      <c r="D18" s="1">
        <f>COUNT(PlayerDuoGold[[#This Row],[Tu-Fira]:[Huerta''s Archangels]])</f>
        <v>4</v>
      </c>
      <c r="E18" s="2">
        <v>1.6909722222222225E-2</v>
      </c>
      <c r="F18" s="2">
        <v>1.1597222222222222E-2</v>
      </c>
      <c r="G18" s="2">
        <v>1.3136574074074077E-2</v>
      </c>
      <c r="H18" s="2">
        <v>1.6342592592592593E-2</v>
      </c>
    </row>
    <row r="19" spans="1:8" hidden="1" x14ac:dyDescent="0.25">
      <c r="A19" s="2">
        <f>SUM(PlayerDuoGold[[#This Row],[Tu-Fira]:[Huerta''s Archangels]])</f>
        <v>1.8715277777777779E-2</v>
      </c>
      <c r="B19" s="2" t="s">
        <v>164</v>
      </c>
      <c r="C19" s="1" t="s">
        <v>52</v>
      </c>
      <c r="D19" s="1">
        <f>COUNT(PlayerDuoGold[[#This Row],[Tu-Fira]:[Huerta''s Archangels]])</f>
        <v>1</v>
      </c>
      <c r="E19" s="2">
        <v>1.8715277777777779E-2</v>
      </c>
      <c r="F19" s="2"/>
      <c r="G19" s="2"/>
      <c r="H19" s="2"/>
    </row>
    <row r="20" spans="1:8" hidden="1" x14ac:dyDescent="0.25">
      <c r="A20" s="2">
        <f>SUM(PlayerDuoGold[[#This Row],[Tu-Fira]:[Huerta''s Archangels]])</f>
        <v>3.1458333333333331E-2</v>
      </c>
      <c r="B20" s="2" t="s">
        <v>164</v>
      </c>
      <c r="C20" s="1" t="s">
        <v>69</v>
      </c>
      <c r="D20" s="1">
        <f>COUNT(PlayerDuoGold[[#This Row],[Tu-Fira]:[Huerta''s Archangels]])</f>
        <v>2</v>
      </c>
      <c r="E20" s="2"/>
      <c r="F20" s="2">
        <v>1.5428240740740741E-2</v>
      </c>
      <c r="G20" s="2">
        <v>1.6030092592592592E-2</v>
      </c>
      <c r="H20" s="2"/>
    </row>
    <row r="21" spans="1:8" hidden="1" x14ac:dyDescent="0.25">
      <c r="A21" s="2">
        <f>SUM(PlayerDuoGold[[#This Row],[Tu-Fira]:[Huerta''s Archangels]])</f>
        <v>1.6261574074074074E-2</v>
      </c>
      <c r="B21" s="2" t="s">
        <v>164</v>
      </c>
      <c r="C21" s="1" t="s">
        <v>80</v>
      </c>
      <c r="D21" s="1">
        <f>COUNT(PlayerDuoGold[[#This Row],[Tu-Fira]:[Huerta''s Archangels]])</f>
        <v>1</v>
      </c>
      <c r="E21" s="2"/>
      <c r="F21" s="2"/>
      <c r="G21" s="2">
        <v>1.6261574074074074E-2</v>
      </c>
      <c r="H21" s="2"/>
    </row>
    <row r="22" spans="1:8" x14ac:dyDescent="0.25">
      <c r="A22" s="2">
        <f>SUM(PlayerDuoGold[[#This Row],[Tu-Fira]:[Huerta''s Archangels]])</f>
        <v>5.7986111111111113E-2</v>
      </c>
      <c r="B22" s="2" t="s">
        <v>164</v>
      </c>
      <c r="C22" s="1" t="s">
        <v>6</v>
      </c>
      <c r="D22" s="1">
        <f>COUNT(PlayerDuoGold[[#This Row],[Tu-Fira]:[Huerta''s Archangels]])</f>
        <v>4</v>
      </c>
      <c r="E22" s="2">
        <v>1.6909722222222225E-2</v>
      </c>
      <c r="F22" s="2">
        <v>1.1597222222222222E-2</v>
      </c>
      <c r="G22" s="2">
        <v>1.3136574074074077E-2</v>
      </c>
      <c r="H22" s="2">
        <v>1.6342592592592593E-2</v>
      </c>
    </row>
    <row r="23" spans="1:8" x14ac:dyDescent="0.25">
      <c r="A23" s="2">
        <f>SUM(PlayerDuoGold[[#This Row],[Tu-Fira]:[Huerta''s Archangels]])</f>
        <v>6.0023148148148145E-2</v>
      </c>
      <c r="B23" s="2" t="s">
        <v>164</v>
      </c>
      <c r="C23" s="1" t="s">
        <v>66</v>
      </c>
      <c r="D23" s="1">
        <f>COUNT(PlayerDuoGold[[#This Row],[Tu-Fira]:[Huerta''s Archangels]])</f>
        <v>4</v>
      </c>
      <c r="E23" s="2">
        <v>1.7974537037037035E-2</v>
      </c>
      <c r="F23" s="2">
        <v>1.0798611111111111E-2</v>
      </c>
      <c r="G23" s="2">
        <v>1.5925925925925927E-2</v>
      </c>
      <c r="H23" s="2">
        <v>1.5324074074074073E-2</v>
      </c>
    </row>
    <row r="24" spans="1:8" x14ac:dyDescent="0.25">
      <c r="A24" s="2">
        <f>SUM(PlayerDuoGold[[#This Row],[Tu-Fira]:[Huerta''s Archangels]])</f>
        <v>6.0023148148148145E-2</v>
      </c>
      <c r="B24" s="2" t="s">
        <v>164</v>
      </c>
      <c r="C24" s="1" t="s">
        <v>58</v>
      </c>
      <c r="D24" s="1">
        <f>COUNT(PlayerDuoGold[[#This Row],[Tu-Fira]:[Huerta''s Archangels]])</f>
        <v>4</v>
      </c>
      <c r="E24" s="2">
        <v>1.7974537037037035E-2</v>
      </c>
      <c r="F24" s="2">
        <v>1.0798611111111111E-2</v>
      </c>
      <c r="G24" s="2">
        <v>1.5925925925925927E-2</v>
      </c>
      <c r="H24" s="2">
        <v>1.5324074074074073E-2</v>
      </c>
    </row>
    <row r="25" spans="1:8" x14ac:dyDescent="0.25">
      <c r="A25" s="2">
        <f>SUM(PlayerDuoGold[[#This Row],[Tu-Fira]:[Huerta''s Archangels]])</f>
        <v>6.1527777777777778E-2</v>
      </c>
      <c r="B25" s="2" t="s">
        <v>164</v>
      </c>
      <c r="C25" s="1" t="s">
        <v>22</v>
      </c>
      <c r="D25" s="1">
        <f>COUNT(PlayerDuoGold[[#This Row],[Tu-Fira]:[Huerta''s Archangels]])</f>
        <v>4</v>
      </c>
      <c r="E25" s="2">
        <v>1.8414351851851852E-2</v>
      </c>
      <c r="F25" s="2">
        <v>1.3287037037037036E-2</v>
      </c>
      <c r="G25" s="2">
        <v>1.357638888888889E-2</v>
      </c>
      <c r="H25" s="2">
        <v>1.6249999999999997E-2</v>
      </c>
    </row>
    <row r="26" spans="1:8" x14ac:dyDescent="0.25">
      <c r="A26" s="2">
        <f>SUM(PlayerDuoGold[[#This Row],[Tu-Fira]:[Huerta''s Archangels]])</f>
        <v>6.1898148148148154E-2</v>
      </c>
      <c r="B26" s="2" t="s">
        <v>164</v>
      </c>
      <c r="C26" s="1" t="s">
        <v>65</v>
      </c>
      <c r="D26" s="1">
        <f>COUNT(PlayerDuoGold[[#This Row],[Tu-Fira]:[Huerta''s Archangels]])</f>
        <v>4</v>
      </c>
      <c r="E26" s="2">
        <v>1.5740740740740743E-2</v>
      </c>
      <c r="F26" s="2">
        <v>1.269675925925926E-2</v>
      </c>
      <c r="G26" s="2">
        <v>1.3668981481481482E-2</v>
      </c>
      <c r="H26" s="2">
        <v>1.9791666666666666E-2</v>
      </c>
    </row>
    <row r="27" spans="1:8" x14ac:dyDescent="0.25">
      <c r="A27" s="2">
        <f>SUM(PlayerDuoGold[[#This Row],[Tu-Fira]:[Huerta''s Archangels]])</f>
        <v>6.5902777777777782E-2</v>
      </c>
      <c r="B27" s="2" t="s">
        <v>164</v>
      </c>
      <c r="C27" s="1" t="s">
        <v>9</v>
      </c>
      <c r="D27" s="1">
        <f>COUNT(PlayerDuoGold[[#This Row],[Tu-Fira]:[Huerta''s Archangels]])</f>
        <v>4</v>
      </c>
      <c r="E27" s="2">
        <v>1.5740740740740743E-2</v>
      </c>
      <c r="F27" s="2">
        <v>1.6701388888888887E-2</v>
      </c>
      <c r="G27" s="2">
        <v>1.3668981481481482E-2</v>
      </c>
      <c r="H27" s="2">
        <v>1.9791666666666666E-2</v>
      </c>
    </row>
    <row r="28" spans="1:8" hidden="1" x14ac:dyDescent="0.25">
      <c r="A28" s="2">
        <f>SUM(PlayerDuoGold[[#This Row],[Tu-Fira]:[Huerta''s Archangels]])</f>
        <v>2.9386574074074079E-2</v>
      </c>
      <c r="B28" s="2" t="s">
        <v>164</v>
      </c>
      <c r="C28" s="1" t="s">
        <v>16</v>
      </c>
      <c r="D28" s="1">
        <f>COUNT(PlayerDuoGold[[#This Row],[Tu-Fira]:[Huerta''s Archangels]])</f>
        <v>2</v>
      </c>
      <c r="E28" s="2"/>
      <c r="F28" s="2">
        <v>1.269675925925926E-2</v>
      </c>
      <c r="G28" s="2"/>
      <c r="H28" s="2">
        <v>1.6689814814814817E-2</v>
      </c>
    </row>
    <row r="29" spans="1:8" hidden="1" x14ac:dyDescent="0.25">
      <c r="A29" s="2">
        <f>SUM(PlayerDuoGold[[#This Row],[Tu-Fira]:[Huerta''s Archangels]])</f>
        <v>4.2685185185185187E-2</v>
      </c>
      <c r="B29" s="2" t="s">
        <v>164</v>
      </c>
      <c r="C29" s="1" t="s">
        <v>60</v>
      </c>
      <c r="D29" s="1">
        <f>COUNT(PlayerDuoGold[[#This Row],[Tu-Fira]:[Huerta''s Archangels]])</f>
        <v>3</v>
      </c>
      <c r="E29" s="2">
        <v>1.9537037037037037E-2</v>
      </c>
      <c r="F29" s="2">
        <v>9.7222222222222224E-3</v>
      </c>
      <c r="G29" s="2">
        <v>1.3425925925925924E-2</v>
      </c>
      <c r="H29" s="2"/>
    </row>
    <row r="30" spans="1:8" hidden="1" x14ac:dyDescent="0.25">
      <c r="A30" s="2">
        <f>SUM(PlayerDuoGold[[#This Row],[Tu-Fira]:[Huerta''s Archangels]])</f>
        <v>2.2013888888888892E-2</v>
      </c>
      <c r="B30" s="2" t="s">
        <v>164</v>
      </c>
      <c r="C30" s="1" t="s">
        <v>30</v>
      </c>
      <c r="D30" s="1">
        <f>COUNT(PlayerDuoGold[[#This Row],[Tu-Fira]:[Huerta''s Archangels]])</f>
        <v>2</v>
      </c>
      <c r="E30" s="2"/>
      <c r="F30" s="2">
        <v>1.1226851851851854E-2</v>
      </c>
      <c r="G30" s="2">
        <v>1.0787037037037038E-2</v>
      </c>
      <c r="H30" s="2"/>
    </row>
    <row r="31" spans="1:8" x14ac:dyDescent="0.25">
      <c r="A31" s="2">
        <f>SUM(PlayerDuoGold[[#This Row],[Tu-Fira]:[Huerta''s Archangels]])</f>
        <v>6.8530092592592587E-2</v>
      </c>
      <c r="B31" s="2" t="s">
        <v>164</v>
      </c>
      <c r="C31" s="1" t="s">
        <v>73</v>
      </c>
      <c r="D31" s="1">
        <f>COUNT(PlayerDuoGold[[#This Row],[Tu-Fira]:[Huerta''s Archangels]])</f>
        <v>4</v>
      </c>
      <c r="E31" s="2">
        <v>1.8854166666666665E-2</v>
      </c>
      <c r="F31" s="2">
        <v>1.4097222222222221E-2</v>
      </c>
      <c r="G31" s="2">
        <v>1.6261574074074074E-2</v>
      </c>
      <c r="H31" s="2">
        <v>1.9317129629629629E-2</v>
      </c>
    </row>
    <row r="32" spans="1:8" x14ac:dyDescent="0.25">
      <c r="A32" s="2">
        <f>SUM(PlayerDuoGold[[#This Row],[Tu-Fira]:[Huerta''s Archangels]])</f>
        <v>6.9479166666666675E-2</v>
      </c>
      <c r="B32" s="2" t="s">
        <v>164</v>
      </c>
      <c r="C32" s="1" t="s">
        <v>7</v>
      </c>
      <c r="D32" s="1">
        <f>COUNT(PlayerDuoGold[[#This Row],[Tu-Fira]:[Huerta''s Archangels]])</f>
        <v>4</v>
      </c>
      <c r="E32" s="2">
        <v>2.0150462962962964E-2</v>
      </c>
      <c r="F32" s="2">
        <v>1.4074074074074074E-2</v>
      </c>
      <c r="G32" s="2">
        <v>1.4768518518518519E-2</v>
      </c>
      <c r="H32" s="2">
        <v>2.0486111111111111E-2</v>
      </c>
    </row>
    <row r="33" spans="1:8" x14ac:dyDescent="0.25">
      <c r="A33" s="2">
        <f>SUM(PlayerDuoGold[[#This Row],[Tu-Fira]:[Huerta''s Archangels]])</f>
        <v>7.1817129629629634E-2</v>
      </c>
      <c r="B33" s="2" t="s">
        <v>164</v>
      </c>
      <c r="C33" s="1" t="s">
        <v>62</v>
      </c>
      <c r="D33" s="1">
        <f>COUNT(PlayerDuoGold[[#This Row],[Tu-Fira]:[Huerta''s Archangels]])</f>
        <v>4</v>
      </c>
      <c r="E33" s="2">
        <v>1.8854166666666665E-2</v>
      </c>
      <c r="F33" s="2">
        <v>1.6423611111111111E-2</v>
      </c>
      <c r="G33" s="2">
        <v>1.7222222222222222E-2</v>
      </c>
      <c r="H33" s="2">
        <v>1.9317129629629629E-2</v>
      </c>
    </row>
    <row r="34" spans="1:8" hidden="1" x14ac:dyDescent="0.25">
      <c r="A34" s="2">
        <f>SUM(PlayerDuoGold[[#This Row],[Tu-Fira]:[Huerta''s Archangels]])</f>
        <v>9.8726851851851857E-3</v>
      </c>
      <c r="B34" s="2" t="s">
        <v>164</v>
      </c>
      <c r="C34" s="1" t="s">
        <v>70</v>
      </c>
      <c r="D34" s="1">
        <f>COUNT(PlayerDuoGold[[#This Row],[Tu-Fira]:[Huerta''s Archangels]])</f>
        <v>1</v>
      </c>
      <c r="E34" s="2"/>
      <c r="F34" s="2"/>
      <c r="G34" s="2">
        <v>9.8726851851851857E-3</v>
      </c>
      <c r="H34" s="2"/>
    </row>
    <row r="35" spans="1:8" hidden="1" x14ac:dyDescent="0.25">
      <c r="A35" s="2">
        <f>SUM(PlayerDuoGold[[#This Row],[Tu-Fira]:[Huerta''s Archangels]])</f>
        <v>3.6377314814814821E-2</v>
      </c>
      <c r="B35" s="2" t="s">
        <v>164</v>
      </c>
      <c r="C35" s="1" t="s">
        <v>32</v>
      </c>
      <c r="D35" s="1">
        <f>COUNT(PlayerDuoGold[[#This Row],[Tu-Fira]:[Huerta''s Archangels]])</f>
        <v>2</v>
      </c>
      <c r="E35" s="2">
        <v>1.7847222222222223E-2</v>
      </c>
      <c r="F35" s="2"/>
      <c r="G35" s="2"/>
      <c r="H35" s="2">
        <v>1.8530092592592595E-2</v>
      </c>
    </row>
    <row r="36" spans="1:8" hidden="1" x14ac:dyDescent="0.25">
      <c r="A36" s="2">
        <f>SUM(PlayerDuoGold[[#This Row],[Tu-Fira]:[Huerta''s Archangels]])</f>
        <v>3.2962962962962958E-2</v>
      </c>
      <c r="B36" s="2" t="s">
        <v>164</v>
      </c>
      <c r="C36" s="1" t="s">
        <v>75</v>
      </c>
      <c r="D36" s="1">
        <f>COUNT(PlayerDuoGold[[#This Row],[Tu-Fira]:[Huerta''s Archangels]])</f>
        <v>2</v>
      </c>
      <c r="E36" s="2">
        <v>1.9537037037037037E-2</v>
      </c>
      <c r="F36" s="2"/>
      <c r="G36" s="2">
        <v>1.3425925925925924E-2</v>
      </c>
      <c r="H36" s="2"/>
    </row>
    <row r="37" spans="1:8" hidden="1" x14ac:dyDescent="0.25">
      <c r="A37" s="2">
        <f>SUM(PlayerDuoGold[[#This Row],[Tu-Fira]:[Huerta''s Archangels]])</f>
        <v>1.1863425925925925E-2</v>
      </c>
      <c r="B37" s="2" t="s">
        <v>164</v>
      </c>
      <c r="C37" s="1" t="s">
        <v>81</v>
      </c>
      <c r="D37" s="1">
        <f>COUNT(PlayerDuoGold[[#This Row],[Tu-Fira]:[Huerta''s Archangels]])</f>
        <v>1</v>
      </c>
      <c r="E37" s="2"/>
      <c r="F37" s="2"/>
      <c r="G37" s="2">
        <v>1.1863425925925925E-2</v>
      </c>
      <c r="H37" s="2"/>
    </row>
    <row r="38" spans="1:8" hidden="1" x14ac:dyDescent="0.25">
      <c r="A38" s="2">
        <f>SUM(PlayerDuoGold[[#This Row],[Tu-Fira]:[Huerta''s Archangels]])</f>
        <v>2.0763888888888887E-2</v>
      </c>
      <c r="B38" s="2" t="s">
        <v>164</v>
      </c>
      <c r="C38" s="1" t="s">
        <v>77</v>
      </c>
      <c r="D38" s="1">
        <f>COUNT(PlayerDuoGold[[#This Row],[Tu-Fira]:[Huerta''s Archangels]])</f>
        <v>1</v>
      </c>
      <c r="E38" s="2"/>
      <c r="F38" s="2">
        <v>2.0763888888888887E-2</v>
      </c>
      <c r="G38" s="2"/>
      <c r="H38" s="2"/>
    </row>
    <row r="39" spans="1:8" hidden="1" x14ac:dyDescent="0.25">
      <c r="A39" s="2">
        <f>SUM(PlayerDuoGold[[#This Row],[Tu-Fira]:[Huerta''s Archangels]])</f>
        <v>1.3715277777777778E-2</v>
      </c>
      <c r="B39" s="2" t="s">
        <v>164</v>
      </c>
      <c r="C39" s="1" t="s">
        <v>76</v>
      </c>
      <c r="D39" s="1">
        <f>COUNT(PlayerDuoGold[[#This Row],[Tu-Fira]:[Huerta''s Archangels]])</f>
        <v>1</v>
      </c>
      <c r="E39" s="2">
        <v>1.3715277777777778E-2</v>
      </c>
      <c r="F39" s="2"/>
      <c r="G39" s="2"/>
      <c r="H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D9F2-1C12-4F03-8F83-E69E4E67367B}">
  <dimension ref="A1:H29"/>
  <sheetViews>
    <sheetView workbookViewId="0">
      <selection activeCell="G30" sqref="G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8" width="8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SUM(PlayerDuoPlatinum[[#This Row],[Tu-Fira]:[Huerta''s Archangels]])</f>
        <v>5.55787037037037E-2</v>
      </c>
      <c r="B2" s="2" t="s">
        <v>164</v>
      </c>
      <c r="C2" s="1" t="s">
        <v>4</v>
      </c>
      <c r="D2" s="1">
        <f>COUNT(PlayerDuoPlatinum[[#This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SUM(PlayerDuoPlatinum[[#This Row],[Tu-Fira]:[Huerta''s Archangels]])</f>
        <v>5.55787037037037E-2</v>
      </c>
      <c r="B3" s="2" t="s">
        <v>164</v>
      </c>
      <c r="C3" s="1" t="s">
        <v>19</v>
      </c>
      <c r="D3" s="1">
        <f>COUNT(PlayerDuoPlatinum[[#This Row],[Tu-Fira]:[Huerta''s Archangels]])</f>
        <v>4</v>
      </c>
      <c r="E3" s="2">
        <v>1.5983796296296295E-2</v>
      </c>
      <c r="F3" s="2">
        <v>1.03125E-2</v>
      </c>
      <c r="G3" s="2">
        <v>1.1724537037037035E-2</v>
      </c>
      <c r="H3" s="2">
        <v>1.7557870370370373E-2</v>
      </c>
    </row>
    <row r="4" spans="1:8" hidden="1" x14ac:dyDescent="0.25">
      <c r="A4" s="2">
        <f>SUM(PlayerDuoPlatinum[[#This Row],[Tu-Fira]:[Huerta''s Archangels]])</f>
        <v>1.2824074074074073E-2</v>
      </c>
      <c r="B4" s="2" t="s">
        <v>164</v>
      </c>
      <c r="C4" s="1" t="s">
        <v>47</v>
      </c>
      <c r="D4" s="1">
        <f>COUNT(PlayerDuoPlatinum[[#This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SUM(PlayerDuoPlatinum[[#This Row],[Tu-Fira]:[Huerta''s Archangels]])</f>
        <v>6.1354166666666668E-2</v>
      </c>
      <c r="B5" s="2" t="s">
        <v>164</v>
      </c>
      <c r="C5" s="1" t="s">
        <v>48</v>
      </c>
      <c r="D5" s="1">
        <f>COUNT(PlayerDuoPlatinum[[#This Row],[Tu-Fira]:[Huerta''s Archangels]])</f>
        <v>3</v>
      </c>
      <c r="E5" s="2">
        <v>2.5370370370370366E-2</v>
      </c>
      <c r="F5" s="2">
        <v>2.013888888888889E-2</v>
      </c>
      <c r="G5" s="2">
        <v>1.5844907407407408E-2</v>
      </c>
      <c r="H5" s="2"/>
    </row>
    <row r="6" spans="1:8" hidden="1" x14ac:dyDescent="0.25">
      <c r="A6" s="2">
        <f>SUM(PlayerDuoPlatinum[[#This Row],[Tu-Fira]:[Huerta''s Archangels]])</f>
        <v>3.1053240740740742E-2</v>
      </c>
      <c r="B6" s="2" t="s">
        <v>164</v>
      </c>
      <c r="C6" s="1" t="s">
        <v>78</v>
      </c>
      <c r="D6" s="1">
        <f>COUNT(PlayerDuoPlatinum[[#This Row],[Tu-Fira]:[Huerta''s Archangels]])</f>
        <v>1</v>
      </c>
      <c r="E6" s="2"/>
      <c r="F6" s="2">
        <v>3.1053240740740742E-2</v>
      </c>
      <c r="G6" s="2"/>
      <c r="H6" s="2"/>
    </row>
    <row r="7" spans="1:8" x14ac:dyDescent="0.25">
      <c r="A7" s="2">
        <f>SUM(PlayerDuoPlatinum[[#This Row],[Tu-Fira]:[Huerta''s Archangels]])</f>
        <v>5.8622685185185187E-2</v>
      </c>
      <c r="B7" s="2" t="s">
        <v>164</v>
      </c>
      <c r="C7" s="1" t="s">
        <v>6</v>
      </c>
      <c r="D7" s="1">
        <f>COUNT(PlayerDuoPlatinum[[#This Row],[Tu-Fira]:[Huerta''s Archangels]])</f>
        <v>4</v>
      </c>
      <c r="E7" s="2">
        <v>1.5995370370370372E-2</v>
      </c>
      <c r="F7" s="2">
        <v>1.082175925925926E-2</v>
      </c>
      <c r="G7" s="2">
        <v>1.2858796296296297E-2</v>
      </c>
      <c r="H7" s="2">
        <v>1.894675925925926E-2</v>
      </c>
    </row>
    <row r="8" spans="1:8" x14ac:dyDescent="0.25">
      <c r="A8" s="2">
        <f>SUM(PlayerDuoPlatinum[[#This Row],[Tu-Fira]:[Huerta''s Archangels]])</f>
        <v>6.4652777777777781E-2</v>
      </c>
      <c r="B8" s="2" t="s">
        <v>164</v>
      </c>
      <c r="C8" s="1" t="s">
        <v>2</v>
      </c>
      <c r="D8" s="1">
        <f>COUNT(PlayerDuoPlatinum[[#This Row],[Tu-Fira]:[Huerta''s Archangels]])</f>
        <v>4</v>
      </c>
      <c r="E8" s="2">
        <v>2.0879629629629626E-2</v>
      </c>
      <c r="F8" s="2">
        <v>1.0787037037037038E-2</v>
      </c>
      <c r="G8" s="2">
        <v>1.3321759259259261E-2</v>
      </c>
      <c r="H8" s="2">
        <v>1.9664351851851853E-2</v>
      </c>
    </row>
    <row r="9" spans="1:8" hidden="1" x14ac:dyDescent="0.25">
      <c r="A9" s="2">
        <f>SUM(PlayerDuoPlatinum[[#This Row],[Tu-Fira]:[Huerta''s Archangels]])</f>
        <v>1.9907407407407408E-2</v>
      </c>
      <c r="B9" s="2" t="s">
        <v>164</v>
      </c>
      <c r="C9" s="1" t="s">
        <v>82</v>
      </c>
      <c r="D9" s="1">
        <f>COUNT(PlayerDuoPlatinum[[#This Row],[Tu-Fira]:[Huerta''s Archangels]])</f>
        <v>1</v>
      </c>
      <c r="E9" s="2"/>
      <c r="F9" s="2"/>
      <c r="G9" s="2">
        <v>1.9907407407407408E-2</v>
      </c>
      <c r="H9" s="2"/>
    </row>
    <row r="10" spans="1:8" hidden="1" x14ac:dyDescent="0.25">
      <c r="A10" s="2">
        <f>SUM(PlayerDuoPlatinum[[#This Row],[Tu-Fira]:[Huerta''s Archangels]])</f>
        <v>1.7210648148148149E-2</v>
      </c>
      <c r="B10" s="2" t="s">
        <v>164</v>
      </c>
      <c r="C10" s="1" t="s">
        <v>41</v>
      </c>
      <c r="D10" s="1">
        <f>COUNT(PlayerDuoPlatinum[[#This Row],[Tu-Fira]:[Huerta''s Archangels]])</f>
        <v>1</v>
      </c>
      <c r="E10" s="2"/>
      <c r="F10" s="2"/>
      <c r="G10" s="2">
        <v>1.7210648148148149E-2</v>
      </c>
      <c r="H10" s="2"/>
    </row>
    <row r="11" spans="1:8" hidden="1" x14ac:dyDescent="0.25">
      <c r="A11" s="2">
        <f>SUM(PlayerDuoPlatinum[[#This Row],[Tu-Fira]:[Huerta''s Archangels]])</f>
        <v>1.2824074074074073E-2</v>
      </c>
      <c r="B11" s="2" t="s">
        <v>164</v>
      </c>
      <c r="C11" s="1" t="s">
        <v>40</v>
      </c>
      <c r="D11" s="1">
        <f>COUNT(PlayerDuoPlatinum[[#This Row],[Tu-Fira]:[Huerta''s Archangels]])</f>
        <v>1</v>
      </c>
      <c r="E11" s="2"/>
      <c r="F11" s="2"/>
      <c r="G11" s="2">
        <v>1.2824074074074073E-2</v>
      </c>
      <c r="H11" s="2"/>
    </row>
    <row r="12" spans="1:8" hidden="1" x14ac:dyDescent="0.25">
      <c r="A12" s="2">
        <f>SUM(PlayerDuoPlatinum[[#This Row],[Tu-Fira]:[Huerta''s Archangels]])</f>
        <v>1.2847222222222223E-2</v>
      </c>
      <c r="B12" s="2" t="s">
        <v>164</v>
      </c>
      <c r="C12" s="1" t="s">
        <v>29</v>
      </c>
      <c r="D12" s="1">
        <f>COUNT(PlayerDuoPlatinum[[#This Row],[Tu-Fira]:[Huerta''s Archangels]])</f>
        <v>1</v>
      </c>
      <c r="E12" s="2"/>
      <c r="F12" s="2"/>
      <c r="G12" s="2">
        <v>1.2847222222222223E-2</v>
      </c>
      <c r="H12" s="2"/>
    </row>
    <row r="13" spans="1:8" hidden="1" x14ac:dyDescent="0.25">
      <c r="A13" s="2">
        <f>SUM(PlayerDuoPlatinum[[#This Row],[Tu-Fira]:[Huerta''s Archangels]])</f>
        <v>1.9733796296296298E-2</v>
      </c>
      <c r="B13" s="2" t="s">
        <v>164</v>
      </c>
      <c r="C13" s="1" t="s">
        <v>9</v>
      </c>
      <c r="D13" s="1">
        <f>COUNT(PlayerDuoPlatinum[[#This Row],[Tu-Fira]:[Huerta''s Archangels]])</f>
        <v>1</v>
      </c>
      <c r="E13" s="2"/>
      <c r="F13" s="2"/>
      <c r="G13" s="2">
        <v>1.9733796296296298E-2</v>
      </c>
      <c r="H13" s="2"/>
    </row>
    <row r="14" spans="1:8" hidden="1" x14ac:dyDescent="0.25">
      <c r="A14" s="2">
        <f>SUM(PlayerDuoPlatinum[[#This Row],[Tu-Fira]:[Huerta''s Archangels]])</f>
        <v>4.7754629629629633E-2</v>
      </c>
      <c r="B14" s="2" t="s">
        <v>164</v>
      </c>
      <c r="C14" s="1" t="s">
        <v>20</v>
      </c>
      <c r="D14" s="1">
        <f>COUNT(PlayerDuoPlatinum[[#This Row],[Tu-Fira]:[Huerta''s Archangels]])</f>
        <v>2</v>
      </c>
      <c r="E14" s="2"/>
      <c r="F14" s="2">
        <v>3.1365740740740743E-2</v>
      </c>
      <c r="G14" s="2">
        <v>1.638888888888889E-2</v>
      </c>
      <c r="H14" s="2"/>
    </row>
    <row r="15" spans="1:8" hidden="1" x14ac:dyDescent="0.25">
      <c r="A15" s="2">
        <f>SUM(PlayerDuoPlatinum[[#This Row],[Tu-Fira]:[Huerta''s Archangels]])</f>
        <v>3.1053240740740742E-2</v>
      </c>
      <c r="B15" s="2" t="s">
        <v>164</v>
      </c>
      <c r="C15" s="1" t="s">
        <v>23</v>
      </c>
      <c r="D15" s="1">
        <f>COUNT(PlayerDuoPlatinum[[#This Row],[Tu-Fira]:[Huerta''s Archangels]])</f>
        <v>1</v>
      </c>
      <c r="E15" s="2"/>
      <c r="F15" s="2">
        <v>3.1053240740740742E-2</v>
      </c>
      <c r="G15" s="2"/>
      <c r="H15" s="2"/>
    </row>
    <row r="16" spans="1:8" hidden="1" x14ac:dyDescent="0.25">
      <c r="A16" s="2">
        <f>SUM(PlayerDuoPlatinum[[#This Row],[Tu-Fira]:[Huerta''s Archangels]])</f>
        <v>1.621527777777778E-2</v>
      </c>
      <c r="B16" s="2" t="s">
        <v>164</v>
      </c>
      <c r="C16" s="1" t="s">
        <v>65</v>
      </c>
      <c r="D16" s="1">
        <f>COUNT(PlayerDuoPlatinum[[#This Row],[Tu-Fira]:[Huerta''s Archangels]])</f>
        <v>1</v>
      </c>
      <c r="E16" s="2"/>
      <c r="F16" s="2"/>
      <c r="G16" s="2">
        <v>1.621527777777778E-2</v>
      </c>
      <c r="H16" s="2"/>
    </row>
    <row r="17" spans="1:8" x14ac:dyDescent="0.25">
      <c r="A17" s="2">
        <f>SUM(PlayerDuoPlatinum[[#This Row],[Tu-Fira]:[Huerta''s Archangels]])</f>
        <v>6.7314814814814813E-2</v>
      </c>
      <c r="B17" s="2" t="s">
        <v>164</v>
      </c>
      <c r="C17" s="1" t="s">
        <v>11</v>
      </c>
      <c r="D17" s="1">
        <f>COUNT(PlayerDuoPlatinum[[#This Row],[Tu-Fira]:[Huerta''s Archangels]])</f>
        <v>4</v>
      </c>
      <c r="E17" s="2">
        <v>2.0266203703703703E-2</v>
      </c>
      <c r="F17" s="2">
        <v>1.2002314814814815E-2</v>
      </c>
      <c r="G17" s="2">
        <v>1.4050925925925927E-2</v>
      </c>
      <c r="H17" s="2">
        <v>2.0995370370370373E-2</v>
      </c>
    </row>
    <row r="18" spans="1:8" hidden="1" x14ac:dyDescent="0.25">
      <c r="A18" s="2">
        <f>SUM(PlayerDuoPlatinum[[#This Row],[Tu-Fira]:[Huerta''s Archangels]])</f>
        <v>1.9733796296296298E-2</v>
      </c>
      <c r="B18" s="2" t="s">
        <v>164</v>
      </c>
      <c r="C18" s="1" t="s">
        <v>7</v>
      </c>
      <c r="D18" s="1">
        <f>COUNT(PlayerDuoPlatinum[[#This Row],[Tu-Fira]:[Huerta''s Archangels]])</f>
        <v>1</v>
      </c>
      <c r="E18" s="2"/>
      <c r="F18" s="2"/>
      <c r="G18" s="2">
        <v>1.9733796296296298E-2</v>
      </c>
      <c r="H18" s="2"/>
    </row>
    <row r="19" spans="1:8" x14ac:dyDescent="0.25">
      <c r="A19" s="2">
        <f>SUM(PlayerDuoPlatinum[[#This Row],[Tu-Fira]:[Huerta''s Archangels]])</f>
        <v>6.8229166666666674E-2</v>
      </c>
      <c r="B19" s="2" t="s">
        <v>164</v>
      </c>
      <c r="C19" s="1" t="s">
        <v>67</v>
      </c>
      <c r="D19" s="1">
        <f>COUNT(PlayerDuoPlatinum[[#This Row],[Tu-Fira]:[Huerta''s Archangels]])</f>
        <v>4</v>
      </c>
      <c r="E19" s="2">
        <v>2.0694444444444446E-2</v>
      </c>
      <c r="F19" s="2">
        <v>1.0983796296296297E-2</v>
      </c>
      <c r="G19" s="2">
        <v>1.4317129629629631E-2</v>
      </c>
      <c r="H19" s="2">
        <v>2.2233796296296297E-2</v>
      </c>
    </row>
    <row r="20" spans="1:8" x14ac:dyDescent="0.25">
      <c r="A20" s="2">
        <f>SUM(PlayerDuoPlatinum[[#This Row],[Tu-Fira]:[Huerta''s Archangels]])</f>
        <v>6.9918981481481485E-2</v>
      </c>
      <c r="B20" s="2" t="s">
        <v>164</v>
      </c>
      <c r="C20" s="1" t="s">
        <v>66</v>
      </c>
      <c r="D20" s="1">
        <f>COUNT(PlayerDuoPlatinum[[#This Row],[Tu-Fira]:[Huerta''s Archangels]])</f>
        <v>4</v>
      </c>
      <c r="E20" s="2">
        <v>1.9004629629629632E-2</v>
      </c>
      <c r="F20" s="2">
        <v>1.3553240740740741E-2</v>
      </c>
      <c r="G20" s="2">
        <v>1.5150462962962963E-2</v>
      </c>
      <c r="H20" s="2">
        <v>2.2210648148148149E-2</v>
      </c>
    </row>
    <row r="21" spans="1:8" x14ac:dyDescent="0.25">
      <c r="A21" s="2">
        <f>SUM(PlayerDuoPlatinum[[#This Row],[Tu-Fira]:[Huerta''s Archangels]])</f>
        <v>7.2048611111111105E-2</v>
      </c>
      <c r="B21" s="2" t="s">
        <v>164</v>
      </c>
      <c r="C21" s="1" t="s">
        <v>18</v>
      </c>
      <c r="D21" s="1">
        <f>COUNT(PlayerDuoPlatinum[[#This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SUM(PlayerDuoPlatinum[[#This Row],[Tu-Fira]:[Huerta''s Archangels]])</f>
        <v>7.4629629629629629E-2</v>
      </c>
      <c r="B22" s="2" t="s">
        <v>164</v>
      </c>
      <c r="C22" s="1" t="s">
        <v>3</v>
      </c>
      <c r="D22" s="1">
        <f>COUNT(PlayerDuoPlatinum[[#This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hidden="1" x14ac:dyDescent="0.25">
      <c r="A23" s="2">
        <f>SUM(PlayerDuoPlatinum[[#This Row],[Tu-Fira]:[Huerta''s Archangels]])</f>
        <v>1.621527777777778E-2</v>
      </c>
      <c r="B23" s="2" t="s">
        <v>164</v>
      </c>
      <c r="C23" s="1" t="s">
        <v>16</v>
      </c>
      <c r="D23" s="1">
        <f>COUNT(PlayerDuoPlatinum[[#This Row],[Tu-Fira]:[Huerta''s Archangels]])</f>
        <v>1</v>
      </c>
      <c r="E23" s="2"/>
      <c r="F23" s="2"/>
      <c r="G23" s="2">
        <v>1.621527777777778E-2</v>
      </c>
      <c r="H23" s="2"/>
    </row>
    <row r="24" spans="1:8" hidden="1" x14ac:dyDescent="0.25">
      <c r="A24" s="2">
        <f>SUM(PlayerDuoPlatinum[[#This Row],[Tu-Fira]:[Huerta''s Archangels]])</f>
        <v>1.2847222222222223E-2</v>
      </c>
      <c r="B24" s="2" t="s">
        <v>164</v>
      </c>
      <c r="C24" s="1" t="s">
        <v>30</v>
      </c>
      <c r="D24" s="1">
        <f>COUNT(PlayerDuoPlatinum[[#This Row],[Tu-Fira]:[Huerta''s Archangels]])</f>
        <v>1</v>
      </c>
      <c r="E24" s="2"/>
      <c r="F24" s="2"/>
      <c r="G24" s="2">
        <v>1.2847222222222223E-2</v>
      </c>
      <c r="H24" s="2"/>
    </row>
    <row r="25" spans="1:8" x14ac:dyDescent="0.25">
      <c r="A25" s="2">
        <f>SUM(PlayerDuoPlatinum[[#This Row],[Tu-Fira]:[Huerta''s Archangels]])</f>
        <v>7.6412037037037042E-2</v>
      </c>
      <c r="B25" s="2" t="s">
        <v>164</v>
      </c>
      <c r="C25" s="1" t="s">
        <v>46</v>
      </c>
      <c r="D25" s="1">
        <f>COUNT(PlayerDuoPlatinum[[#This Row],[Tu-Fira]:[Huerta''s Archangels]])</f>
        <v>4</v>
      </c>
      <c r="E25" s="2">
        <v>2.3657407407407408E-2</v>
      </c>
      <c r="F25" s="2">
        <v>1.4120370370370368E-2</v>
      </c>
      <c r="G25" s="2">
        <v>1.462962962962963E-2</v>
      </c>
      <c r="H25" s="2">
        <v>2.4004629629629629E-2</v>
      </c>
    </row>
    <row r="26" spans="1:8" x14ac:dyDescent="0.25">
      <c r="A26" s="2">
        <f>SUM(PlayerDuoPlatinum[[#This Row],[Tu-Fira]:[Huerta''s Archangels]])</f>
        <v>8.1238425925925936E-2</v>
      </c>
      <c r="B26" s="2" t="s">
        <v>164</v>
      </c>
      <c r="C26" s="1" t="s">
        <v>45</v>
      </c>
      <c r="D26" s="1">
        <f>COUNT(PlayerDuoPlatinum[[#This Row],[Tu-Fira]:[Huerta''s Archangels]])</f>
        <v>4</v>
      </c>
      <c r="E26" s="2">
        <v>2.3344907407407408E-2</v>
      </c>
      <c r="F26" s="2">
        <v>1.4502314814814815E-2</v>
      </c>
      <c r="G26" s="2">
        <v>1.7800925925925925E-2</v>
      </c>
      <c r="H26" s="2">
        <v>2.5590277777777778E-2</v>
      </c>
    </row>
    <row r="27" spans="1:8" hidden="1" x14ac:dyDescent="0.25">
      <c r="A27" s="2">
        <f>SUM(PlayerDuoPlatinum[[#This Row],[Tu-Fira]:[Huerta''s Archangels]])</f>
        <v>1.3321759259259261E-2</v>
      </c>
      <c r="B27" s="2" t="s">
        <v>164</v>
      </c>
      <c r="C27" s="1" t="s">
        <v>70</v>
      </c>
      <c r="D27" s="1">
        <f>COUNT(PlayerDuoPlatinum[[#This Row],[Tu-Fira]:[Huerta''s Archangels]])</f>
        <v>1</v>
      </c>
      <c r="E27" s="2"/>
      <c r="F27" s="2"/>
      <c r="G27" s="2">
        <v>1.3321759259259261E-2</v>
      </c>
      <c r="H27" s="2"/>
    </row>
    <row r="28" spans="1:8" hidden="1" x14ac:dyDescent="0.25">
      <c r="A28" s="2">
        <f>SUM(PlayerDuoPlatinum[[#This Row],[Tu-Fira]:[Huerta''s Archangels]])</f>
        <v>6.1354166666666668E-2</v>
      </c>
      <c r="B28" s="2" t="s">
        <v>164</v>
      </c>
      <c r="C28" s="1" t="s">
        <v>32</v>
      </c>
      <c r="D28" s="1">
        <f>COUNT(PlayerDuoPlatinum[[#This Row],[Tu-Fira]:[Huerta''s Archangels]])</f>
        <v>3</v>
      </c>
      <c r="E28" s="2">
        <v>2.5370370370370366E-2</v>
      </c>
      <c r="F28" s="2">
        <v>2.013888888888889E-2</v>
      </c>
      <c r="G28" s="2">
        <v>1.5844907407407408E-2</v>
      </c>
      <c r="H28" s="2"/>
    </row>
    <row r="29" spans="1:8" x14ac:dyDescent="0.25">
      <c r="A29" s="2">
        <f>SUM(PlayerDuoPlatinum[[#This Row],[Tu-Fira]:[Huerta''s Archangels]])</f>
        <v>8.2685185185185181E-2</v>
      </c>
      <c r="B29" s="2" t="s">
        <v>164</v>
      </c>
      <c r="C29" s="1" t="s">
        <v>34</v>
      </c>
      <c r="D29" s="1">
        <f>COUNT(PlayerDuoPlatinum[[#This Row],[Tu-Fira]:[Huerta''s Archangels]])</f>
        <v>4</v>
      </c>
      <c r="E29" s="2">
        <v>2.3541666666666666E-2</v>
      </c>
      <c r="F29" s="2">
        <v>1.4513888888888889E-2</v>
      </c>
      <c r="G29" s="2">
        <v>1.8136574074074072E-2</v>
      </c>
      <c r="H29" s="2">
        <v>2.6493055555555558E-2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78A3-1EF6-4A94-BE77-4A6817670A5C}">
  <dimension ref="A1:I25"/>
  <sheetViews>
    <sheetView workbookViewId="0">
      <selection activeCell="A2" sqref="A2:C24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SUM(SoloGold[[#This Row],[Sochi]:[Zero Kelvin]])</f>
        <v>8.2592592592592592E-2</v>
      </c>
      <c r="B2" s="2" t="s">
        <v>164</v>
      </c>
      <c r="C2" s="1" t="s">
        <v>2</v>
      </c>
      <c r="D2" s="1">
        <f>COUNT(SoloGold[[#This Row],[Sochi]:[Zero Kelvin]])</f>
        <v>5</v>
      </c>
      <c r="E2" s="2">
        <v>1.3148148148148147E-2</v>
      </c>
      <c r="F2" s="2">
        <v>1.622685185185185E-2</v>
      </c>
      <c r="G2" s="2">
        <v>1.1921296296296298E-2</v>
      </c>
      <c r="H2" s="2">
        <v>2.1261574074074075E-2</v>
      </c>
      <c r="I2" s="2">
        <v>2.0034722222222221E-2</v>
      </c>
    </row>
    <row r="3" spans="1:9" x14ac:dyDescent="0.25">
      <c r="A3" s="2">
        <f>SUM(SoloGold[[#This Row],[Sochi]:[Zero Kelvin]])</f>
        <v>8.5752314814814809E-2</v>
      </c>
      <c r="B3" s="2" t="s">
        <v>164</v>
      </c>
      <c r="C3" s="1" t="s">
        <v>28</v>
      </c>
      <c r="D3" s="1">
        <f>COUNT(SoloGold[[#This Row],[Sochi]:[Zero Kelvin]])</f>
        <v>5</v>
      </c>
      <c r="E3" s="2">
        <v>1.3541666666666667E-2</v>
      </c>
      <c r="F3" s="2">
        <v>1.9108796296296294E-2</v>
      </c>
      <c r="G3" s="2">
        <v>1.383101851851852E-2</v>
      </c>
      <c r="H3" s="2">
        <v>2.0162037037037037E-2</v>
      </c>
      <c r="I3" s="2">
        <v>1.9108796296296294E-2</v>
      </c>
    </row>
    <row r="4" spans="1:9" hidden="1" x14ac:dyDescent="0.25">
      <c r="A4" s="2">
        <f>SUM(SoloGold[[#This Row],[Sochi]:[Zero Kelvin]])</f>
        <v>1.3460648148148147E-2</v>
      </c>
      <c r="B4" s="2" t="s">
        <v>164</v>
      </c>
      <c r="C4" s="1" t="s">
        <v>39</v>
      </c>
      <c r="D4" s="1">
        <f>COUNT(SoloGold[[#This Row],[Sochi]:[Zero Kelvin]])</f>
        <v>1</v>
      </c>
      <c r="E4" s="2"/>
      <c r="F4" s="2"/>
      <c r="G4" s="2">
        <v>1.3460648148148147E-2</v>
      </c>
      <c r="H4" s="2"/>
      <c r="I4" s="2"/>
    </row>
    <row r="5" spans="1:9" x14ac:dyDescent="0.25">
      <c r="A5" s="2">
        <f>SUM(SoloGold[[#This Row],[Sochi]:[Zero Kelvin]])</f>
        <v>9.4108796296296301E-2</v>
      </c>
      <c r="B5" s="2" t="s">
        <v>164</v>
      </c>
      <c r="C5" s="1" t="s">
        <v>4</v>
      </c>
      <c r="D5" s="1">
        <f>COUNT(SoloGold[[#This Row],[Sochi]:[Zero Kelvin]])</f>
        <v>5</v>
      </c>
      <c r="E5" s="2">
        <v>1.5335648148148147E-2</v>
      </c>
      <c r="F5" s="2">
        <v>2.0555555555555556E-2</v>
      </c>
      <c r="G5" s="2">
        <v>1.511574074074074E-2</v>
      </c>
      <c r="H5" s="2">
        <v>2.1967592592592594E-2</v>
      </c>
      <c r="I5" s="2">
        <v>2.1134259259259259E-2</v>
      </c>
    </row>
    <row r="6" spans="1:9" hidden="1" x14ac:dyDescent="0.25">
      <c r="A6" s="2">
        <f>SUM(SoloGold[[#This Row],[Sochi]:[Zero Kelvin]])</f>
        <v>2.7256944444444445E-2</v>
      </c>
      <c r="B6" s="2" t="s">
        <v>164</v>
      </c>
      <c r="C6" s="1" t="s">
        <v>36</v>
      </c>
      <c r="D6" s="1">
        <f>COUNT(SoloGold[[#This Row],[Sochi]:[Zero Kelvin]])</f>
        <v>1</v>
      </c>
      <c r="E6" s="2">
        <v>2.7256944444444445E-2</v>
      </c>
      <c r="F6" s="2"/>
      <c r="G6" s="2"/>
      <c r="H6" s="2"/>
      <c r="I6" s="2"/>
    </row>
    <row r="7" spans="1:9" hidden="1" x14ac:dyDescent="0.25">
      <c r="A7" s="2">
        <f>SUM(SoloGold[[#This Row],[Sochi]:[Zero Kelvin]])</f>
        <v>1.9421296296296294E-2</v>
      </c>
      <c r="B7" s="2" t="s">
        <v>164</v>
      </c>
      <c r="C7" s="1" t="s">
        <v>33</v>
      </c>
      <c r="D7" s="1">
        <f>COUNT(SoloGold[[#This Row],[Sochi]:[Zero Kelvin]])</f>
        <v>1</v>
      </c>
      <c r="E7" s="2">
        <v>1.9421296296296294E-2</v>
      </c>
      <c r="F7" s="2"/>
      <c r="G7" s="2"/>
      <c r="H7" s="2"/>
      <c r="I7" s="2"/>
    </row>
    <row r="8" spans="1:9" hidden="1" x14ac:dyDescent="0.25">
      <c r="A8" s="2">
        <f>SUM(SoloGold[[#This Row],[Sochi]:[Zero Kelvin]])</f>
        <v>1.3530092592592594E-2</v>
      </c>
      <c r="B8" s="2" t="s">
        <v>164</v>
      </c>
      <c r="C8" s="1" t="s">
        <v>40</v>
      </c>
      <c r="D8" s="1">
        <f>COUNT(SoloGold[[#This Row],[Sochi]:[Zero Kelvin]])</f>
        <v>1</v>
      </c>
      <c r="E8" s="2"/>
      <c r="F8" s="2"/>
      <c r="G8" s="2">
        <v>1.3530092592592594E-2</v>
      </c>
      <c r="H8" s="2"/>
      <c r="I8" s="2"/>
    </row>
    <row r="9" spans="1:9" hidden="1" x14ac:dyDescent="0.25">
      <c r="A9" s="2">
        <f>SUM(SoloGold[[#This Row],[Sochi]:[Zero Kelvin]])</f>
        <v>1.3645833333333331E-2</v>
      </c>
      <c r="B9" s="2" t="s">
        <v>164</v>
      </c>
      <c r="C9" s="1" t="s">
        <v>29</v>
      </c>
      <c r="D9" s="1">
        <f>COUNT(SoloGold[[#This Row],[Sochi]:[Zero Kelvin]])</f>
        <v>1</v>
      </c>
      <c r="E9" s="2">
        <v>1.3645833333333331E-2</v>
      </c>
      <c r="F9" s="2"/>
      <c r="G9" s="2"/>
      <c r="H9" s="2"/>
      <c r="I9" s="2"/>
    </row>
    <row r="10" spans="1:9" x14ac:dyDescent="0.25">
      <c r="A10" s="2">
        <f>SUM(SoloGold[[#This Row],[Sochi]:[Zero Kelvin]])</f>
        <v>9.9224537037037042E-2</v>
      </c>
      <c r="B10" s="2" t="s">
        <v>164</v>
      </c>
      <c r="C10" s="1" t="s">
        <v>5</v>
      </c>
      <c r="D10" s="1">
        <f>COUNT(SoloGold[[#This Row],[Sochi]:[Zero Kelvin]])</f>
        <v>5</v>
      </c>
      <c r="E10" s="2">
        <v>1.480324074074074E-2</v>
      </c>
      <c r="F10" s="2">
        <v>2.372685185185185E-2</v>
      </c>
      <c r="G10" s="2">
        <v>1.8368055555555554E-2</v>
      </c>
      <c r="H10" s="2">
        <v>2.164351851851852E-2</v>
      </c>
      <c r="I10" s="2">
        <v>2.0682870370370372E-2</v>
      </c>
    </row>
    <row r="11" spans="1:9" hidden="1" x14ac:dyDescent="0.25">
      <c r="A11" s="2">
        <f>SUM(SoloGold[[#This Row],[Sochi]:[Zero Kelvin]])</f>
        <v>2.5983796296296297E-2</v>
      </c>
      <c r="B11" s="2" t="s">
        <v>164</v>
      </c>
      <c r="C11" s="1" t="s">
        <v>23</v>
      </c>
      <c r="D11" s="1">
        <f>COUNT(SoloGold[[#This Row],[Sochi]:[Zero Kelvin]])</f>
        <v>1</v>
      </c>
      <c r="E11" s="2">
        <v>2.5983796296296297E-2</v>
      </c>
      <c r="F11" s="2"/>
      <c r="G11" s="2"/>
      <c r="H11" s="2"/>
      <c r="I11" s="2"/>
    </row>
    <row r="12" spans="1:9" x14ac:dyDescent="0.25">
      <c r="A12" s="2">
        <f>SUM(SoloGold[[#This Row],[Sochi]:[Zero Kelvin]])</f>
        <v>0.10413194444444443</v>
      </c>
      <c r="B12" s="2" t="s">
        <v>164</v>
      </c>
      <c r="C12" s="1" t="s">
        <v>22</v>
      </c>
      <c r="D12" s="1">
        <f>COUNT(SoloGold[[#This Row],[Sochi]:[Zero Kelvin]])</f>
        <v>5</v>
      </c>
      <c r="E12" s="2">
        <v>1.4907407407407406E-2</v>
      </c>
      <c r="F12" s="2">
        <v>2.5879629629629627E-2</v>
      </c>
      <c r="G12" s="2">
        <v>1.9050925925925926E-2</v>
      </c>
      <c r="H12" s="2">
        <v>2.3564814814814813E-2</v>
      </c>
      <c r="I12" s="2">
        <v>2.0729166666666667E-2</v>
      </c>
    </row>
    <row r="13" spans="1:9" x14ac:dyDescent="0.25">
      <c r="A13" s="2">
        <f>SUM(SoloGold[[#This Row],[Sochi]:[Zero Kelvin]])</f>
        <v>0.11581018518518518</v>
      </c>
      <c r="B13" s="2" t="s">
        <v>164</v>
      </c>
      <c r="C13" s="1" t="s">
        <v>46</v>
      </c>
      <c r="D13" s="1">
        <f>COUNT(SoloGold[[#This Row],[Sochi]:[Zero Kelvin]])</f>
        <v>5</v>
      </c>
      <c r="E13" s="2">
        <v>1.7696759259259259E-2</v>
      </c>
      <c r="F13" s="2">
        <v>2.8796296296296296E-2</v>
      </c>
      <c r="G13" s="2">
        <v>1.9143518518518518E-2</v>
      </c>
      <c r="H13" s="2">
        <v>2.4479166666666666E-2</v>
      </c>
      <c r="I13" s="2">
        <v>2.5694444444444447E-2</v>
      </c>
    </row>
    <row r="14" spans="1:9" x14ac:dyDescent="0.25">
      <c r="A14" s="2">
        <f>SUM(SoloGold[[#This Row],[Sochi]:[Zero Kelvin]])</f>
        <v>0.1212037037037037</v>
      </c>
      <c r="B14" s="2" t="s">
        <v>164</v>
      </c>
      <c r="C14" s="1" t="s">
        <v>24</v>
      </c>
      <c r="D14" s="1">
        <f>COUNT(SoloGold[[#This Row],[Sochi]:[Zero Kelvin]])</f>
        <v>5</v>
      </c>
      <c r="E14" s="2">
        <v>2.3680555555555555E-2</v>
      </c>
      <c r="F14" s="2">
        <v>2.7465277777777772E-2</v>
      </c>
      <c r="G14" s="2">
        <v>2.3113425925925926E-2</v>
      </c>
      <c r="H14" s="2">
        <v>2.5567129629629634E-2</v>
      </c>
      <c r="I14" s="2">
        <v>2.1377314814814818E-2</v>
      </c>
    </row>
    <row r="15" spans="1:9" hidden="1" x14ac:dyDescent="0.25">
      <c r="A15" s="2">
        <f>SUM(SoloGold[[#This Row],[Sochi]:[Zero Kelvin]])</f>
        <v>2.4814814814814817E-2</v>
      </c>
      <c r="B15" s="2" t="s">
        <v>164</v>
      </c>
      <c r="C15" s="1" t="s">
        <v>34</v>
      </c>
      <c r="D15" s="1">
        <f>COUNT(SoloGold[[#This Row],[Sochi]:[Zero Kelvin]])</f>
        <v>1</v>
      </c>
      <c r="E15" s="2">
        <v>2.4814814814814817E-2</v>
      </c>
      <c r="F15" s="2"/>
      <c r="G15" s="2"/>
      <c r="H15" s="2"/>
      <c r="I15" s="2"/>
    </row>
    <row r="16" spans="1:9" hidden="1" x14ac:dyDescent="0.25">
      <c r="A16" s="2">
        <f>SUM(SoloGold[[#This Row],[Sochi]:[Zero Kelvin]])</f>
        <v>2.4907407407407406E-2</v>
      </c>
      <c r="B16" s="2" t="s">
        <v>164</v>
      </c>
      <c r="C16" s="1" t="s">
        <v>35</v>
      </c>
      <c r="D16" s="1">
        <f>COUNT(SoloGold[[#This Row],[Sochi]:[Zero Kelvin]])</f>
        <v>1</v>
      </c>
      <c r="E16" s="2">
        <v>2.4907407407407406E-2</v>
      </c>
      <c r="F16" s="2"/>
      <c r="G16" s="2"/>
      <c r="H16" s="2"/>
      <c r="I16" s="2"/>
    </row>
    <row r="17" spans="1:9" x14ac:dyDescent="0.25">
      <c r="A17" s="2">
        <f>SUM(SoloGold[[#This Row],[Sochi]:[Zero Kelvin]])</f>
        <v>0.12971064814814814</v>
      </c>
      <c r="B17" s="2" t="s">
        <v>164</v>
      </c>
      <c r="C17" s="1" t="s">
        <v>18</v>
      </c>
      <c r="D17" s="1">
        <f>COUNT(SoloGold[[#This Row],[Sochi]:[Zero Kelvin]])</f>
        <v>5</v>
      </c>
      <c r="E17" s="2">
        <v>2.2175925925925929E-2</v>
      </c>
      <c r="F17" s="2">
        <v>2.6817129629629632E-2</v>
      </c>
      <c r="G17" s="2">
        <v>2.210648148148148E-2</v>
      </c>
      <c r="H17" s="2">
        <v>3.1226851851851853E-2</v>
      </c>
      <c r="I17" s="2">
        <v>2.7384259259259257E-2</v>
      </c>
    </row>
    <row r="18" spans="1:9" hidden="1" x14ac:dyDescent="0.25">
      <c r="A18" s="2">
        <f>SUM(SoloGold[[#This Row],[Sochi]:[Zero Kelvin]])</f>
        <v>2.6620370370370374E-2</v>
      </c>
      <c r="B18" s="2" t="s">
        <v>164</v>
      </c>
      <c r="C18" s="1" t="s">
        <v>19</v>
      </c>
      <c r="D18" s="1">
        <f>COUNT(SoloGold[[#This Row],[Sochi]:[Zero Kelvin]])</f>
        <v>2</v>
      </c>
      <c r="E18" s="2">
        <v>1.300925925925926E-2</v>
      </c>
      <c r="F18" s="2"/>
      <c r="G18" s="2">
        <v>1.3611111111111114E-2</v>
      </c>
      <c r="H18" s="2"/>
      <c r="I18" s="2"/>
    </row>
    <row r="19" spans="1:9" hidden="1" x14ac:dyDescent="0.25">
      <c r="A19" s="2">
        <f>SUM(SoloGold[[#This Row],[Sochi]:[Zero Kelvin]])</f>
        <v>2.6493055555555554E-2</v>
      </c>
      <c r="B19" s="2" t="s">
        <v>164</v>
      </c>
      <c r="C19" s="1" t="s">
        <v>6</v>
      </c>
      <c r="D19" s="1">
        <f>COUNT(SoloGold[[#This Row],[Sochi]:[Zero Kelvin]])</f>
        <v>2</v>
      </c>
      <c r="E19" s="2">
        <v>1.3807870370370371E-2</v>
      </c>
      <c r="F19" s="2"/>
      <c r="G19" s="2">
        <v>1.2685185185185183E-2</v>
      </c>
      <c r="H19" s="2"/>
      <c r="I19" s="2"/>
    </row>
    <row r="20" spans="1:9" hidden="1" x14ac:dyDescent="0.25">
      <c r="A20" s="2">
        <f>SUM(SoloGold[[#This Row],[Sochi]:[Zero Kelvin]])</f>
        <v>9.3761574074074081E-2</v>
      </c>
      <c r="B20" s="2" t="s">
        <v>164</v>
      </c>
      <c r="C20" s="1" t="s">
        <v>31</v>
      </c>
      <c r="D20" s="1">
        <f>COUNT(SoloGold[[#This Row],[Sochi]:[Zero Kelvin]])</f>
        <v>4</v>
      </c>
      <c r="E20" s="2">
        <v>1.7361111111111112E-2</v>
      </c>
      <c r="F20" s="2">
        <v>2.5578703703703704E-2</v>
      </c>
      <c r="G20" s="2">
        <v>2.1886574074074072E-2</v>
      </c>
      <c r="H20" s="2">
        <v>2.8935185185185185E-2</v>
      </c>
      <c r="I20" s="2"/>
    </row>
    <row r="21" spans="1:9" hidden="1" x14ac:dyDescent="0.25">
      <c r="A21" s="2">
        <f>SUM(SoloGold[[#This Row],[Sochi]:[Zero Kelvin]])</f>
        <v>1.3460648148148147E-2</v>
      </c>
      <c r="B21" s="2" t="s">
        <v>164</v>
      </c>
      <c r="C21" s="1" t="s">
        <v>27</v>
      </c>
      <c r="D21" s="1">
        <f>COUNT(SoloGold[[#This Row],[Sochi]:[Zero Kelvin]])</f>
        <v>1</v>
      </c>
      <c r="E21" s="2">
        <v>1.3460648148148147E-2</v>
      </c>
      <c r="F21" s="2"/>
      <c r="G21" s="2"/>
      <c r="H21" s="2"/>
      <c r="I21" s="2"/>
    </row>
    <row r="22" spans="1:9" hidden="1" x14ac:dyDescent="0.25">
      <c r="A22" s="2">
        <f>SUM(SoloGold[[#This Row],[Sochi]:[Zero Kelvin]])</f>
        <v>1.4189814814814815E-2</v>
      </c>
      <c r="B22" s="2" t="s">
        <v>164</v>
      </c>
      <c r="C22" s="1" t="s">
        <v>30</v>
      </c>
      <c r="D22" s="1">
        <f>COUNT(SoloGold[[#This Row],[Sochi]:[Zero Kelvin]])</f>
        <v>1</v>
      </c>
      <c r="E22" s="2">
        <v>1.4189814814814815E-2</v>
      </c>
      <c r="F22" s="2"/>
      <c r="G22" s="2"/>
      <c r="H22" s="2"/>
      <c r="I22" s="2"/>
    </row>
    <row r="23" spans="1:9" x14ac:dyDescent="0.25">
      <c r="A23" s="2">
        <f>SUM(SoloGold[[#This Row],[Sochi]:[Zero Kelvin]])</f>
        <v>0.13673611111111111</v>
      </c>
      <c r="B23" s="2" t="s">
        <v>164</v>
      </c>
      <c r="C23" s="1" t="s">
        <v>9</v>
      </c>
      <c r="D23" s="1">
        <f>COUNT(SoloGold[[#This Row],[Sochi]:[Zero Kelvin]])</f>
        <v>5</v>
      </c>
      <c r="E23" s="2">
        <v>1.7430555555555557E-2</v>
      </c>
      <c r="F23" s="2">
        <v>3.037037037037037E-2</v>
      </c>
      <c r="G23" s="2">
        <v>2.1111111111111108E-2</v>
      </c>
      <c r="H23" s="2">
        <v>3.366898148148148E-2</v>
      </c>
      <c r="I23" s="2">
        <v>3.4155092592592591E-2</v>
      </c>
    </row>
    <row r="24" spans="1:9" x14ac:dyDescent="0.25">
      <c r="A24" s="2">
        <f>SUM(SoloGold[[#This Row],[Sochi]:[Zero Kelvin]])</f>
        <v>0.14297453703703705</v>
      </c>
      <c r="B24" s="2" t="s">
        <v>164</v>
      </c>
      <c r="C24" s="1" t="s">
        <v>7</v>
      </c>
      <c r="D24" s="1">
        <f>COUNT(SoloGold[[#This Row],[Sochi]:[Zero Kelvin]])</f>
        <v>5</v>
      </c>
      <c r="E24" s="2">
        <v>2.8530092592592593E-2</v>
      </c>
      <c r="F24" s="2">
        <v>3.5914351851851857E-2</v>
      </c>
      <c r="G24" s="2">
        <v>2.49537037037037E-2</v>
      </c>
      <c r="H24" s="2">
        <v>2.8391203703703707E-2</v>
      </c>
      <c r="I24" s="2">
        <v>2.5185185185185185E-2</v>
      </c>
    </row>
    <row r="25" spans="1:9" hidden="1" x14ac:dyDescent="0.25">
      <c r="A25" s="2">
        <f>SUM(SoloGold[[#This Row],[Sochi]:[Zero Kelvin]])</f>
        <v>1.8460648148148146E-2</v>
      </c>
      <c r="B25" s="2" t="s">
        <v>164</v>
      </c>
      <c r="C25" s="1" t="s">
        <v>32</v>
      </c>
      <c r="D25" s="1">
        <f>COUNT(SoloGold[[#This Row],[Sochi]:[Zero Kelvin]])</f>
        <v>1</v>
      </c>
      <c r="E25" s="2">
        <v>1.8460648148148146E-2</v>
      </c>
      <c r="F25" s="2"/>
      <c r="G25" s="2"/>
      <c r="H25" s="2"/>
      <c r="I2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3B41-6AB3-4CE6-8D51-AE35CF1EC33B}">
  <dimension ref="A1:I9"/>
  <sheetViews>
    <sheetView workbookViewId="0">
      <selection activeCell="A2" sqref="A2:C9"/>
    </sheetView>
  </sheetViews>
  <sheetFormatPr defaultRowHeight="15" x14ac:dyDescent="0.25"/>
  <cols>
    <col min="2" max="2" width="4.85546875" bestFit="1" customWidth="1"/>
    <col min="3" max="3" width="16.710937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SUM(SoloPlatinum[[#This Row],[Sochi]:[Zero Kelvin]])</f>
        <v>0.14557870370370371</v>
      </c>
      <c r="B2" s="2" t="s">
        <v>164</v>
      </c>
      <c r="C2" s="1" t="s">
        <v>6</v>
      </c>
      <c r="D2" s="1">
        <f>COUNT(SoloPlatinum[[#This Row],[Sochi]:[Zero Kelvin]])</f>
        <v>5</v>
      </c>
      <c r="E2" s="2">
        <v>2.3923611111111114E-2</v>
      </c>
      <c r="F2" s="2">
        <v>3.6157407407407409E-2</v>
      </c>
      <c r="G2" s="2">
        <v>1.8831018518518518E-2</v>
      </c>
      <c r="H2" s="2">
        <v>2.9409722222222223E-2</v>
      </c>
      <c r="I2" s="2">
        <v>3.7256944444444447E-2</v>
      </c>
    </row>
    <row r="3" spans="1:9" hidden="1" x14ac:dyDescent="0.25">
      <c r="A3" s="2">
        <f>SUM(SoloPlatinum[[#This Row],[Sochi]:[Zero Kelvin]])</f>
        <v>3.4999999999999996E-2</v>
      </c>
      <c r="B3" s="2" t="s">
        <v>164</v>
      </c>
      <c r="C3" s="1" t="s">
        <v>41</v>
      </c>
      <c r="D3" s="1">
        <f>COUNT(SoloPlatinum[[#This Row],[Sochi]:[Zero Kelvin]])</f>
        <v>1</v>
      </c>
      <c r="E3" s="2"/>
      <c r="F3" s="2"/>
      <c r="G3" s="2">
        <v>3.4999999999999996E-2</v>
      </c>
      <c r="H3" s="2"/>
      <c r="I3" s="2"/>
    </row>
    <row r="4" spans="1:9" hidden="1" x14ac:dyDescent="0.25">
      <c r="A4" s="2">
        <f>SUM(SoloPlatinum[[#This Row],[Sochi]:[Zero Kelvin]])</f>
        <v>4.9305555555555554E-2</v>
      </c>
      <c r="B4" s="2" t="s">
        <v>164</v>
      </c>
      <c r="C4" s="1" t="s">
        <v>42</v>
      </c>
      <c r="D4" s="1">
        <f>COUNT(SoloPlatinum[[#This Row],[Sochi]:[Zero Kelvin]])</f>
        <v>1</v>
      </c>
      <c r="E4" s="2"/>
      <c r="F4" s="2"/>
      <c r="G4" s="2">
        <v>4.9305555555555554E-2</v>
      </c>
      <c r="H4" s="2"/>
      <c r="I4" s="2"/>
    </row>
    <row r="5" spans="1:9" hidden="1" x14ac:dyDescent="0.25">
      <c r="A5" s="2">
        <f>SUM(SoloPlatinum[[#This Row],[Sochi]:[Zero Kelvin]])</f>
        <v>7.1030092592592589E-2</v>
      </c>
      <c r="B5" s="2" t="s">
        <v>164</v>
      </c>
      <c r="C5" s="1" t="s">
        <v>2</v>
      </c>
      <c r="D5" s="1">
        <f>COUNT(SoloPlatinum[[#This Row],[Sochi]:[Zero Kelvin]])</f>
        <v>3</v>
      </c>
      <c r="E5" s="2">
        <v>2.4027777777777776E-2</v>
      </c>
      <c r="F5" s="2"/>
      <c r="G5" s="2">
        <v>1.8472222222222223E-2</v>
      </c>
      <c r="H5" s="2">
        <v>2.8530092592592593E-2</v>
      </c>
      <c r="I5" s="2"/>
    </row>
    <row r="6" spans="1:9" hidden="1" x14ac:dyDescent="0.25">
      <c r="A6" s="2">
        <f>SUM(SoloPlatinum[[#This Row],[Sochi]:[Zero Kelvin]])</f>
        <v>1.8865740740740742E-2</v>
      </c>
      <c r="B6" s="2" t="s">
        <v>164</v>
      </c>
      <c r="C6" s="1" t="s">
        <v>19</v>
      </c>
      <c r="D6" s="1">
        <f>COUNT(SoloPlatinum[[#This Row],[Sochi]:[Zero Kelvin]])</f>
        <v>1</v>
      </c>
      <c r="E6" s="2"/>
      <c r="F6" s="2"/>
      <c r="G6" s="2">
        <v>1.8865740740740742E-2</v>
      </c>
      <c r="H6" s="2"/>
      <c r="I6" s="2"/>
    </row>
    <row r="7" spans="1:9" x14ac:dyDescent="0.25">
      <c r="A7" s="2">
        <f>SUM(SoloPlatinum[[#This Row],[Sochi]:[Zero Kelvin]])</f>
        <v>0.1534837962962963</v>
      </c>
      <c r="B7" s="2" t="s">
        <v>164</v>
      </c>
      <c r="C7" s="1" t="s">
        <v>4</v>
      </c>
      <c r="D7" s="1">
        <f>COUNT(SoloPlatinum[[#This Row],[Sochi]:[Zero Kelvin]])</f>
        <v>5</v>
      </c>
      <c r="E7" s="2">
        <v>2.8483796296296295E-2</v>
      </c>
      <c r="F7" s="2">
        <v>2.8726851851851851E-2</v>
      </c>
      <c r="G7" s="2">
        <v>2.2210648148148149E-2</v>
      </c>
      <c r="H7" s="2">
        <v>3.1747685185185184E-2</v>
      </c>
      <c r="I7" s="2">
        <v>4.2314814814814812E-2</v>
      </c>
    </row>
    <row r="8" spans="1:9" hidden="1" x14ac:dyDescent="0.25">
      <c r="A8" s="2">
        <f>SUM(SoloPlatinum[[#This Row],[Sochi]:[Zero Kelvin]])</f>
        <v>5.7430555555555554E-2</v>
      </c>
      <c r="B8" s="2" t="s">
        <v>164</v>
      </c>
      <c r="C8" s="1" t="s">
        <v>27</v>
      </c>
      <c r="D8" s="1">
        <f>COUNT(SoloPlatinum[[#This Row],[Sochi]:[Zero Kelvin]])</f>
        <v>2</v>
      </c>
      <c r="E8" s="2">
        <v>3.142361111111111E-2</v>
      </c>
      <c r="F8" s="2"/>
      <c r="G8" s="2">
        <v>2.6006944444444447E-2</v>
      </c>
      <c r="H8" s="2"/>
      <c r="I8" s="2"/>
    </row>
    <row r="9" spans="1:9" x14ac:dyDescent="0.25">
      <c r="A9" s="2">
        <f>SUM(SoloPlatinum[[#This Row],[Sochi]:[Zero Kelvin]])</f>
        <v>0.21162037037037035</v>
      </c>
      <c r="B9" s="2" t="s">
        <v>164</v>
      </c>
      <c r="C9" s="1" t="s">
        <v>18</v>
      </c>
      <c r="D9" s="1">
        <f>COUNT(SoloPlatinum[[#This Row],[Sochi]:[Zero Kelvin]])</f>
        <v>5</v>
      </c>
      <c r="E9" s="2">
        <v>3.7164351851851851E-2</v>
      </c>
      <c r="F9" s="2">
        <v>4.6157407407407404E-2</v>
      </c>
      <c r="G9" s="2">
        <v>2.7766203703703706E-2</v>
      </c>
      <c r="H9" s="2">
        <v>4.2048611111111106E-2</v>
      </c>
      <c r="I9" s="2">
        <v>5.8483796296296298E-2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3 1 0 f a b - 5 8 5 c - 4 5 b 5 - a 7 c 5 - 0 8 8 c e c f 1 6 2 4 1 "   x m l n s = " h t t p : / / s c h e m a s . m i c r o s o f t . c o m / D a t a M a s h u p " > A A A A A G 0 G A A B Q S w M E F A A C A A g A y k 5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T k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5 D T + C d Z V J l A w A A Y h 4 A A B M A H A B G b 3 J t d W x h c y 9 T Z W N 0 a W 9 u M S 5 t I K I Y A C i g F A A A A A A A A A A A A A A A A A A A A A A A A A A A A O 1 Y T W / a Q B C 9 R + I / r N x D j e Q g R a 1 6 a M S B Q L 7 U p K V g t Q e C q s W e l G 3 X u 3 S 9 T k G I / 9 5 Z G 2 x j Q 5 K 2 A b W K O R h p d n Z m 9 r 1 5 2 o 8 Q P M 2 k I P 3 k / + i 4 d l A 7 C M d U g U + 6 n M 5 A 9 S I R k i b h o G s H B H 9 9 G S k P 0 H I 6 9 Y A 3 P k v 1 f S T l d / u M c W i 0 p d A g d G i b W S e z J I I Z 6 V I 9 r j t E R J w 7 R K s I 6 k 4 S L k v y x a U j b g I n G e a D S w 1 B 0 8 o c L O c d E 3 7 T i v 2 s 4 W L Q o Z o O l 3 F e W O 0 x F V + x b H c 2 A Q v D x G 4 N V 1 E R 3 k o V t C W P A m E G Q 7 u Y 1 J n P l 3 k s r A 5 d i I a p X j h k b r l A g 5 K x E y l q 4 F o N i C g Y g U q G 2 O 0 t 8 y K u Z 6 V Z J z S E k r E P i k F Y M r e 4 L s + X I j K e l 0 K / e d 0 w K 0 k q N O s t h Z 2 A x y h f s y / q K V Z I i Q b D c U / + D D O w + s C x D 4 z N L u D p E K D e m N i D p N 4 h T r H c M Z C 2 D C b U 0 1 Y 9 i 3 2 u Z D Q p h Y 6 t d j F z D p Z 1 5 F Z 0 m M W g C 4 S a u C x I 6 7 h i o W 5 c M 2 E P V l Q M 6 2 U u 8 p V n M 4 w 1 9 S 4 C 0 5 p M Q P h Y 3 s c I 1 C w r H 9 c 5 Y g L s e W F 9 z r K B E Y s A / E 4 k T V M t 6 r U D J r a E L C t s b W 4 l t U p q G 6 W G L U K w R w j 6 c g 7 o H p I j q 0 6 o 8 N H V r D d 2 v M A e 0 / R l S F r K i 4 N y z C k V y T y u p P L J J x A y I D 3 Q k R K g x w U X 7 A p O 3 l O U 2 7 r d j Q 7 P m K L / u 9 j z 4 l y r v y x N / G q G S T a q M m v t 3 y A 7 m Z 1 y n O E Q I 7 z K l 4 e 4 B 4 G 8 w 5 C J q n J R k 4 G l u Y x 2 Q S A J Q L n G 7 L I 7 q d O 4 W d j Y b p f z O g m s H f w w 4 W 3 y S D o F 0 U 5 p z n M Z z + 5 H w R r + h S L y D P Q l l z v H P + 6 P p O e 5 T O V U s X I v K + e S + z t i p E B I z E e R D p P e q p h I w M Y t Y c c i y S j B X J s Z y Q R S s b J i Z S 8 i 2 c p I p Z H 8 A V u x / Y n E J K t U 8 m h e 9 i K T i p N H c G K u X 9 U N t L q B p r e o b W 8 9 i Z D W x f X U N 8 K Y i X / / 8 c e U + W d P P 6 W Z l e w q 2 T 2 7 h 5 9 9 y v x R z z 6 m o I e u V K u N c g e v P k t W 1 8 7 3 1 a P D i p W t Z 8 W / Z W T j 7 a m w z c V U V E y Y b e u h 6 9 R T 0 5 H q 4 / 6 T x 3 P l Z N M 5 I O 7 Y t z d d J b 8 h x O H N 9 e n F h 7 O b K 6 A + q J G k y j e m V 9 f d Q 7 e N A 4 f 5 E I 0 p D 6 c W C U B T M r g M u 1 T h h o B 4 x W e Y p j l X O P F + 1 b R a w u B V d O n B j 4 h h X b H r 8 P g X U E s B A i 0 A F A A C A A g A y k 5 D T 1 T B D G u m A A A A + A A A A B I A A A A A A A A A A A A A A A A A A A A A A E N v b m Z p Z y 9 Q Y W N r Y W d l L n h t b F B L A Q I t A B Q A A g A I A M p O Q 0 8 P y u m r p A A A A O k A A A A T A A A A A A A A A A A A A A A A A P I A A A B b Q 2 9 u d G V u d F 9 U e X B l c 1 0 u e G 1 s U E s B A i 0 A F A A C A A g A y k 5 D T + C d Z V J l A w A A Y h 4 A A B M A A A A A A A A A A A A A A A A A 4 w E A A E Z v c m 1 1 b G F z L 1 N l Y 3 R p b 2 4 x L m 1 Q S w U G A A A A A A M A A w D C A A A A l Q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q e l A A A A A A A A h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E N v b H V t b l R 5 c G V z I i B W Y W x 1 Z T 0 i c 0 J n W U d C U V k 9 I i A v P j x F b n R y e S B U e X B l P S J G a W x s T G F z d F V w Z G F 0 Z W Q i I F Z h b H V l P S J k M j A x O S 0 x M C 0 w M 1 Q w N z o 1 N D o w N C 4 5 O T U 0 N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4 I i A v P j x F b n R y e S B U e X B l P S J B Z G R l Z F R v R G F 0 Y U 1 v Z G V s I i B W Y W x 1 Z T 0 i b D A i I C 8 + P E V u d H J 5 I F R 5 c G U 9 I l F 1 Z X J 5 S U Q i I F Z h b H V l P S J z Z T M 0 O D U 0 Z D g t N z F k Y S 0 0 Y m U 4 L W E y N j k t O T M w M 2 U 3 M j Y y Z G Z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S d W 5 z L 0 F w c G V u Z G V k I F F 1 Z X J 5 L n t C Y X N l L D B 9 J n F 1 b 3 Q 7 L C Z x d W 9 0 O 1 N l Y 3 R p b 2 4 x L 1 B s Y X l l c l J 1 b n M v Q X B w Z W 5 k Z W Q g U X V l c n k u e 0 R p Z m Z p Y 3 V s d H k s M X 0 m c X V v d D s s J n F 1 b 3 Q 7 U 2 V j d G l v b j E v U G x h e W V y U n V u c y 9 B c H B l b m R l Z C B R d W V y e S 5 7 U G x h e W V y L D J 9 J n F 1 b 3 Q 7 L C Z x d W 9 0 O 1 N l Y 3 R p b 2 4 x L 1 B s Y X l l c l J 1 b n M v Q X B w Z W 5 k Z W Q g U X V l c n k u e 0 J l c 3 Q g V G l t Z S w z f S Z x d W 9 0 O y w m c X V v d D t T Z W N 0 a W 9 u M S 9 Q b G F 5 Z X J S d W 5 z L 0 F w c G V u Z G V k I F F 1 Z X J 5 L n t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J 1 b n M v Q X B w Z W 5 k Z W Q g U X V l c n k u e 0 J h c 2 U s M H 0 m c X V v d D s s J n F 1 b 3 Q 7 U 2 V j d G l v b j E v U G x h e W V y U n V u c y 9 B c H B l b m R l Z C B R d W V y e S 5 7 R G l m Z m l j d W x 0 e S w x f S Z x d W 9 0 O y w m c X V v d D t T Z W N 0 a W 9 u M S 9 Q b G F 5 Z X J S d W 5 z L 0 F w c G V u Z G V k I F F 1 Z X J 5 L n t Q b G F 5 Z X I s M n 0 m c X V v d D s s J n F 1 b 3 Q 7 U 2 V j d G l v b j E v U G x h e W V y U n V u c y 9 B c H B l b m R l Z C B R d W V y e S 5 7 Q m V z d C B U a W 1 l L D N 9 J n F 1 b 3 Q 7 L C Z x d W 9 0 O 1 N l Y 3 R p b 2 4 x L 1 B s Y X l l c l J 1 b n M v Q X B w Z W 5 k Z W Q g U X V l c n k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l U M T c 6 M D c 6 M z M u N D A 5 N z Y 4 O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L C Z x d W 9 0 O 1 N v Y 2 h p J n F 1 b 3 Q 7 L C Z x d W 9 0 O 1 R o Z S B Q d W x z Z S B v Z i B U a G V z c 2 l h J n F 1 b 3 Q 7 L C Z x d W 9 0 O 1 d p Z G 9 3 X H U w M D I 3 c y B Q b 2 l z b 2 4 m c X V v d D s s J n F 1 b 3 Q 7 U m F r a G F u Y S B M b 3 N 0 J n F 1 b 3 Q 7 L C Z x d W 9 0 O 1 p l c m 8 g S 2 V s d m l u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x v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N i 4 4 N z k y N T Q y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9 Q b G F 0 a W 5 1 b S 9 Q a X Z v d G V k I E N v b H V t b i 5 7 U G x h e W V y L D B 9 J n F 1 b 3 Q 7 L C Z x d W 9 0 O 1 N l Y 3 R p b 2 4 x L 1 N v b G 9 Q b G F 0 a W 5 1 b S 9 Q a X Z v d G V k I E N v b H V t b i 5 7 U 2 9 j a G k s M X 0 m c X V v d D s s J n F 1 b 3 Q 7 U 2 V j d G l v b j E v U 2 9 s b 1 B s Y X R p b n V t L 1 B p d m 9 0 Z W Q g Q 2 9 s d W 1 u L n t U a G U g U H V s c 2 U g b 2 Y g V G h l c 3 N p Y S w y f S Z x d W 9 0 O y w m c X V v d D t T Z W N 0 a W 9 u M S 9 T b 2 x v U G x h d G l u d W 0 v U G l 2 b 3 R l Z C B D b 2 x 1 b W 4 u e 1 d p Z G 9 3 X H U w M D I 3 c y B Q b 2 l z b 2 4 s M 3 0 m c X V v d D s s J n F 1 b 3 Q 7 U 2 V j d G l v b j E v U 2 9 s b 1 B s Y X R p b n V t L 1 B p d m 9 0 Z W Q g Q 2 9 s d W 1 u L n t S Y W t o Y W 5 h I E x v c 3 Q s N H 0 m c X V v d D s s J n F 1 b 3 Q 7 U 2 V j d G l v b j E v U 2 9 s b 1 B s Y X R p b n V t L 1 B p d m 9 0 Z W Q g Q 2 9 s d W 1 u L n t a Z X J v I E t l b H Z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x v U G x h d G l u d W 0 v U G l 2 b 3 R l Z C B D b 2 x 1 b W 4 u e 1 B s Y X l l c i w w f S Z x d W 9 0 O y w m c X V v d D t T Z W N 0 a W 9 u M S 9 T b 2 x v U G x h d G l u d W 0 v U G l 2 b 3 R l Z C B D b 2 x 1 b W 4 u e 1 N v Y 2 h p L D F 9 J n F 1 b 3 Q 7 L C Z x d W 9 0 O 1 N l Y 3 R p b 2 4 x L 1 N v b G 9 Q b G F 0 a W 5 1 b S 9 Q a X Z v d G V k I E N v b H V t b i 5 7 V G h l I F B 1 b H N l I G 9 m I F R o Z X N z a W E s M n 0 m c X V v d D s s J n F 1 b 3 Q 7 U 2 V j d G l v b j E v U 2 9 s b 1 B s Y X R p b n V t L 1 B p d m 9 0 Z W Q g Q 2 9 s d W 1 u L n t X a W R v d 1 x 1 M D A y N 3 M g U G 9 p c 2 9 u L D N 9 J n F 1 b 3 Q 7 L C Z x d W 9 0 O 1 N l Y 3 R p b 2 4 x L 1 N v b G 9 Q b G F 0 a W 5 1 b S 9 Q a X Z v d G V k I E N v b H V t b i 5 7 U m F r a G F u Y S B M b 3 N 0 L D R 9 J n F 1 b 3 Q 7 L C Z x d W 9 0 O 1 N l Y 3 R p b 2 4 x L 1 N v b G 9 Q b G F 0 a W 5 1 b S 9 Q a X Z v d G V k I E N v b H V t b i 5 7 W m V y b y B L Z W x 2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D w v S X R l b V B h d G g + P C 9 J d G V t T G 9 j Y X R p b 2 4 + P F N 0 Y W J s Z U V u d H J p Z X M + P E V u d H J 5 I F R 5 c G U 9 I k Z p b G x U Y X J n Z X Q i I F Z h b H V l P S J z U 2 9 s b 0 d v b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D b 2 x 1 b W 5 U e X B l c y I g V m F s d W U 9 I n N C Z 1 V G Q l F V R i I g L z 4 8 R W 5 0 c n k g V H l w Z T 0 i R m l s b E x h c 3 R V c G R h d G V k I i B W Y W x 1 Z T 0 i Z D I w M T g t M D c t M D l U M T c 6 M D c 6 M z g u M D k x O D Y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v R 2 9 s Z C 9 Q a X Z v d G V k I E N v b H V t b i 5 7 U G x h e W V y L D B 9 J n F 1 b 3 Q 7 L C Z x d W 9 0 O 1 N l Y 3 R p b 2 4 x L 1 N v b G 9 H b 2 x k L 1 B p d m 9 0 Z W Q g Q 2 9 s d W 1 u L n t T b 2 N o a S w x f S Z x d W 9 0 O y w m c X V v d D t T Z W N 0 a W 9 u M S 9 T b 2 x v R 2 9 s Z C 9 Q a X Z v d G V k I E N v b H V t b i 5 7 V G h l I F B 1 b H N l I G 9 m I F R o Z X N z a W E s M n 0 m c X V v d D s s J n F 1 b 3 Q 7 U 2 V j d G l v b j E v U 2 9 s b 0 d v b G Q v U G l 2 b 3 R l Z C B D b 2 x 1 b W 4 u e 1 d p Z G 9 3 X H U w M D I 3 c y B Q b 2 l z b 2 4 s M 3 0 m c X V v d D s s J n F 1 b 3 Q 7 U 2 V j d G l v b j E v U 2 9 s b 0 d v b G Q v U G l 2 b 3 R l Z C B D b 2 x 1 b W 4 u e 1 J h a 2 h h b m E g T G 9 z d C w 0 f S Z x d W 9 0 O y w m c X V v d D t T Z W N 0 a W 9 u M S 9 T b 2 x v R 2 9 s Z C 9 Q a X Z v d G V k I E N v b H V t b i 5 7 W m V y b y B L Z W x 2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s b 0 d v b G Q v U G l 2 b 3 R l Z C B D b 2 x 1 b W 4 u e 1 B s Y X l l c i w w f S Z x d W 9 0 O y w m c X V v d D t T Z W N 0 a W 9 u M S 9 T b 2 x v R 2 9 s Z C 9 Q a X Z v d G V k I E N v b H V t b i 5 7 U 2 9 j a G k s M X 0 m c X V v d D s s J n F 1 b 3 Q 7 U 2 V j d G l v b j E v U 2 9 s b 0 d v b G Q v U G l 2 b 3 R l Z C B D b 2 x 1 b W 4 u e 1 R o Z S B Q d W x z Z S B v Z i B U a G V z c 2 l h L D J 9 J n F 1 b 3 Q 7 L C Z x d W 9 0 O 1 N l Y 3 R p b 2 4 x L 1 N v b G 9 H b 2 x k L 1 B p d m 9 0 Z W Q g Q 2 9 s d W 1 u L n t X a W R v d 1 x 1 M D A y N 3 M g U G 9 p c 2 9 u L D N 9 J n F 1 b 3 Q 7 L C Z x d W 9 0 O 1 N l Y 3 R p b 2 4 x L 1 N v b G 9 H b 2 x k L 1 B p d m 9 0 Z W Q g Q 2 9 s d W 1 u L n t S Y W t o Y W 5 h I E x v c 3 Q s N H 0 m c X V v d D s s J n F 1 b 3 Q 7 U 2 V j d G l v b j E v U 2 9 s b 0 d v b G Q v U G l 2 b 3 R l Z C B D b 2 x 1 b W 4 u e 1 p l c m 8 g S 2 V s d m l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T w v S X R l b V B h d G g + P C 9 J d G V t T G 9 j Y X R p b 2 4 + P F N 0 Y W J s Z U V u d H J p Z X M + P E V u d H J 5 I F R 5 c G U 9 I k Z p b G x U Y X J n Z X Q i I F Z h b H V l P S J z U G x h e W V y R H V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Q 2 9 s d W 1 u V H l w Z X M i I F Z h b H V l P S J z Q m d V R k J R V T 0 i I C 8 + P E V u d H J 5 I F R 5 c G U 9 I k Z p b G x M Y X N 0 V X B k Y X R l Z C I g V m F s d W U 9 I m Q y M D E 4 L T A 3 L T A 5 V D E 3 O j A 3 O j M 4 L j I w N T g y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G l u d W 0 v U G l 2 b 3 R l Z C B D b 2 x 1 b W 4 u e 1 B s Y X l l c i w w f S Z x d W 9 0 O y w m c X V v d D t T Z W N 0 a W 9 u M S 9 Q b G F 5 Z X J E d W 9 Q b G F 0 a W 5 1 b S 9 Q a X Z v d G V k I E N v b H V t b i 5 7 V H U t R m l y Y S w x f S Z x d W 9 0 O y w m c X V v d D t T Z W N 0 a W 9 u M S 9 Q b G F 5 Z X J E d W 9 Q b G F 0 a W 5 1 b S 9 Q a X Z v d G V k I E N v b H V t b i 5 7 U 2 9 1 b C B O Y W 1 l L D J 9 J n F 1 b 3 Q 7 L C Z x d W 9 0 O 1 N l Y 3 R p b 2 4 x L 1 B s Y X l l c k R 1 b 1 B s Y X R p b n V t L 1 B p d m 9 0 Z W Q g Q 2 9 s d W 1 u L n t M b 3 J k I F Z l b m 9 t I F J l d H V y b m V 0 a C w z f S Z x d W 9 0 O y w m c X V v d D t T Z W N 0 a W 9 u M S 9 Q b G F 5 Z X J E d W 9 Q b G F 0 a W 5 1 b S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1 R 1 L U Z p c m E s M X 0 m c X V v d D s s J n F 1 b 3 Q 7 U 2 V j d G l v b j E v U G x h e W V y R H V v U G x h d G l u d W 0 v U G l 2 b 3 R l Z C B D b 2 x 1 b W 4 u e 1 N v d W w g T m F t Z S w y f S Z x d W 9 0 O y w m c X V v d D t T Z W N 0 a W 9 u M S 9 Q b G F 5 Z X J E d W 9 Q b G F 0 a W 5 1 b S 9 Q a X Z v d G V k I E N v b H V t b i 5 7 T G 9 y Z C B W Z W 5 v b S B S Z X R 1 c m 5 l d G g s M 3 0 m c X V v d D s s J n F 1 b 3 Q 7 U 2 V j d G l v b j E v U G x h e W V y R H V v U G x h d G l u d W 0 v U G l 2 b 3 R l Z C B D b 2 x 1 b W 4 u e 0 h 1 Z X J 0 Y V x 1 M D A y N 3 M g Q X J j a G F u Z 2 V s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M 5 L j I 2 N D Q 4 M D d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H U t R m l y Y S w x f S Z x d W 9 0 O y w m c X V v d D t T Z W N 0 a W 9 u M S 9 Q b G F 5 Z X J E d W 9 H b 2 x k L 1 B p d m 9 0 Z W Q g Q 2 9 s d W 1 u L n t T b 3 V s I E 5 h b W U s M n 0 m c X V v d D s s J n F 1 b 3 Q 7 U 2 V j d G l v b j E v U G x h e W V y R H V v R 2 9 s Z C 9 Q a X Z v d G V k I E N v b H V t b i 5 7 T G 9 y Z C B W Z W 5 v b S B S Z X R 1 c m 5 l d G g s M 3 0 m c X V v d D s s J n F 1 b 3 Q 7 U 2 V j d G l v b j E v U G x h e W V y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d S 1 G a X J h L D F 9 J n F 1 b 3 Q 7 L C Z x d W 9 0 O 1 N l Y 3 R p b 2 4 x L 1 B s Y X l l c k R 1 b 0 d v b G Q v U G l 2 b 3 R l Z C B D b 2 x 1 b W 4 u e 1 N v d W w g T m F t Z S w y f S Z x d W 9 0 O y w m c X V v d D t T Z W N 0 a W 9 u M S 9 Q b G F 5 Z X J E d W 9 H b 2 x k L 1 B p d m 9 0 Z W Q g Q 2 9 s d W 1 u L n t M b 3 J k I F Z l b m 9 t I F J l d H V y b m V 0 a C w z f S Z x d W 9 0 O y w m c X V v d D t T Z W N 0 a W 9 u M S 9 Q b G F 5 Z X J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P C 9 J d G V t U G F 0 a D 4 8 L 0 l 0 Z W 1 M b 2 N h d G l v b j 4 8 U 3 R h Y m x l R W 5 0 c m l l c z 4 8 R W 5 0 c n k g V H l w Z T 0 i R m l s b F R h c m d l d C I g V m F s d W U 9 I n N Q b G F 5 Z X J U c m l v U G x h d G l u d W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O S 4 0 M z Q 0 M j U 0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M b 3 N 0 I F d v c m x k L C B S Y W t o Y W 5 h J n F 1 b 3 Q 7 L C Z x d W 9 0 O 0 5 v c m 1 h b m R 5 X H U w M D I 3 c y B G a W 5 l c 3 Q m c X V v d D s s J n F 1 b 3 Q 7 T 2 1 l Z 2 F c d T A w M j d z I F R v d W d o Z X N 0 J n F 1 b 3 Q 7 L C Z x d W 9 0 O 0 t h a G p l L U J v c m 4 m c X V v d D s s J n F 1 b 3 Q 7 S U Z G I C h J Z G V u d G l m e S B G c m l l b m Q v R m 9 l K S A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R p b n V t L 1 B p d m 9 0 Z W Q g Q 2 9 s d W 1 u L n t Q b G F 5 Z X I s M H 0 m c X V v d D s s J n F 1 b 3 Q 7 U 2 V j d G l v b j E v U G x h e W V y V H J p b 1 B s Y X R p b n V t L 1 B p d m 9 0 Z W Q g Q 2 9 s d W 1 u L n t M b 3 N 0 I F d v c m x k L C B S Y W t o Y W 5 h L D F 9 J n F 1 b 3 Q 7 L C Z x d W 9 0 O 1 N l Y 3 R p b 2 4 x L 1 B s Y X l l c l R y a W 9 Q b G F 0 a W 5 1 b S 9 Q a X Z v d G V k I E N v b H V t b i 5 7 T m 9 y b W F u Z H l c d T A w M j d z I E Z p b m V z d C w y f S Z x d W 9 0 O y w m c X V v d D t T Z W N 0 a W 9 u M S 9 Q b G F 5 Z X J U c m l v U G x h d G l u d W 0 v U G l 2 b 3 R l Z C B D b 2 x 1 b W 4 u e 0 9 t Z W d h X H U w M D I 3 c y B U b 3 V n a G V z d C w z f S Z x d W 9 0 O y w m c X V v d D t T Z W N 0 a W 9 u M S 9 Q b G F 5 Z X J U c m l v U G x h d G l u d W 0 v U G l 2 b 3 R l Z C B D b 2 x 1 b W 4 u e 0 t h a G p l L U J v c m 4 s N H 0 m c X V v d D s s J n F 1 b 3 Q 7 U 2 V j d G l v b j E v U G x h e W V y V H J p b 1 B s Y X R p b n V t L 1 B p d m 9 0 Z W Q g Q 2 9 s d W 1 u L n t J R k Y g K E l k Z W 5 0 a W Z 5 I E Z y a W V u Z C 9 G b 2 U p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x v c 3 Q g V 2 9 y b G Q s I F J h a 2 h h b m E s M X 0 m c X V v d D s s J n F 1 b 3 Q 7 U 2 V j d G l v b j E v U G x h e W V y V H J p b 1 B s Y X R p b n V t L 1 B p d m 9 0 Z W Q g Q 2 9 s d W 1 u L n t O b 3 J t Y W 5 k e V x 1 M D A y N 3 M g R m l u Z X N 0 L D J 9 J n F 1 b 3 Q 7 L C Z x d W 9 0 O 1 N l Y 3 R p b 2 4 x L 1 B s Y X l l c l R y a W 9 Q b G F 0 a W 5 1 b S 9 Q a X Z v d G V k I E N v b H V t b i 5 7 T 2 1 l Z 2 F c d T A w M j d z I F R v d W d o Z X N 0 L D N 9 J n F 1 b 3 Q 7 L C Z x d W 9 0 O 1 N l Y 3 R p b 2 4 x L 1 B s Y X l l c l R y a W 9 Q b G F 0 a W 5 1 b S 9 Q a X Z v d G V k I E N v b H V t b i 5 7 S 2 F o a m U t Q m 9 y b i w 0 f S Z x d W 9 0 O y w m c X V v d D t T Z W N 0 a W 9 u M S 9 Q b G F 5 Z X J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z O S 4 0 N j c 0 M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0 x v c 3 Q g V 2 9 y b G Q s I F J h a 2 h h b m E s M X 0 m c X V v d D s s J n F 1 b 3 Q 7 U 2 V j d G l v b j E v U G x h e W V y V H J p b 0 d v b G Q v U G l 2 b 3 R l Z C B D b 2 x 1 b W 4 u e 0 5 v c m 1 h b m R 5 X H U w M D I 3 c y B G a W 5 l c 3 Q s M n 0 m c X V v d D s s J n F 1 b 3 Q 7 U 2 V j d G l v b j E v U G x h e W V y V H J p b 0 d v b G Q v U G l 2 b 3 R l Z C B D b 2 x 1 b W 4 u e 0 9 t Z W d h X H U w M D I 3 c y B U b 3 V n a G V z d C w z f S Z x d W 9 0 O y w m c X V v d D t T Z W N 0 a W 9 u M S 9 Q b G F 5 Z X J U c m l v R 2 9 s Z C 9 Q a X Z v d G V k I E N v b H V t b i 5 7 S 2 F o a m U t Q m 9 y b i w 0 f S Z x d W 9 0 O y w m c X V v d D t T Z W N 0 a W 9 u M S 9 Q b G F 5 Z X J U c m l v R 2 9 s Z C 9 Q a X Z v d G V k I E N v b H V t b i 5 7 S U Z G I C h J Z G V u d G l m e S B G c m l l b m Q v R m 9 l K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T G 9 z d C B X b 3 J s Z C w g U m F r a G F u Y S w x f S Z x d W 9 0 O y w m c X V v d D t T Z W N 0 a W 9 u M S 9 Q b G F 5 Z X J U c m l v R 2 9 s Z C 9 Q a X Z v d G V k I E N v b H V t b i 5 7 T m 9 y b W F u Z H l c d T A w M j d z I E Z p b m V z d C w y f S Z x d W 9 0 O y w m c X V v d D t T Z W N 0 a W 9 u M S 9 Q b G F 5 Z X J U c m l v R 2 9 s Z C 9 Q a X Z v d G V k I E N v b H V t b i 5 7 T 2 1 l Z 2 F c d T A w M j d z I F R v d W d o Z X N 0 L D N 9 J n F 1 b 3 Q 7 L C Z x d W 9 0 O 1 N l Y 3 R p b 2 4 x L 1 B s Y X l l c l R y a W 9 H b 2 x k L 1 B p d m 9 0 Z W Q g Q 2 9 s d W 1 u L n t L Y W h q Z S 1 C b 3 J u L D R 9 J n F 1 b 3 Q 7 L C Z x d W 9 0 O 1 N l Y 3 R p b 2 4 x L 1 B s Y X l l c l R y a W 9 H b 2 x k L 1 B p d m 9 0 Z W Q g Q 2 9 s d W 1 u L n t J R k Y g K E l k Z W 5 0 a W Z 5 I E Z y a W V u Z C 9 G b 2 U p I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C 0 w M 1 Q w N z o 1 N D o w N C 4 w M T E y N D k 3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U a G V t Z W R E d W 9 S d W 5 z L 0 d y b 3 V w Z W Q g U m 9 3 c y 5 7 Q m F z Z S w w f S Z x d W 9 0 O y w m c X V v d D t T Z W N 0 a W 9 u M S 9 Q b G F 5 Z X J U a G V t Z W R E d W 9 S d W 5 z L 0 d y b 3 V w Z W Q g U m 9 3 c y 5 7 R G l m Z m l j d W x 0 e S w x f S Z x d W 9 0 O y w m c X V v d D t T Z W N 0 a W 9 u M S 9 Q b G F 5 Z X J U a G V t Z W R E d W 9 S d W 5 z L 0 d y b 3 V w Z W Q g U m 9 3 c y 5 7 U G x h e W V y L D J 9 J n F 1 b 3 Q 7 L C Z x d W 9 0 O 1 N l Y 3 R p b 2 4 x L 1 B s Y X l l c l R o Z W 1 l Z E R 1 b 1 J 1 b n M v R 3 J v d X B l Z C B S b 3 d z L n t C Z X N 0 I F R p b W U s M 3 0 m c X V v d D s s J n F 1 b 3 Q 7 U 2 V j d G l v b j E v U G x h e W V y V G h l b W V k R H V v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R o Z W 1 l Z E R 1 b 1 J 1 b n M v R 3 J v d X B l Z C B S b 3 d z L n t C Y X N l L D B 9 J n F 1 b 3 Q 7 L C Z x d W 9 0 O 1 N l Y 3 R p b 2 4 x L 1 B s Y X l l c l R o Z W 1 l Z E R 1 b 1 J 1 b n M v R 3 J v d X B l Z C B S b 3 d z L n t E a W Z m a W N 1 b H R 5 L D F 9 J n F 1 b 3 Q 7 L C Z x d W 9 0 O 1 N l Y 3 R p b 2 4 x L 1 B s Y X l l c l R o Z W 1 l Z E R 1 b 1 J 1 b n M v R 3 J v d X B l Z C B S b 3 d z L n t Q b G F 5 Z X I s M n 0 m c X V v d D s s J n F 1 b 3 Q 7 U 2 V j d G l v b j E v U G x h e W V y V G h l b W V k R H V v U n V u c y 9 H c m 9 1 c G V k I F J v d 3 M u e 0 J l c 3 Q g V G l t Z S w z f S Z x d W 9 0 O y w m c X V v d D t T Z W N 0 a W 9 u M S 9 Q b G F 5 Z X J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h l b W V k R H V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Q 6 M D Y u M D Q z N j k 2 N l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N G M z Z j k z N C 0 2 Y T F j L T R k Z D I t O D F i Y i 1 l N W F k N 2 E y M 2 U 5 N 2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S d W 5 z L 0 F w c G V u Z G V k I F F 1 Z X J 5 L n t C Y X N l L D B 9 J n F 1 b 3 Q 7 L C Z x d W 9 0 O 1 N l Y 3 R p b 2 4 x L 1 R l Y W 1 S d W 5 z L 0 F w c G V u Z G V k I F F 1 Z X J 5 L n t E a W Z m a W N 1 b H R 5 L D F 9 J n F 1 b 3 Q 7 L C Z x d W 9 0 O 1 N l Y 3 R p b 2 4 x L 1 R l Y W 1 S d W 5 z L 0 F w c G V u Z G V k I F F 1 Z X J 5 L n t U Z W F t L D J 9 J n F 1 b 3 Q 7 L C Z x d W 9 0 O 1 N l Y 3 R p b 2 4 x L 1 R l Y W 1 S d W 5 z L 0 F w c G V u Z G V k I F F 1 Z X J 5 L n t C Z X N 0 I F R p b W U s M 3 0 m c X V v d D s s J n F 1 b 3 Q 7 U 2 V j d G l v b j E v V G V h b V J 1 b n M v Q X B w Z W 5 k Z W Q g U X V l c n k u e 1 R 5 c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J 1 b n M v Q X B w Z W 5 k Z W Q g U X V l c n k u e 0 J h c 2 U s M H 0 m c X V v d D s s J n F 1 b 3 Q 7 U 2 V j d G l v b j E v V G V h b V J 1 b n M v Q X B w Z W 5 k Z W Q g U X V l c n k u e 0 R p Z m Z p Y 3 V s d H k s M X 0 m c X V v d D s s J n F 1 b 3 Q 7 U 2 V j d G l v b j E v V G V h b V J 1 b n M v Q X B w Z W 5 k Z W Q g U X V l c n k u e 1 R l Y W 0 s M n 0 m c X V v d D s s J n F 1 b 3 Q 7 U 2 V j d G l v b j E v V G V h b V J 1 b n M v Q X B w Z W 5 k Z W Q g U X V l c n k u e 0 J l c 3 Q g V G l t Z S w z f S Z x d W 9 0 O y w m c X V v d D t T Z W N 0 a W 9 u M S 9 U Z W F t U n V u c y 9 B c H B l b m R l Z C B R d W V y e S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Q 6 M D Q u M D k z M j Y x M F o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o Z W 1 l Z E R 1 b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U R 1 b 1 B s Y X R p b n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Q w L j U w M D A 3 O D l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G x h d G l u d W 0 v U G l 2 b 3 R l Z C B D b 2 x 1 b W 4 u e 1 R l Y W 0 s M H 0 m c X V v d D s s J n F 1 b 3 Q 7 U 2 V j d G l v b j E v V G V h b U R 1 b 1 B s Y X R p b n V t L 1 B p d m 9 0 Z W Q g Q 2 9 s d W 1 u L n t U d S 1 G a X J h L D F 9 J n F 1 b 3 Q 7 L C Z x d W 9 0 O 1 N l Y 3 R p b 2 4 x L 1 R l Y W 1 E d W 9 Q b G F 0 a W 5 1 b S 9 Q a X Z v d G V k I E N v b H V t b i 5 7 U 2 9 1 b C B O Y W 1 l L D J 9 J n F 1 b 3 Q 7 L C Z x d W 9 0 O 1 N l Y 3 R p b 2 4 x L 1 R l Y W 1 E d W 9 Q b G F 0 a W 5 1 b S 9 Q a X Z v d G V k I E N v b H V t b i 5 7 T G 9 y Z C B W Z W 5 v b S B S Z X R 1 c m 5 l d G g s M 3 0 m c X V v d D s s J n F 1 b 3 Q 7 U 2 V j d G l v b j E v V G V h b U R 1 b 1 B s Y X R p b n V t L 1 B p d m 9 0 Z W Q g Q 2 9 s d W 1 u L n t I d W V y d G F c d T A w M j d z I E F y Y 2 h h b m d l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V H U t R m l y Y S w x f S Z x d W 9 0 O y w m c X V v d D t T Z W N 0 a W 9 u M S 9 U Z W F t R H V v U G x h d G l u d W 0 v U G l 2 b 3 R l Z C B D b 2 x 1 b W 4 u e 1 N v d W w g T m F t Z S w y f S Z x d W 9 0 O y w m c X V v d D t T Z W N 0 a W 9 u M S 9 U Z W F t R H V v U G x h d G l u d W 0 v U G l 2 b 3 R l Z C B D b 2 x 1 b W 4 u e 0 x v c m Q g V m V u b 2 0 g U m V 0 d X J u Z X R o L D N 9 J n F 1 b 3 Q 7 L C Z x d W 9 0 O 1 N l Y 3 R p b 2 4 x L 1 R l Y W 1 E d W 9 Q b G F 0 a W 5 1 b S 9 Q a X Z v d G V k I E N v b H V t b i 5 7 S H V l c n R h X H U w M D I 3 c y B B c m N o Y W 5 n Z W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D b 2 x 1 b W 5 U e X B l c y I g V m F s d W U 9 I n N C Z 1 V G Q l F V P S I g L z 4 8 R W 5 0 c n k g V H l w Z T 0 i R m l s b E x h c 3 R V c G R h d G V k I i B W Y W x 1 Z T 0 i Z D I w M T g t M D c t M D l U M T c 6 M D c 6 N D A u N j U 1 M D I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H U t R m l y Y S w x f S Z x d W 9 0 O y w m c X V v d D t T Z W N 0 a W 9 u M S 9 U Z W F t R H V v R 2 9 s Z C 9 Q a X Z v d G V k I E N v b H V t b i 5 7 U 2 9 1 b C B O Y W 1 l L D J 9 J n F 1 b 3 Q 7 L C Z x d W 9 0 O 1 N l Y 3 R p b 2 4 x L 1 R l Y W 1 E d W 9 H b 2 x k L 1 B p d m 9 0 Z W Q g Q 2 9 s d W 1 u L n t M b 3 J k I F Z l b m 9 t I F J l d H V y b m V 0 a C w z f S Z x d W 9 0 O y w m c X V v d D t T Z W N 0 a W 9 u M S 9 U Z W F t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U d S 1 G a X J h L D F 9 J n F 1 b 3 Q 7 L C Z x d W 9 0 O 1 N l Y 3 R p b 2 4 x L 1 R l Y W 1 E d W 9 H b 2 x k L 1 B p d m 9 0 Z W Q g Q 2 9 s d W 1 u L n t T b 3 V s I E 5 h b W U s M n 0 m c X V v d D s s J n F 1 b 3 Q 7 U 2 V j d G l v b j E v V G V h b U R 1 b 0 d v b G Q v U G l 2 b 3 R l Z C B D b 2 x 1 b W 4 u e 0 x v c m Q g V m V u b 2 0 g U m V 0 d X J u Z X R o L D N 9 J n F 1 b 3 Q 7 L C Z x d W 9 0 O 1 N l Y 3 R p b 2 4 x L 1 R l Y W 1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8 L 0 l 0 Z W 1 Q Y X R o P j w v S X R l b U x v Y 2 F 0 a W 9 u P j x T d G F i b G V F b n R y a W V z P j x F b n R y e S B U e X B l P S J G a W x s V G F y Z 2 V 0 I i B W Y W x 1 Z T 0 i c 1 R l Y W 1 U c m l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0 M S 4 2 O D U 3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0 O j A 0 L j E 0 M z I 3 M z B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D n 2 7 M h e k + q Q g K z a s 4 d Q 2 t J Z a R J T N b x B s h A H f o 6 E 7 r O k A A A A A A 6 A A A A A A g A A I A A A A E h P k t L / h 4 q 6 m + F s 1 r I L O z Z d + G 8 z z j + c Q w Q 0 E U v 1 7 T P 1 U A A A A D q + i R Q J H x 9 k a l K t l D 6 I s D p o Q c l g 6 Q 6 r 0 I m 9 H l r g L s D 9 I F 0 s F w a b h y 5 g b f Y y N H w t b 2 h o a G / 0 u J Q h y f Y 1 O X T 7 O d K E a T x t b Y R A p a h E f z + T M 6 s l Q A A A A O 5 9 V E Z b G E g G r s y J 3 l 1 C N 6 g v Z + U x R P d 8 x g 2 U 1 V S + x 9 f k t m X w C o P 9 W G c W D 9 i 7 1 J H O 2 a + c 1 + Q W / 8 Q X P I 0 n C K Y E Y D g = < / D a t a M a s h u p > 
</file>

<file path=customXml/itemProps1.xml><?xml version="1.0" encoding="utf-8"?>
<ds:datastoreItem xmlns:ds="http://schemas.openxmlformats.org/officeDocument/2006/customXml" ds:itemID="{C51CF76D-9AEB-43C9-8B24-0654D3C30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TeamTrioPlatinum</vt:lpstr>
      <vt:lpstr>TeamDuoGold</vt:lpstr>
      <vt:lpstr>TeamDuoPlatinum</vt:lpstr>
      <vt:lpstr>PlayerTrioGold</vt:lpstr>
      <vt:lpstr>PlayerTrioPlatinum</vt:lpstr>
      <vt:lpstr>PlayerDuoGold</vt:lpstr>
      <vt:lpstr>PlayerDuoPlatinum</vt:lpstr>
      <vt:lpstr>SoloGold</vt:lpstr>
      <vt:lpstr>Solo Platinum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2020-10-04T07:29:22Z</dcterms:created>
  <dcterms:modified xsi:type="dcterms:W3CDTF">2020-10-04T07:29:27Z</dcterms:modified>
</cp:coreProperties>
</file>