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Documents\Games\ME3 TCHOF\"/>
    </mc:Choice>
  </mc:AlternateContent>
  <xr:revisionPtr revIDLastSave="0" documentId="13_ncr:1_{E79C7D17-07E8-4EE6-AD84-CC9E1AFD8214}" xr6:coauthVersionLast="34" xr6:coauthVersionMax="34" xr10:uidLastSave="{00000000-0000-0000-0000-000000000000}"/>
  <bookViews>
    <workbookView xWindow="0" yWindow="0" windowWidth="27690" windowHeight="14610" tabRatio="636" xr2:uid="{0FFFF6C0-3777-497A-AAAF-A1C1B1016943}"/>
  </bookViews>
  <sheets>
    <sheet name="PlayerSoloPlat" sheetId="11" r:id="rId1"/>
    <sheet name="PlayerSoloGold" sheetId="10" r:id="rId2"/>
    <sheet name="TeamTrioPlat" sheetId="9" r:id="rId3"/>
    <sheet name="TeamTrioGold" sheetId="8" r:id="rId4"/>
    <sheet name="PlayerTrioPlat" sheetId="7" r:id="rId5"/>
    <sheet name="PlayerTrioGold" sheetId="6" r:id="rId6"/>
    <sheet name="AllPlat" sheetId="5" r:id="rId7"/>
    <sheet name="AllGold" sheetId="4" r:id="rId8"/>
    <sheet name="TeamRuns" sheetId="3" r:id="rId9"/>
    <sheet name="PlayerRuns" sheetId="2" r:id="rId10"/>
  </sheets>
  <definedNames>
    <definedName name="ExternalData_1" localSheetId="9" hidden="1">PlayerRuns!$A$1:$E$143</definedName>
    <definedName name="ExternalData_10" localSheetId="0" hidden="1">PlayerSoloPlat!$C$1:$J$6</definedName>
    <definedName name="ExternalData_2" localSheetId="8" hidden="1">TeamRuns!$A$1:$E$85</definedName>
    <definedName name="ExternalData_3" localSheetId="7" hidden="1">AllGold!$C$1:$R$14</definedName>
    <definedName name="ExternalData_4" localSheetId="6" hidden="1">AllPlat!$C$1:$R$15</definedName>
    <definedName name="ExternalData_5" localSheetId="5" hidden="1">PlayerTrioGold!$C$1:$L$10</definedName>
    <definedName name="ExternalData_6" localSheetId="4" hidden="1">PlayerTrioPlat!$C$1:$L$14</definedName>
    <definedName name="ExternalData_7" localSheetId="3" hidden="1">TeamTrioGold!$C$1:$L$5</definedName>
    <definedName name="ExternalData_8" localSheetId="2" hidden="1">TeamTrioPlat!$C$1:$L$8</definedName>
    <definedName name="ExternalData_9" localSheetId="1" hidden="1">PlayerSoloGold!$C$1:$J$10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D3" i="11"/>
  <c r="A4" i="11"/>
  <c r="D4" i="11"/>
  <c r="A5" i="11"/>
  <c r="D5" i="11"/>
  <c r="A6" i="11"/>
  <c r="D6" i="11"/>
  <c r="D2" i="11"/>
  <c r="A2" i="11"/>
  <c r="A4" i="10"/>
  <c r="D4" i="10"/>
  <c r="A7" i="10"/>
  <c r="D7" i="10"/>
  <c r="A5" i="10"/>
  <c r="D5" i="10"/>
  <c r="A6" i="10"/>
  <c r="D6" i="10"/>
  <c r="A2" i="10"/>
  <c r="D2" i="10"/>
  <c r="A8" i="10"/>
  <c r="D8" i="10"/>
  <c r="A9" i="10"/>
  <c r="D9" i="10"/>
  <c r="A10" i="10"/>
  <c r="D10" i="10"/>
  <c r="D3" i="10"/>
  <c r="A3" i="10"/>
  <c r="A2" i="9"/>
  <c r="D2" i="9"/>
  <c r="A4" i="9"/>
  <c r="D4" i="9"/>
  <c r="A5" i="9"/>
  <c r="D5" i="9"/>
  <c r="A6" i="9"/>
  <c r="D6" i="9"/>
  <c r="A7" i="9"/>
  <c r="D7" i="9"/>
  <c r="A8" i="9"/>
  <c r="D8" i="9"/>
  <c r="D3" i="9"/>
  <c r="A3" i="9"/>
  <c r="A3" i="8"/>
  <c r="D3" i="8"/>
  <c r="A4" i="8"/>
  <c r="D4" i="8"/>
  <c r="A5" i="8"/>
  <c r="D5" i="8"/>
  <c r="D2" i="8"/>
  <c r="A2" i="8"/>
  <c r="A3" i="7"/>
  <c r="D3" i="7"/>
  <c r="A4" i="7"/>
  <c r="D4" i="7"/>
  <c r="A5" i="7"/>
  <c r="D5" i="7"/>
  <c r="A6" i="7"/>
  <c r="D6" i="7"/>
  <c r="A14" i="7"/>
  <c r="D14" i="7"/>
  <c r="A10" i="7"/>
  <c r="D10" i="7"/>
  <c r="A9" i="7"/>
  <c r="D9" i="7"/>
  <c r="A7" i="7"/>
  <c r="D7" i="7"/>
  <c r="A11" i="7"/>
  <c r="D11" i="7"/>
  <c r="A12" i="7"/>
  <c r="D12" i="7"/>
  <c r="A13" i="7"/>
  <c r="D13" i="7"/>
  <c r="A8" i="7"/>
  <c r="D8" i="7"/>
  <c r="D2" i="7"/>
  <c r="A2" i="7"/>
  <c r="A3" i="6"/>
  <c r="D3" i="6"/>
  <c r="A4" i="6"/>
  <c r="D4" i="6"/>
  <c r="A5" i="6"/>
  <c r="D5" i="6"/>
  <c r="A6" i="6"/>
  <c r="D6" i="6"/>
  <c r="A2" i="6"/>
  <c r="D2" i="6"/>
  <c r="A7" i="6"/>
  <c r="D7" i="6"/>
  <c r="A9" i="6"/>
  <c r="D9" i="6"/>
  <c r="A10" i="6"/>
  <c r="D10" i="6"/>
  <c r="D8" i="6"/>
  <c r="A8" i="6"/>
  <c r="A3" i="5"/>
  <c r="D3" i="5"/>
  <c r="A4" i="5"/>
  <c r="D4" i="5"/>
  <c r="A5" i="5"/>
  <c r="D5" i="5"/>
  <c r="A6" i="5"/>
  <c r="D6" i="5"/>
  <c r="A7" i="5"/>
  <c r="D7" i="5"/>
  <c r="A8" i="5"/>
  <c r="D8" i="5"/>
  <c r="A9" i="5"/>
  <c r="D9" i="5"/>
  <c r="A10" i="5"/>
  <c r="D10" i="5"/>
  <c r="A11" i="5"/>
  <c r="D11" i="5"/>
  <c r="A12" i="5"/>
  <c r="D12" i="5"/>
  <c r="A13" i="5"/>
  <c r="D13" i="5"/>
  <c r="A14" i="5"/>
  <c r="D14" i="5"/>
  <c r="A15" i="5"/>
  <c r="D15" i="5"/>
  <c r="D2" i="5"/>
  <c r="A2" i="5"/>
  <c r="A3" i="4"/>
  <c r="D3" i="4"/>
  <c r="A4" i="4"/>
  <c r="D4" i="4"/>
  <c r="A5" i="4"/>
  <c r="D5" i="4"/>
  <c r="A6" i="4"/>
  <c r="D6" i="4"/>
  <c r="A7" i="4"/>
  <c r="D7" i="4"/>
  <c r="A8" i="4"/>
  <c r="D8" i="4"/>
  <c r="A9" i="4"/>
  <c r="D9" i="4"/>
  <c r="A10" i="4"/>
  <c r="D10" i="4"/>
  <c r="A11" i="4"/>
  <c r="D11" i="4"/>
  <c r="A12" i="4"/>
  <c r="D12" i="4"/>
  <c r="A13" i="4"/>
  <c r="D13" i="4"/>
  <c r="A14" i="4"/>
  <c r="D14" i="4"/>
  <c r="D2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BDF50-30C5-422F-BFAC-2F8FE9D30591}" keepAlive="1" name="Query - AllGold" description="Connection to the 'AllGold' query in the workbook." type="5" refreshedVersion="6" background="1" saveData="1">
    <dbPr connection="Provider=Microsoft.Mashup.OleDb.1;Data Source=$Workbook$;Location=AllGold;Extended Properties=&quot;&quot;" command="SELECT * FROM [AllGold]"/>
  </connection>
  <connection id="2" xr16:uid="{041E4A27-0612-4BD4-BAC5-37B79DDA0758}" keepAlive="1" name="Query - AllPlat" description="Connection to the 'AllPlat' query in the workbook." type="5" refreshedVersion="6" background="1" saveData="1">
    <dbPr connection="Provider=Microsoft.Mashup.OleDb.1;Data Source=$Workbook$;Location=AllPlat;Extended Properties=&quot;&quot;" command="SELECT * FROM [AllPlat]"/>
  </connection>
  <connection id="3" xr16:uid="{83502E84-D425-44AE-AD33-1A5F1DE2307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2C0F47F2-5B81-43C3-8AC4-3EC80B7B3A4E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C879143B-B1B0-4BBF-9CFC-320D9CA43E19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A20B063A-BA71-4A5D-AFDF-843F9C818BF0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C9F2FDF-8359-4452-8071-EBC959A98C9C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6A2C51CC-7BC0-42C6-A313-7B097480E39E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9" xr16:uid="{4427920A-8902-4A5F-86CE-7EF8BEFA124E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0" xr16:uid="{F69E28E9-CDF1-4AA5-8EB9-0D215B01007E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<sst xmlns="http://schemas.openxmlformats.org/spreadsheetml/2006/main" count="1166" uniqueCount="54">
  <si>
    <t>Alt</t>
  </si>
  <si>
    <t>Difficulty</t>
  </si>
  <si>
    <t>Player</t>
  </si>
  <si>
    <t>Best Time</t>
  </si>
  <si>
    <t>Type</t>
  </si>
  <si>
    <t>Solo I</t>
  </si>
  <si>
    <t>Gold</t>
  </si>
  <si>
    <t>TheTechnoTurian</t>
  </si>
  <si>
    <t>Solo</t>
  </si>
  <si>
    <t>The_Doctor46N7</t>
  </si>
  <si>
    <t>N7-Gerbil</t>
  </si>
  <si>
    <t>Solo V</t>
  </si>
  <si>
    <t>Trio II</t>
  </si>
  <si>
    <t>ClydeInTheShell</t>
  </si>
  <si>
    <t>Trio</t>
  </si>
  <si>
    <t>Platinum</t>
  </si>
  <si>
    <t>Trio I</t>
  </si>
  <si>
    <t>Solo II</t>
  </si>
  <si>
    <t>AW_FC_1986</t>
  </si>
  <si>
    <t>Solo III</t>
  </si>
  <si>
    <t>x3lander</t>
  </si>
  <si>
    <t>Solo IV</t>
  </si>
  <si>
    <t>Trio III</t>
  </si>
  <si>
    <t>Lvca_gr</t>
  </si>
  <si>
    <t>Solo VI</t>
  </si>
  <si>
    <t>TheNightSlasher</t>
  </si>
  <si>
    <t>Trio IV</t>
  </si>
  <si>
    <t>Trio VI</t>
  </si>
  <si>
    <t>Trio V</t>
  </si>
  <si>
    <t>Emexxia</t>
  </si>
  <si>
    <t>frank_is_crank</t>
  </si>
  <si>
    <t>Trio VII</t>
  </si>
  <si>
    <t>Trio VIII</t>
  </si>
  <si>
    <t>only1biggs</t>
  </si>
  <si>
    <t>ernesto_bih</t>
  </si>
  <si>
    <t>Alfonsedode</t>
  </si>
  <si>
    <t>XAN1_95</t>
  </si>
  <si>
    <t>SalarianJesus</t>
  </si>
  <si>
    <t>CEBK</t>
  </si>
  <si>
    <t>HamleticTortoise</t>
  </si>
  <si>
    <t>ex-Clusum</t>
  </si>
  <si>
    <t>Team</t>
  </si>
  <si>
    <t>CEBK | ClydeInTheShell | only1biggs</t>
  </si>
  <si>
    <t>N7-Gerbil | The_Doctor46N7 | XAN1_95</t>
  </si>
  <si>
    <t>AW_FC_1986 | The_Doctor46N7 | x3lander</t>
  </si>
  <si>
    <t>Emexxia | HamleticTortoise | Lvca_gr</t>
  </si>
  <si>
    <t>AW_FC_1986 | SalarianJesus | TheNightSlasher</t>
  </si>
  <si>
    <t>N7-Gerbil | TheNightSlasher | The_Doctor46N7</t>
  </si>
  <si>
    <t>Lvca_gr | TheNightSlasher | TheTechnoTurian</t>
  </si>
  <si>
    <t>Alfonsedode | AW_FC_1986 | The_Doctor46N7</t>
  </si>
  <si>
    <t>ex-Clusum | frank_is_crank | TheTechnoTurian</t>
  </si>
  <si>
    <t>Time</t>
  </si>
  <si>
    <t xml:space="preserve"> -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</si>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</sst>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703BBF58-6BA7-454B-B757-79A27BC1A291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II" tableColumnId="3"/>
      <queryTableField id="4" name="Solo III" tableColumnId="4"/>
      <queryTableField id="5" name="Solo IV" tableColumnId="5"/>
      <queryTableField id="6" name="Solo V" tableColumnId="6"/>
      <queryTableField id="7" name="Solo VI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622EF8-F569-4C35-8DB4-44A6C92E0E7B}" autoFormatId="16" applyNumberFormats="0" applyBorderFormats="0" applyFontFormats="0" applyPatternFormats="0" applyAlignmentFormats="0" applyWidthHeightFormats="0">
  <queryTableRefresh nextId="6">
    <queryTableFields count="5">
      <queryTableField id="1" name="Alt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9EC03049-CB0B-430F-A3A5-EC10DC8A67A3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V" tableColumnId="3"/>
      <queryTableField id="4" name="Solo II" tableColumnId="4"/>
      <queryTableField id="5" name="Solo III" tableColumnId="5"/>
      <queryTableField id="6" name="Solo IV" tableColumnId="6"/>
      <queryTableField id="7" name="Solo VI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B0BDCE41-A5ED-456A-8690-C9380AD43D11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62ECEFF-4852-4B40-BF2A-691286AB5879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F4457B5-D719-452F-BFC9-7E22517944EC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8B48E73-E37C-4A73-934E-60CEC5D348AF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8AAC718-9368-4027-B605-D4F5C125310B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II" tableColumnId="3"/>
      <queryTableField id="4" name="Trio I" tableColumnId="4"/>
      <queryTableField id="5" name="Solo III" tableColumnId="5"/>
      <queryTableField id="6" name="Solo IV" tableColumnId="6"/>
      <queryTableField id="7" name="Solo V" tableColumnId="7"/>
      <queryTableField id="8" name="Trio III" tableColumnId="8"/>
      <queryTableField id="9" name="Solo VI" tableColumnId="9"/>
      <queryTableField id="10" name="Trio II" tableColumnId="10"/>
      <queryTableField id="11" name="Trio IV" tableColumnId="11"/>
      <queryTableField id="12" name="Trio VI" tableColumnId="12"/>
      <queryTableField id="13" name="Trio V" tableColumnId="13"/>
      <queryTableField id="14" name="Trio VII" tableColumnId="14"/>
      <queryTableField id="15" name="Trio VIII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FAFEC33-84BE-4A81-B9D6-3AF64EDDA067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V" tableColumnId="3"/>
      <queryTableField id="4" name="Trio II" tableColumnId="4"/>
      <queryTableField id="5" name="Trio I" tableColumnId="5"/>
      <queryTableField id="6" name="Solo II" tableColumnId="6"/>
      <queryTableField id="7" name="Solo III" tableColumnId="7"/>
      <queryTableField id="8" name="Solo IV" tableColumnId="8"/>
      <queryTableField id="9" name="Solo VI" tableColumnId="9"/>
      <queryTableField id="10" name="Trio III" tableColumnId="10"/>
      <queryTableField id="11" name="Trio IV" tableColumnId="11"/>
      <queryTableField id="12" name="Trio V" tableColumnId="12"/>
      <queryTableField id="13" name="Trio VI" tableColumnId="13"/>
      <queryTableField id="14" name="Trio VII" tableColumnId="14"/>
      <queryTableField id="15" name="Trio VIII" tableColumnId="1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E2BE1B67-0120-4461-950A-EEA0E9A2A798}" autoFormatId="16" applyNumberFormats="0" applyBorderFormats="0" applyFontFormats="0" applyPatternFormats="0" applyAlignmentFormats="0" applyWidthHeightFormats="0">
  <queryTableRefresh nextId="6">
    <queryTableFields count="5">
      <queryTableField id="1" name="Alt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15FF3B-C227-4780-89F4-BAFEBEEE7AFE}" name="PlayerSoloPlat" displayName="PlayerSoloPlat" ref="A1:J6" tableType="queryTable" totalsRowShown="0">
  <autoFilter ref="A1:J6" xr:uid="{3B151895-8AEB-44B3-8AA4-67939950DA9C}">
    <filterColumn colId="3">
      <filters>
        <filter val="6"/>
      </filters>
    </filterColumn>
  </autoFilter>
  <tableColumns count="10">
    <tableColumn id="8" xr3:uid="{F6442763-993D-4F7F-BBC7-98CC594B82B0}" uniqueName="8" name="Time" queryTableFieldId="10" dataDxfId="1">
      <calculatedColumnFormula>SUM(PlayerSoloPlat[[#This Row],[Solo I]:[Solo VI]])</calculatedColumnFormula>
    </tableColumn>
    <tableColumn id="9" xr3:uid="{EE28A28C-2D80-4E1D-888E-243E62D8EFE7}" uniqueName="9" name=" - " queryTableFieldId="9" dataDxfId="0"/>
    <tableColumn id="1" xr3:uid="{30BFDAD8-14A0-4AAF-9758-D978947292FD}" uniqueName="1" name="Player" queryTableFieldId="1" dataDxfId="2"/>
    <tableColumn id="10" xr3:uid="{D474B0D6-4FA1-4563-91DD-35C492A5C014}" uniqueName="10" name="Count" queryTableFieldId="8" dataDxfId="3">
      <calculatedColumnFormula>COUNT(PlayerSoloPlat[[#This Row],[Solo I]:[Solo VI]])</calculatedColumnFormula>
    </tableColumn>
    <tableColumn id="2" xr3:uid="{E29D1272-A366-4A1C-836F-6758F93852DA}" uniqueName="2" name="Solo I" queryTableFieldId="2"/>
    <tableColumn id="3" xr3:uid="{0FF148AF-44D3-465C-B534-2835DF62E1EC}" uniqueName="3" name="Solo II" queryTableFieldId="3"/>
    <tableColumn id="4" xr3:uid="{7F892AF0-90CA-4160-B978-D8B238DCB0EE}" uniqueName="4" name="Solo III" queryTableFieldId="4"/>
    <tableColumn id="5" xr3:uid="{A952A97C-FD1B-4E65-974A-A87B7BDB0C6F}" uniqueName="5" name="Solo IV" queryTableFieldId="5"/>
    <tableColumn id="6" xr3:uid="{481136F3-9B8D-4A0C-ACBB-79E62FFC3809}" uniqueName="6" name="Solo V" queryTableFieldId="6"/>
    <tableColumn id="7" xr3:uid="{05BB178B-6A79-436F-B5D7-7A0FD8617A95}" uniqueName="7" name="Solo VI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BF0FA-7289-4E36-970D-72B0AB5C6B06}" name="PlayerRuns" displayName="PlayerRuns" ref="A1:E143" tableType="queryTable" totalsRowShown="0">
  <autoFilter ref="A1:E143" xr:uid="{FBE0C9E3-42CC-4B92-94C1-83586CB3D4BA}"/>
  <tableColumns count="5">
    <tableColumn id="1" xr3:uid="{551D1553-B1E1-4273-97EC-4C352474388E}" uniqueName="1" name="Alt" queryTableFieldId="1" dataDxfId="39"/>
    <tableColumn id="2" xr3:uid="{7D28C7E5-97B5-48EE-8390-32E518EAE55B}" uniqueName="2" name="Difficulty" queryTableFieldId="2" dataDxfId="38"/>
    <tableColumn id="3" xr3:uid="{9C10683A-0160-440A-8A8A-664D0D20ADF3}" uniqueName="3" name="Player" queryTableFieldId="3" dataDxfId="37"/>
    <tableColumn id="4" xr3:uid="{91EA87D5-65AE-43AE-B7FC-1E335C651672}" uniqueName="4" name="Best Time" queryTableFieldId="4"/>
    <tableColumn id="5" xr3:uid="{8F26B20D-83B3-41CB-9091-6454D43FCC15}" uniqueName="5" name="Type" queryTableFieldId="5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8FD9B0-6F7D-449F-8A64-A0CAD1D91B5E}" name="PlayerSoloGold" displayName="PlayerSoloGold" ref="A1:J10" tableType="queryTable" totalsRowShown="0">
  <autoFilter ref="A1:J10" xr:uid="{1CAE0704-3220-4801-8394-763C6FA7D4A8}">
    <filterColumn colId="3">
      <filters>
        <filter val="6"/>
      </filters>
    </filterColumn>
  </autoFilter>
  <sortState ref="A2:J7">
    <sortCondition ref="A1:A10"/>
  </sortState>
  <tableColumns count="10">
    <tableColumn id="8" xr3:uid="{6DFC1D2A-D42D-4FC4-AFB7-4DFD929137EC}" uniqueName="8" name="Time" queryTableFieldId="10" dataDxfId="5">
      <calculatedColumnFormula>SUM(PlayerSoloGold[[#This Row],[Solo I]:[Solo VI]])</calculatedColumnFormula>
    </tableColumn>
    <tableColumn id="9" xr3:uid="{56E46BEF-1C26-4621-A15A-5B1842BEE346}" uniqueName="9" name=" - " queryTableFieldId="9" dataDxfId="4"/>
    <tableColumn id="1" xr3:uid="{5E625622-E0F0-44C1-8E4E-C56207FD6C01}" uniqueName="1" name="Player" queryTableFieldId="1" dataDxfId="6"/>
    <tableColumn id="10" xr3:uid="{DDADDC1C-0F84-44F9-8631-9D037A542958}" uniqueName="10" name="Count" queryTableFieldId="8" dataDxfId="7">
      <calculatedColumnFormula>COUNT(PlayerSoloGold[[#This Row],[Solo I]:[Solo VI]])</calculatedColumnFormula>
    </tableColumn>
    <tableColumn id="2" xr3:uid="{D0E17D9D-9087-4A34-9FE1-01E20F5FF39C}" uniqueName="2" name="Solo I" queryTableFieldId="2"/>
    <tableColumn id="3" xr3:uid="{3AC92EDC-0B9A-4407-999C-085B3CC0A1FB}" uniqueName="3" name="Solo V" queryTableFieldId="3"/>
    <tableColumn id="4" xr3:uid="{6160FA9C-FDCF-4171-B491-10D1EFD9BA30}" uniqueName="4" name="Solo II" queryTableFieldId="4"/>
    <tableColumn id="5" xr3:uid="{471DC1EF-6C94-4AD1-B439-61C4800C7EAC}" uniqueName="5" name="Solo III" queryTableFieldId="5"/>
    <tableColumn id="6" xr3:uid="{69E42F67-C41E-469C-8EE6-4181B288E920}" uniqueName="6" name="Solo IV" queryTableFieldId="6"/>
    <tableColumn id="7" xr3:uid="{E633E33E-1C4D-479F-857C-CE918B1A4D67}" uniqueName="7" name="Solo VI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E70610-95AE-4222-82ED-DB8D79AA0CA9}" name="TeamTrioPlat" displayName="TeamTrioPlat" ref="A1:L8" tableType="queryTable" totalsRowShown="0">
  <autoFilter ref="A1:L8" xr:uid="{2A0A2350-5019-49E3-8E22-C96B4457076E}">
    <filterColumn colId="3">
      <filters>
        <filter val="8"/>
      </filters>
    </filterColumn>
  </autoFilter>
  <sortState ref="A2:L3">
    <sortCondition ref="A1:A8"/>
  </sortState>
  <tableColumns count="12">
    <tableColumn id="10" xr3:uid="{61F80F9D-508C-478D-A4A1-B02C4DC1715A}" uniqueName="10" name="Time" queryTableFieldId="12" dataDxfId="9">
      <calculatedColumnFormula>SUM(TeamTrioPlat[[#This Row],[Trio I]:[Trio VIII]])</calculatedColumnFormula>
    </tableColumn>
    <tableColumn id="11" xr3:uid="{A74A0281-BD8E-4CA5-AC8A-CFB0B962396E}" uniqueName="11" name=" - " queryTableFieldId="11" dataDxfId="8"/>
    <tableColumn id="1" xr3:uid="{3BFFA340-8A2C-4EEF-AB9C-799A26804F77}" uniqueName="1" name="Team" queryTableFieldId="1" dataDxfId="10"/>
    <tableColumn id="12" xr3:uid="{870E8A2E-0E71-4EC0-AF4D-73E5C564D181}" uniqueName="12" name="Count" queryTableFieldId="10" dataDxfId="11">
      <calculatedColumnFormula>COUNT(TeamTrioPlat[[#This Row],[Trio I]:[Trio VIII]])</calculatedColumnFormula>
    </tableColumn>
    <tableColumn id="2" xr3:uid="{F913353B-0A52-4DE9-A237-31B7E8197308}" uniqueName="2" name="Trio I" queryTableFieldId="2"/>
    <tableColumn id="3" xr3:uid="{E2E5C2F0-231D-4689-83AB-2BD43EAD495C}" uniqueName="3" name="Trio III" queryTableFieldId="3"/>
    <tableColumn id="4" xr3:uid="{6F324746-5487-4148-90D1-5CF0A427D094}" uniqueName="4" name="Trio II" queryTableFieldId="4"/>
    <tableColumn id="5" xr3:uid="{6C2A56D0-BDE8-43E4-8959-3C4D673EA628}" uniqueName="5" name="Trio IV" queryTableFieldId="5"/>
    <tableColumn id="6" xr3:uid="{CCD6CC05-CC03-4FF7-B15F-88E88C0CA44C}" uniqueName="6" name="Trio VI" queryTableFieldId="6"/>
    <tableColumn id="7" xr3:uid="{338C67CC-7D9E-4590-BA8D-3302EBE4EF54}" uniqueName="7" name="Trio V" queryTableFieldId="7"/>
    <tableColumn id="8" xr3:uid="{00BAEA70-8987-4309-B43D-95FFC2B39647}" uniqueName="8" name="Trio VII" queryTableFieldId="8"/>
    <tableColumn id="9" xr3:uid="{03E6A178-D50D-4931-88F5-3CD80C123777}" uniqueName="9" name="Trio VIII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731F0-5E1B-4124-84BF-87DF7FD521EF}" name="TeamTrioGold" displayName="TeamTrioGold" ref="A1:L5" tableType="queryTable" totalsRowShown="0">
  <autoFilter ref="A1:L5" xr:uid="{420D3BBA-8BA7-4565-AAAE-E75BC141A3EA}">
    <filterColumn colId="3">
      <filters>
        <filter val="8"/>
      </filters>
    </filterColumn>
  </autoFilter>
  <tableColumns count="12">
    <tableColumn id="10" xr3:uid="{0DA03BBE-81DE-4B09-AEC9-387F6FB02434}" uniqueName="10" name="Time" queryTableFieldId="12" dataDxfId="12">
      <calculatedColumnFormula>SUM(TeamTrioGold[[#This Row],[Trio II]:[Trio VIII]])</calculatedColumnFormula>
    </tableColumn>
    <tableColumn id="11" xr3:uid="{E7AD3ADD-5037-4FA7-8E79-7AD702B87ED2}" uniqueName="11" name=" - " queryTableFieldId="11" dataDxfId="13"/>
    <tableColumn id="1" xr3:uid="{82FD4E40-DDDC-4372-8C3C-047EA60312CC}" uniqueName="1" name="Team" queryTableFieldId="1" dataDxfId="31"/>
    <tableColumn id="12" xr3:uid="{4C9A0390-1A73-42AF-9A32-302709A358B1}" uniqueName="12" name="Count" queryTableFieldId="10" dataDxfId="14">
      <calculatedColumnFormula>COUNT(TeamTrioGold[[#This Row],[Trio II]:[Trio VIII]])</calculatedColumnFormula>
    </tableColumn>
    <tableColumn id="2" xr3:uid="{0CC5A11B-3F53-4B39-A86C-EDE70F327D74}" uniqueName="2" name="Trio II" queryTableFieldId="2"/>
    <tableColumn id="3" xr3:uid="{DF3081DD-1D94-4353-A0E5-7307A57A69CC}" uniqueName="3" name="Trio I" queryTableFieldId="3"/>
    <tableColumn id="4" xr3:uid="{D4FC8D6A-CF1B-4F4C-A7AB-392B93639CA6}" uniqueName="4" name="Trio III" queryTableFieldId="4"/>
    <tableColumn id="5" xr3:uid="{DC4656B6-719C-4282-A9D5-6BDBF4EFD4BB}" uniqueName="5" name="Trio IV" queryTableFieldId="5"/>
    <tableColumn id="6" xr3:uid="{D16499E7-9739-4A7C-8124-6F8C95CB0B52}" uniqueName="6" name="Trio V" queryTableFieldId="6"/>
    <tableColumn id="7" xr3:uid="{BED8E37B-7620-48E1-8555-D170E9D530F2}" uniqueName="7" name="Trio VI" queryTableFieldId="7"/>
    <tableColumn id="8" xr3:uid="{C1D783E8-584A-4499-86F2-6271C77081FF}" uniqueName="8" name="Trio VII" queryTableFieldId="8"/>
    <tableColumn id="9" xr3:uid="{86C26CA8-01A0-43F5-8397-1EE4852404E8}" uniqueName="9" name="Trio VIII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604448-F21F-4043-A6EE-C55CFF7E7404}" name="PlayerTrioPlat" displayName="PlayerTrioPlat" ref="A1:L14" tableType="queryTable" totalsRowShown="0">
  <autoFilter ref="A1:L14" xr:uid="{7EF3F936-4976-423F-93F2-F3540EB34661}">
    <filterColumn colId="3">
      <filters>
        <filter val="8"/>
      </filters>
    </filterColumn>
  </autoFilter>
  <sortState ref="A2:L14">
    <sortCondition ref="A2:A14"/>
    <sortCondition ref="C2:C14"/>
  </sortState>
  <tableColumns count="12">
    <tableColumn id="10" xr3:uid="{BE2E1C32-CD9D-40AB-B14C-7E3724DF43FC}" uniqueName="10" name="Time" queryTableFieldId="12" dataDxfId="16">
      <calculatedColumnFormula>SUM(PlayerTrioPlat[[#This Row],[Trio I]:[Trio VIII]])</calculatedColumnFormula>
    </tableColumn>
    <tableColumn id="11" xr3:uid="{B86F9D95-40DA-4B91-AB33-F8DA72F83EF2}" uniqueName="11" name=" - " queryTableFieldId="11" dataDxfId="15"/>
    <tableColumn id="1" xr3:uid="{C546EE2E-A460-4BA8-A3DF-2702093853D5}" uniqueName="1" name="Player" queryTableFieldId="1" dataDxfId="17"/>
    <tableColumn id="12" xr3:uid="{02A01C5F-E955-4BAC-9EC1-127F9C023336}" uniqueName="12" name="Count" queryTableFieldId="10" dataDxfId="18">
      <calculatedColumnFormula>COUNT(PlayerTrioPlat[[#This Row],[Trio I]:[Trio VIII]])</calculatedColumnFormula>
    </tableColumn>
    <tableColumn id="2" xr3:uid="{AABD56D5-AB04-46EE-AD1C-ECF2AE39569A}" uniqueName="2" name="Trio I" queryTableFieldId="2"/>
    <tableColumn id="3" xr3:uid="{F283D277-2607-404D-B78B-2B42E7B3F721}" uniqueName="3" name="Trio III" queryTableFieldId="3"/>
    <tableColumn id="4" xr3:uid="{83C12763-7949-4D9D-A6F9-ACADD7EF1E64}" uniqueName="4" name="Trio II" queryTableFieldId="4"/>
    <tableColumn id="5" xr3:uid="{728D8F77-E2EB-4B84-90FF-E8F58895E8CA}" uniqueName="5" name="Trio IV" queryTableFieldId="5"/>
    <tableColumn id="6" xr3:uid="{D0246345-90D8-4053-9E5C-E3824DDFDAF1}" uniqueName="6" name="Trio VI" queryTableFieldId="6"/>
    <tableColumn id="7" xr3:uid="{F310D2F0-A41A-4ABB-8B44-DDEFF4C6B387}" uniqueName="7" name="Trio V" queryTableFieldId="7"/>
    <tableColumn id="8" xr3:uid="{7482646C-B3AC-439B-B98B-0C91251404A0}" uniqueName="8" name="Trio VII" queryTableFieldId="8"/>
    <tableColumn id="9" xr3:uid="{38EAA8FC-DF54-4CAF-B98A-EF13B1166FA0}" uniqueName="9" name="Trio VIII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218F5-4B49-4CFF-BFAC-E836A2B4D9C3}" name="PlayerTrioGold" displayName="PlayerTrioGold" ref="A1:L10" tableType="queryTable" totalsRowShown="0">
  <autoFilter ref="A1:L10" xr:uid="{2BD6D5C9-17D2-4097-93B6-3E68FBBC9B2B}">
    <filterColumn colId="3">
      <filters>
        <filter val="8"/>
      </filters>
    </filterColumn>
  </autoFilter>
  <sortState ref="A2:L8">
    <sortCondition ref="A2:A10"/>
    <sortCondition ref="C2:C10"/>
  </sortState>
  <tableColumns count="12">
    <tableColumn id="10" xr3:uid="{4451B77B-074C-4E15-929C-0BE6C09392EA}" uniqueName="10" name="Time" queryTableFieldId="12" dataDxfId="20">
      <calculatedColumnFormula>SUM(PlayerTrioGold[[#This Row],[Trio II]:[Trio VIII]])</calculatedColumnFormula>
    </tableColumn>
    <tableColumn id="11" xr3:uid="{9A8A4533-0D7D-4919-83C4-3F46BC193A1C}" uniqueName="11" name=" - " queryTableFieldId="11" dataDxfId="19"/>
    <tableColumn id="1" xr3:uid="{4ABC3252-F806-4990-B9B8-A554450DA899}" uniqueName="1" name="Player" queryTableFieldId="1" dataDxfId="21"/>
    <tableColumn id="12" xr3:uid="{ED6711F7-2B52-4005-A243-05D311766AB8}" uniqueName="12" name="Count" queryTableFieldId="10" dataDxfId="22">
      <calculatedColumnFormula>COUNT(PlayerTrioGold[[#This Row],[Trio II]:[Trio VIII]])</calculatedColumnFormula>
    </tableColumn>
    <tableColumn id="2" xr3:uid="{750615E9-E3DC-42A7-BDA2-F38F2E6B172C}" uniqueName="2" name="Trio II" queryTableFieldId="2"/>
    <tableColumn id="3" xr3:uid="{5F527895-BDDF-48A7-BD5C-C62F573FF02F}" uniqueName="3" name="Trio I" queryTableFieldId="3"/>
    <tableColumn id="4" xr3:uid="{03DD9BF6-9762-4CF6-9EC4-BC3C8836AB17}" uniqueName="4" name="Trio III" queryTableFieldId="4"/>
    <tableColumn id="5" xr3:uid="{79B81B6B-FA45-42EC-81E3-B9C88FD780B6}" uniqueName="5" name="Trio IV" queryTableFieldId="5"/>
    <tableColumn id="6" xr3:uid="{47023A8F-D659-4ABA-827E-B1CF54A90269}" uniqueName="6" name="Trio V" queryTableFieldId="6"/>
    <tableColumn id="7" xr3:uid="{799D4F08-4258-47FB-8D02-850460E278DF}" uniqueName="7" name="Trio VI" queryTableFieldId="7"/>
    <tableColumn id="8" xr3:uid="{5982BDDF-5959-4F98-9A78-135C03821AE5}" uniqueName="8" name="Trio VII" queryTableFieldId="8"/>
    <tableColumn id="9" xr3:uid="{9F682A27-B111-4619-B546-A68A364E4F3E}" uniqueName="9" name="Trio VIII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CC22E4-E06B-46EF-9D75-740C46525ED2}" name="AllPlat" displayName="AllPlat" ref="A1:R15" tableType="queryTable" totalsRowShown="0">
  <autoFilter ref="A1:R15" xr:uid="{F22C0516-CEAA-41A8-B447-27AD59F919E5}">
    <filterColumn colId="3">
      <filters>
        <filter val="14"/>
      </filters>
    </filterColumn>
  </autoFilter>
  <tableColumns count="18">
    <tableColumn id="16" xr3:uid="{A25F45D5-004C-4BA9-AA40-7DEB95002B9C}" uniqueName="16" name="Time" queryTableFieldId="18" dataDxfId="24">
      <calculatedColumnFormula>SUM(AllPlat[[#This Row],[Solo I]:[Trio VIII]])</calculatedColumnFormula>
    </tableColumn>
    <tableColumn id="17" xr3:uid="{894C17E8-8A1A-4E52-893D-390C8D294FEA}" uniqueName="17" name=" - " queryTableFieldId="17" dataDxfId="23"/>
    <tableColumn id="1" xr3:uid="{A9C06B6B-19E8-47A6-B8BA-AEA7B157BABF}" uniqueName="1" name="Player" queryTableFieldId="1" dataDxfId="25"/>
    <tableColumn id="18" xr3:uid="{E44A65E8-6570-4530-B757-3855910FEEAE}" uniqueName="18" name="Count" queryTableFieldId="16" dataDxfId="26">
      <calculatedColumnFormula>COUNT(AllPlat[[#This Row],[Solo I]:[Trio VIII]])</calculatedColumnFormula>
    </tableColumn>
    <tableColumn id="2" xr3:uid="{A5D50BAD-35DF-492D-B87D-D0F2E44AA746}" uniqueName="2" name="Solo I" queryTableFieldId="2"/>
    <tableColumn id="3" xr3:uid="{E90C99C5-CD32-4C27-BC91-737D0B0B16FA}" uniqueName="3" name="Solo II" queryTableFieldId="3"/>
    <tableColumn id="4" xr3:uid="{586B0B1D-8A10-4E66-8C04-35662747D68F}" uniqueName="4" name="Trio I" queryTableFieldId="4"/>
    <tableColumn id="5" xr3:uid="{818A8DCE-0FF2-4E42-AAC3-BBC990D33A02}" uniqueName="5" name="Solo III" queryTableFieldId="5"/>
    <tableColumn id="6" xr3:uid="{BDAFC631-4A7E-4F96-9EEE-F86F43DF1F37}" uniqueName="6" name="Solo IV" queryTableFieldId="6"/>
    <tableColumn id="7" xr3:uid="{703C8AD7-C0C2-4965-A6C4-988CD221C9E0}" uniqueName="7" name="Solo V" queryTableFieldId="7"/>
    <tableColumn id="8" xr3:uid="{34648ABA-7672-4E81-BDE0-1F350CBED121}" uniqueName="8" name="Trio III" queryTableFieldId="8"/>
    <tableColumn id="9" xr3:uid="{F88BC618-5D10-4C59-8DF6-04E77387A0AF}" uniqueName="9" name="Solo VI" queryTableFieldId="9"/>
    <tableColumn id="10" xr3:uid="{00E5996F-4B1A-4D44-9F2B-94158ED8ADB7}" uniqueName="10" name="Trio II" queryTableFieldId="10"/>
    <tableColumn id="11" xr3:uid="{4F679D39-9F81-4E95-A502-435BEC9CF3F9}" uniqueName="11" name="Trio IV" queryTableFieldId="11"/>
    <tableColumn id="12" xr3:uid="{06CCEB5B-D2DA-41B6-B91C-05EF06393F09}" uniqueName="12" name="Trio VI" queryTableFieldId="12"/>
    <tableColumn id="13" xr3:uid="{8BC4FCC9-AB27-4259-9199-A4E35101082A}" uniqueName="13" name="Trio V" queryTableFieldId="13"/>
    <tableColumn id="14" xr3:uid="{085EBC46-E4DA-4BD0-8C03-64391A9A23F2}" uniqueName="14" name="Trio VII" queryTableFieldId="14"/>
    <tableColumn id="15" xr3:uid="{FDC9AF12-9A2F-4F3B-8F88-62B7EE216E37}" uniqueName="15" name="Trio VIII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DCDEC-0659-4649-9AA2-2ECBA3E1CAF9}" name="AllGold" displayName="AllGold" ref="A1:R14" tableType="queryTable" totalsRowShown="0">
  <autoFilter ref="A1:R14" xr:uid="{8341E4B5-331D-4D67-B0C7-9AEECCF9A207}">
    <filterColumn colId="3">
      <filters>
        <filter val="14"/>
      </filters>
    </filterColumn>
  </autoFilter>
  <tableColumns count="18">
    <tableColumn id="16" xr3:uid="{3BF480AF-7C32-46ED-A2AA-51C45E8DF991}" uniqueName="16" name="Time" queryTableFieldId="18" dataDxfId="28">
      <calculatedColumnFormula>SUM(AllGold[[#This Row],[Solo I]:[Trio VIII]])</calculatedColumnFormula>
    </tableColumn>
    <tableColumn id="17" xr3:uid="{C3149461-BB7B-449A-9119-0D406C2AC50C}" uniqueName="17" name=" - " queryTableFieldId="17" dataDxfId="27"/>
    <tableColumn id="1" xr3:uid="{01FA8CAB-A5CA-452A-9384-D113087E1CFA}" uniqueName="1" name="Player" queryTableFieldId="1" dataDxfId="29"/>
    <tableColumn id="18" xr3:uid="{4B3B14CB-17E0-42D7-BE7E-72778D988D7B}" uniqueName="18" name="Count" queryTableFieldId="16" dataDxfId="30">
      <calculatedColumnFormula>COUNT(AllGold[[#This Row],[Solo I]:[Trio VIII]])</calculatedColumnFormula>
    </tableColumn>
    <tableColumn id="2" xr3:uid="{A168E53D-CF98-4433-A021-8B7F78D2A9A2}" uniqueName="2" name="Solo I" queryTableFieldId="2"/>
    <tableColumn id="3" xr3:uid="{36F0B13C-F627-4E08-A600-435A177BFD32}" uniqueName="3" name="Solo V" queryTableFieldId="3"/>
    <tableColumn id="4" xr3:uid="{149FD794-15A6-4E34-9346-E473FC6A17AF}" uniqueName="4" name="Trio II" queryTableFieldId="4"/>
    <tableColumn id="5" xr3:uid="{4381A7F3-3596-4677-B65D-F726A10B7FF2}" uniqueName="5" name="Trio I" queryTableFieldId="5"/>
    <tableColumn id="6" xr3:uid="{8D40AD40-1056-4981-A986-3B9D7B8F9B4B}" uniqueName="6" name="Solo II" queryTableFieldId="6"/>
    <tableColumn id="7" xr3:uid="{93D62D0F-30E5-4B8C-A957-E4D99EBA7752}" uniqueName="7" name="Solo III" queryTableFieldId="7"/>
    <tableColumn id="8" xr3:uid="{D6D58198-D234-4F8D-BBE2-ECC553B4B783}" uniqueName="8" name="Solo IV" queryTableFieldId="8"/>
    <tableColumn id="9" xr3:uid="{238743D5-2375-4D3F-8C85-A64FC987AB60}" uniqueName="9" name="Solo VI" queryTableFieldId="9"/>
    <tableColumn id="10" xr3:uid="{8A7B7C5F-B60C-4DA0-BE75-285742BE1848}" uniqueName="10" name="Trio III" queryTableFieldId="10"/>
    <tableColumn id="11" xr3:uid="{EFEC9418-BD9B-4520-A672-07FC66CD9416}" uniqueName="11" name="Trio IV" queryTableFieldId="11"/>
    <tableColumn id="12" xr3:uid="{617A1851-D552-4906-99D4-C05B2E7F9AB2}" uniqueName="12" name="Trio V" queryTableFieldId="12"/>
    <tableColumn id="13" xr3:uid="{4F76988E-2E09-43C4-8081-294982FF3E66}" uniqueName="13" name="Trio VI" queryTableFieldId="13"/>
    <tableColumn id="14" xr3:uid="{4F8435A2-CE74-4561-8DDE-E8649E2ED86A}" uniqueName="14" name="Trio VII" queryTableFieldId="14"/>
    <tableColumn id="15" xr3:uid="{BC66D42C-5F9E-44A3-BF9B-02C446FD1C6A}" uniqueName="15" name="Trio VIII" queryTableField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7C289-CA7B-41CC-842C-F84D3CAE83AB}" name="TeamRuns" displayName="TeamRuns" ref="A1:E85" tableType="queryTable" totalsRowShown="0">
  <autoFilter ref="A1:E85" xr:uid="{5F9DD49A-9A81-471D-8DC2-8C9BF76700DB}"/>
  <tableColumns count="5">
    <tableColumn id="1" xr3:uid="{BB81D16B-1693-4D0A-A8A6-AC1A3C4492F6}" uniqueName="1" name="Alt" queryTableFieldId="1" dataDxfId="35"/>
    <tableColumn id="2" xr3:uid="{AE3FDFF9-707E-4EB1-ADB3-DEF106B1339E}" uniqueName="2" name="Difficulty" queryTableFieldId="2" dataDxfId="34"/>
    <tableColumn id="3" xr3:uid="{84A679F9-B5EF-4057-916C-A0F53D8152B0}" uniqueName="3" name="Team" queryTableFieldId="3" dataDxfId="33"/>
    <tableColumn id="4" xr3:uid="{EA0756CA-C273-4475-A26A-19038ABF9601}" uniqueName="4" name="Best Time" queryTableFieldId="4"/>
    <tableColumn id="5" xr3:uid="{703657C8-2706-4317-B515-1520E59EF25B}" uniqueName="5" name="Type" queryTableFieldId="5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F2EB-0857-4E38-9C21-C8B392ECB981}">
  <dimension ref="A1:J6"/>
  <sheetViews>
    <sheetView tabSelected="1" workbookViewId="0">
      <selection activeCell="F1" sqref="F1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5.7109375" bestFit="1" customWidth="1"/>
    <col min="6" max="6" width="11.140625" bestFit="1" customWidth="1"/>
    <col min="7" max="12" width="12" bestFit="1" customWidth="1"/>
  </cols>
  <sheetData>
    <row r="1" spans="1:10" x14ac:dyDescent="0.25">
      <c r="A1" t="s">
        <v>51</v>
      </c>
      <c r="B1" t="s">
        <v>52</v>
      </c>
      <c r="C1" t="s">
        <v>2</v>
      </c>
      <c r="D1" t="s">
        <v>53</v>
      </c>
      <c r="E1" t="s">
        <v>5</v>
      </c>
      <c r="F1" t="s">
        <v>17</v>
      </c>
      <c r="G1" t="s">
        <v>19</v>
      </c>
      <c r="H1" t="s">
        <v>21</v>
      </c>
      <c r="I1" t="s">
        <v>11</v>
      </c>
      <c r="J1" t="s">
        <v>24</v>
      </c>
    </row>
    <row r="2" spans="1:10" x14ac:dyDescent="0.25">
      <c r="A2" s="2">
        <f>SUM(PlayerSoloPlat[[#This Row],[Solo I]:[Solo VI]])</f>
        <v>0.17395833333333333</v>
      </c>
      <c r="B2" s="1" t="s">
        <v>52</v>
      </c>
      <c r="C2" s="1" t="s">
        <v>18</v>
      </c>
      <c r="D2" s="1">
        <f>COUNT(PlayerSoloPlat[[#This Row],[Solo I]:[Solo VI]])</f>
        <v>6</v>
      </c>
      <c r="E2">
        <v>2.2719907407407411E-2</v>
      </c>
      <c r="F2">
        <v>3.0243055555555554E-2</v>
      </c>
      <c r="G2">
        <v>3.2731481481481479E-2</v>
      </c>
      <c r="H2">
        <v>2.9814814814814811E-2</v>
      </c>
      <c r="I2">
        <v>2.8101851851851854E-2</v>
      </c>
      <c r="J2">
        <v>3.0347222222222223E-2</v>
      </c>
    </row>
    <row r="3" spans="1:10" hidden="1" x14ac:dyDescent="0.25">
      <c r="A3" s="2">
        <f>SUM(PlayerSoloPlat[[#This Row],[Solo I]:[Solo VI]])</f>
        <v>1.4548611111111111E-2</v>
      </c>
      <c r="B3" s="1" t="s">
        <v>52</v>
      </c>
      <c r="C3" s="1" t="s">
        <v>10</v>
      </c>
      <c r="D3" s="1">
        <f>COUNT(PlayerSoloPlat[[#This Row],[Solo I]:[Solo VI]])</f>
        <v>1</v>
      </c>
      <c r="E3">
        <v>1.4548611111111111E-2</v>
      </c>
    </row>
    <row r="4" spans="1:10" hidden="1" x14ac:dyDescent="0.25">
      <c r="A4" s="2">
        <f>SUM(PlayerSoloPlat[[#This Row],[Solo I]:[Solo VI]])</f>
        <v>2.2835648148148147E-2</v>
      </c>
      <c r="B4" s="1" t="s">
        <v>52</v>
      </c>
      <c r="C4" s="1" t="s">
        <v>25</v>
      </c>
      <c r="D4" s="1">
        <f>COUNT(PlayerSoloPlat[[#This Row],[Solo I]:[Solo VI]])</f>
        <v>1</v>
      </c>
      <c r="H4">
        <v>2.2835648148148147E-2</v>
      </c>
    </row>
    <row r="5" spans="1:10" hidden="1" x14ac:dyDescent="0.25">
      <c r="A5" s="2">
        <f>SUM(PlayerSoloPlat[[#This Row],[Solo I]:[Solo VI]])</f>
        <v>4.3379629629629629E-2</v>
      </c>
      <c r="B5" s="1" t="s">
        <v>52</v>
      </c>
      <c r="C5" s="1" t="s">
        <v>9</v>
      </c>
      <c r="D5" s="1">
        <f>COUNT(PlayerSoloPlat[[#This Row],[Solo I]:[Solo VI]])</f>
        <v>2</v>
      </c>
      <c r="E5">
        <v>1.5324074074074073E-2</v>
      </c>
      <c r="G5">
        <v>2.8055555555555556E-2</v>
      </c>
    </row>
    <row r="6" spans="1:10" hidden="1" x14ac:dyDescent="0.25">
      <c r="A6" s="2">
        <f>SUM(PlayerSoloPlat[[#This Row],[Solo I]:[Solo VI]])</f>
        <v>3.5300925925925923E-2</v>
      </c>
      <c r="B6" s="1" t="s">
        <v>52</v>
      </c>
      <c r="C6" s="1" t="s">
        <v>34</v>
      </c>
      <c r="D6" s="1">
        <f>COUNT(PlayerSoloPlat[[#This Row],[Solo I]:[Solo VI]])</f>
        <v>1</v>
      </c>
      <c r="E6">
        <v>3.5300925925925923E-2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2E76-4ED7-4D69-AF54-1C3A9056B317}">
  <dimension ref="A1:E143"/>
  <sheetViews>
    <sheetView workbookViewId="0"/>
  </sheetViews>
  <sheetFormatPr defaultRowHeight="15" x14ac:dyDescent="0.25"/>
  <cols>
    <col min="1" max="1" width="7.85546875" bestFit="1" customWidth="1"/>
    <col min="2" max="2" width="11.42578125" bestFit="1" customWidth="1"/>
    <col min="3" max="3" width="16.42578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1.2314814814814815E-2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1.283564814814815E-2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1.3113425925925926E-2</v>
      </c>
      <c r="E4" s="1" t="s">
        <v>8</v>
      </c>
    </row>
    <row r="5" spans="1:5" x14ac:dyDescent="0.25">
      <c r="A5" s="1" t="s">
        <v>11</v>
      </c>
      <c r="B5" s="1" t="s">
        <v>6</v>
      </c>
      <c r="C5" s="1" t="s">
        <v>9</v>
      </c>
      <c r="D5">
        <v>1.357638888888889E-2</v>
      </c>
      <c r="E5" s="1" t="s">
        <v>8</v>
      </c>
    </row>
    <row r="6" spans="1:5" x14ac:dyDescent="0.25">
      <c r="A6" s="1" t="s">
        <v>12</v>
      </c>
      <c r="B6" s="1" t="s">
        <v>6</v>
      </c>
      <c r="C6" s="1" t="s">
        <v>13</v>
      </c>
      <c r="D6">
        <v>1.3587962962962963E-2</v>
      </c>
      <c r="E6" s="1" t="s">
        <v>14</v>
      </c>
    </row>
    <row r="7" spans="1:5" x14ac:dyDescent="0.25">
      <c r="A7" s="1" t="s">
        <v>5</v>
      </c>
      <c r="B7" s="1" t="s">
        <v>15</v>
      </c>
      <c r="C7" s="1" t="s">
        <v>10</v>
      </c>
      <c r="D7">
        <v>1.4548611111111111E-2</v>
      </c>
      <c r="E7" s="1" t="s">
        <v>8</v>
      </c>
    </row>
    <row r="8" spans="1:5" x14ac:dyDescent="0.25">
      <c r="A8" s="1" t="s">
        <v>16</v>
      </c>
      <c r="B8" s="1" t="s">
        <v>6</v>
      </c>
      <c r="C8" s="1" t="s">
        <v>10</v>
      </c>
      <c r="D8">
        <v>1.2361111111111113E-2</v>
      </c>
      <c r="E8" s="1" t="s">
        <v>14</v>
      </c>
    </row>
    <row r="9" spans="1:5" x14ac:dyDescent="0.25">
      <c r="A9" s="1" t="s">
        <v>17</v>
      </c>
      <c r="B9" s="1" t="s">
        <v>6</v>
      </c>
      <c r="C9" s="1" t="s">
        <v>7</v>
      </c>
      <c r="D9">
        <v>1.7395833333333336E-2</v>
      </c>
      <c r="E9" s="1" t="s">
        <v>8</v>
      </c>
    </row>
    <row r="10" spans="1:5" x14ac:dyDescent="0.25">
      <c r="A10" s="1" t="s">
        <v>17</v>
      </c>
      <c r="B10" s="1" t="s">
        <v>15</v>
      </c>
      <c r="C10" s="1" t="s">
        <v>18</v>
      </c>
      <c r="D10">
        <v>3.0243055555555554E-2</v>
      </c>
      <c r="E10" s="1" t="s">
        <v>8</v>
      </c>
    </row>
    <row r="11" spans="1:5" x14ac:dyDescent="0.25">
      <c r="A11" s="1" t="s">
        <v>16</v>
      </c>
      <c r="B11" s="1" t="s">
        <v>15</v>
      </c>
      <c r="C11" s="1" t="s">
        <v>10</v>
      </c>
      <c r="D11">
        <v>1.6446759259259262E-2</v>
      </c>
      <c r="E11" s="1" t="s">
        <v>14</v>
      </c>
    </row>
    <row r="12" spans="1:5" x14ac:dyDescent="0.25">
      <c r="A12" s="1" t="s">
        <v>19</v>
      </c>
      <c r="B12" s="1" t="s">
        <v>6</v>
      </c>
      <c r="C12" s="1" t="s">
        <v>18</v>
      </c>
      <c r="D12">
        <v>1.9861111111111111E-2</v>
      </c>
      <c r="E12" s="1" t="s">
        <v>8</v>
      </c>
    </row>
    <row r="13" spans="1:5" x14ac:dyDescent="0.25">
      <c r="A13" s="1" t="s">
        <v>16</v>
      </c>
      <c r="B13" s="1" t="s">
        <v>6</v>
      </c>
      <c r="C13" s="1" t="s">
        <v>20</v>
      </c>
      <c r="D13">
        <v>1.2604166666666666E-2</v>
      </c>
      <c r="E13" s="1" t="s">
        <v>14</v>
      </c>
    </row>
    <row r="14" spans="1:5" x14ac:dyDescent="0.25">
      <c r="A14" s="1" t="s">
        <v>19</v>
      </c>
      <c r="B14" s="1" t="s">
        <v>15</v>
      </c>
      <c r="C14" s="1" t="s">
        <v>18</v>
      </c>
      <c r="D14">
        <v>3.2731481481481479E-2</v>
      </c>
      <c r="E14" s="1" t="s">
        <v>8</v>
      </c>
    </row>
    <row r="15" spans="1:5" x14ac:dyDescent="0.25">
      <c r="A15" s="1" t="s">
        <v>21</v>
      </c>
      <c r="B15" s="1" t="s">
        <v>6</v>
      </c>
      <c r="C15" s="1" t="s">
        <v>18</v>
      </c>
      <c r="D15">
        <v>1.8981481481481481E-2</v>
      </c>
      <c r="E15" s="1" t="s">
        <v>8</v>
      </c>
    </row>
    <row r="16" spans="1:5" x14ac:dyDescent="0.25">
      <c r="A16" s="1" t="s">
        <v>21</v>
      </c>
      <c r="B16" s="1" t="s">
        <v>15</v>
      </c>
      <c r="C16" s="1" t="s">
        <v>18</v>
      </c>
      <c r="D16">
        <v>2.9814814814814811E-2</v>
      </c>
      <c r="E16" s="1" t="s">
        <v>8</v>
      </c>
    </row>
    <row r="17" spans="1:5" x14ac:dyDescent="0.25">
      <c r="A17" s="1" t="s">
        <v>12</v>
      </c>
      <c r="B17" s="1" t="s">
        <v>6</v>
      </c>
      <c r="C17" s="1" t="s">
        <v>10</v>
      </c>
      <c r="D17">
        <v>1.03125E-2</v>
      </c>
      <c r="E17" s="1" t="s">
        <v>14</v>
      </c>
    </row>
    <row r="18" spans="1:5" x14ac:dyDescent="0.25">
      <c r="A18" s="1" t="s">
        <v>11</v>
      </c>
      <c r="B18" s="1" t="s">
        <v>6</v>
      </c>
      <c r="C18" s="1" t="s">
        <v>18</v>
      </c>
      <c r="D18">
        <v>1.383101851851852E-2</v>
      </c>
      <c r="E18" s="1" t="s">
        <v>8</v>
      </c>
    </row>
    <row r="19" spans="1:5" x14ac:dyDescent="0.25">
      <c r="A19" s="1" t="s">
        <v>11</v>
      </c>
      <c r="B19" s="1" t="s">
        <v>15</v>
      </c>
      <c r="C19" s="1" t="s">
        <v>18</v>
      </c>
      <c r="D19">
        <v>2.8101851851851854E-2</v>
      </c>
      <c r="E19" s="1" t="s">
        <v>8</v>
      </c>
    </row>
    <row r="20" spans="1:5" x14ac:dyDescent="0.25">
      <c r="A20" s="1" t="s">
        <v>22</v>
      </c>
      <c r="B20" s="1" t="s">
        <v>15</v>
      </c>
      <c r="C20" s="1" t="s">
        <v>23</v>
      </c>
      <c r="D20">
        <v>1.5787037037037037E-2</v>
      </c>
      <c r="E20" s="1" t="s">
        <v>14</v>
      </c>
    </row>
    <row r="21" spans="1:5" x14ac:dyDescent="0.25">
      <c r="A21" s="1" t="s">
        <v>24</v>
      </c>
      <c r="B21" s="1" t="s">
        <v>6</v>
      </c>
      <c r="C21" s="1" t="s">
        <v>18</v>
      </c>
      <c r="D21">
        <v>1.7465277777777777E-2</v>
      </c>
      <c r="E21" s="1" t="s">
        <v>8</v>
      </c>
    </row>
    <row r="22" spans="1:5" x14ac:dyDescent="0.25">
      <c r="A22" s="1" t="s">
        <v>16</v>
      </c>
      <c r="B22" s="1" t="s">
        <v>15</v>
      </c>
      <c r="C22" s="1" t="s">
        <v>20</v>
      </c>
      <c r="D22">
        <v>1.6412037037037037E-2</v>
      </c>
      <c r="E22" s="1" t="s">
        <v>14</v>
      </c>
    </row>
    <row r="23" spans="1:5" x14ac:dyDescent="0.25">
      <c r="A23" s="1" t="s">
        <v>24</v>
      </c>
      <c r="B23" s="1" t="s">
        <v>15</v>
      </c>
      <c r="C23" s="1" t="s">
        <v>18</v>
      </c>
      <c r="D23">
        <v>3.0347222222222223E-2</v>
      </c>
      <c r="E23" s="1" t="s">
        <v>8</v>
      </c>
    </row>
    <row r="24" spans="1:5" x14ac:dyDescent="0.25">
      <c r="A24" s="1" t="s">
        <v>12</v>
      </c>
      <c r="B24" s="1" t="s">
        <v>6</v>
      </c>
      <c r="C24" s="1" t="s">
        <v>18</v>
      </c>
      <c r="D24">
        <v>1.0497685185185186E-2</v>
      </c>
      <c r="E24" s="1" t="s">
        <v>14</v>
      </c>
    </row>
    <row r="25" spans="1:5" x14ac:dyDescent="0.25">
      <c r="A25" s="1" t="s">
        <v>22</v>
      </c>
      <c r="B25" s="1" t="s">
        <v>6</v>
      </c>
      <c r="C25" s="1" t="s">
        <v>10</v>
      </c>
      <c r="D25">
        <v>1.0185185185185184E-2</v>
      </c>
      <c r="E25" s="1" t="s">
        <v>14</v>
      </c>
    </row>
    <row r="26" spans="1:5" x14ac:dyDescent="0.25">
      <c r="A26" s="1" t="s">
        <v>12</v>
      </c>
      <c r="B26" s="1" t="s">
        <v>15</v>
      </c>
      <c r="C26" s="1" t="s">
        <v>20</v>
      </c>
      <c r="D26">
        <v>1.1990740740740739E-2</v>
      </c>
      <c r="E26" s="1" t="s">
        <v>14</v>
      </c>
    </row>
    <row r="27" spans="1:5" x14ac:dyDescent="0.25">
      <c r="A27" s="1" t="s">
        <v>22</v>
      </c>
      <c r="B27" s="1" t="s">
        <v>15</v>
      </c>
      <c r="C27" s="1" t="s">
        <v>18</v>
      </c>
      <c r="D27">
        <v>1.2488425925925925E-2</v>
      </c>
      <c r="E27" s="1" t="s">
        <v>14</v>
      </c>
    </row>
    <row r="28" spans="1:5" x14ac:dyDescent="0.25">
      <c r="A28" s="1" t="s">
        <v>16</v>
      </c>
      <c r="B28" s="1" t="s">
        <v>15</v>
      </c>
      <c r="C28" s="1" t="s">
        <v>25</v>
      </c>
      <c r="D28">
        <v>1.8761574074074073E-2</v>
      </c>
      <c r="E28" s="1" t="s">
        <v>14</v>
      </c>
    </row>
    <row r="29" spans="1:5" x14ac:dyDescent="0.25">
      <c r="A29" s="1" t="s">
        <v>12</v>
      </c>
      <c r="B29" s="1" t="s">
        <v>15</v>
      </c>
      <c r="C29" s="1" t="s">
        <v>25</v>
      </c>
      <c r="D29">
        <v>1.3425925925925924E-2</v>
      </c>
      <c r="E29" s="1" t="s">
        <v>14</v>
      </c>
    </row>
    <row r="30" spans="1:5" x14ac:dyDescent="0.25">
      <c r="A30" s="1" t="s">
        <v>22</v>
      </c>
      <c r="B30" s="1" t="s">
        <v>15</v>
      </c>
      <c r="C30" s="1" t="s">
        <v>25</v>
      </c>
      <c r="D30">
        <v>1.2488425925925925E-2</v>
      </c>
      <c r="E30" s="1" t="s">
        <v>14</v>
      </c>
    </row>
    <row r="31" spans="1:5" x14ac:dyDescent="0.25">
      <c r="A31" s="1" t="s">
        <v>22</v>
      </c>
      <c r="B31" s="1" t="s">
        <v>6</v>
      </c>
      <c r="C31" s="1" t="s">
        <v>18</v>
      </c>
      <c r="D31">
        <v>9.4097222222222238E-3</v>
      </c>
      <c r="E31" s="1" t="s">
        <v>14</v>
      </c>
    </row>
    <row r="32" spans="1:5" x14ac:dyDescent="0.25">
      <c r="A32" s="1" t="s">
        <v>26</v>
      </c>
      <c r="B32" s="1" t="s">
        <v>15</v>
      </c>
      <c r="C32" s="1" t="s">
        <v>20</v>
      </c>
      <c r="D32">
        <v>1.2638888888888889E-2</v>
      </c>
      <c r="E32" s="1" t="s">
        <v>14</v>
      </c>
    </row>
    <row r="33" spans="1:5" x14ac:dyDescent="0.25">
      <c r="A33" s="1" t="s">
        <v>26</v>
      </c>
      <c r="B33" s="1" t="s">
        <v>15</v>
      </c>
      <c r="C33" s="1" t="s">
        <v>25</v>
      </c>
      <c r="D33">
        <v>1.247685185185185E-2</v>
      </c>
      <c r="E33" s="1" t="s">
        <v>14</v>
      </c>
    </row>
    <row r="34" spans="1:5" x14ac:dyDescent="0.25">
      <c r="A34" s="1" t="s">
        <v>27</v>
      </c>
      <c r="B34" s="1" t="s">
        <v>15</v>
      </c>
      <c r="C34" s="1" t="s">
        <v>23</v>
      </c>
      <c r="D34">
        <v>1.4664351851851852E-2</v>
      </c>
      <c r="E34" s="1" t="s">
        <v>14</v>
      </c>
    </row>
    <row r="35" spans="1:5" x14ac:dyDescent="0.25">
      <c r="A35" s="1" t="s">
        <v>26</v>
      </c>
      <c r="B35" s="1" t="s">
        <v>6</v>
      </c>
      <c r="C35" s="1" t="s">
        <v>10</v>
      </c>
      <c r="D35">
        <v>9.5023148148148159E-3</v>
      </c>
      <c r="E35" s="1" t="s">
        <v>14</v>
      </c>
    </row>
    <row r="36" spans="1:5" x14ac:dyDescent="0.25">
      <c r="A36" s="1" t="s">
        <v>26</v>
      </c>
      <c r="B36" s="1" t="s">
        <v>6</v>
      </c>
      <c r="C36" s="1" t="s">
        <v>18</v>
      </c>
      <c r="D36">
        <v>9.4560185185185181E-3</v>
      </c>
      <c r="E36" s="1" t="s">
        <v>14</v>
      </c>
    </row>
    <row r="37" spans="1:5" x14ac:dyDescent="0.25">
      <c r="A37" s="1" t="s">
        <v>28</v>
      </c>
      <c r="B37" s="1" t="s">
        <v>6</v>
      </c>
      <c r="C37" s="1" t="s">
        <v>10</v>
      </c>
      <c r="D37">
        <v>1.1180555555555556E-2</v>
      </c>
      <c r="E37" s="1" t="s">
        <v>14</v>
      </c>
    </row>
    <row r="38" spans="1:5" x14ac:dyDescent="0.25">
      <c r="A38" s="1" t="s">
        <v>28</v>
      </c>
      <c r="B38" s="1" t="s">
        <v>15</v>
      </c>
      <c r="C38" s="1" t="s">
        <v>23</v>
      </c>
      <c r="D38">
        <v>1.5011574074074075E-2</v>
      </c>
      <c r="E38" s="1" t="s">
        <v>14</v>
      </c>
    </row>
    <row r="39" spans="1:5" x14ac:dyDescent="0.25">
      <c r="A39" s="1" t="s">
        <v>28</v>
      </c>
      <c r="B39" s="1" t="s">
        <v>6</v>
      </c>
      <c r="C39" s="1" t="s">
        <v>18</v>
      </c>
      <c r="D39">
        <v>1.064814814814815E-2</v>
      </c>
      <c r="E39" s="1" t="s">
        <v>14</v>
      </c>
    </row>
    <row r="40" spans="1:5" x14ac:dyDescent="0.25">
      <c r="A40" s="1" t="s">
        <v>5</v>
      </c>
      <c r="B40" s="1" t="s">
        <v>6</v>
      </c>
      <c r="C40" s="1" t="s">
        <v>18</v>
      </c>
      <c r="D40">
        <v>1.3738425925925926E-2</v>
      </c>
      <c r="E40" s="1" t="s">
        <v>8</v>
      </c>
    </row>
    <row r="41" spans="1:5" x14ac:dyDescent="0.25">
      <c r="A41" s="1" t="s">
        <v>27</v>
      </c>
      <c r="B41" s="1" t="s">
        <v>6</v>
      </c>
      <c r="C41" s="1" t="s">
        <v>10</v>
      </c>
      <c r="D41">
        <v>1.042824074074074E-2</v>
      </c>
      <c r="E41" s="1" t="s">
        <v>14</v>
      </c>
    </row>
    <row r="42" spans="1:5" x14ac:dyDescent="0.25">
      <c r="A42" s="1" t="s">
        <v>5</v>
      </c>
      <c r="B42" s="1" t="s">
        <v>6</v>
      </c>
      <c r="C42" s="1" t="s">
        <v>13</v>
      </c>
      <c r="D42">
        <v>1.5347222222222222E-2</v>
      </c>
      <c r="E42" s="1" t="s">
        <v>8</v>
      </c>
    </row>
    <row r="43" spans="1:5" x14ac:dyDescent="0.25">
      <c r="A43" s="1" t="s">
        <v>28</v>
      </c>
      <c r="B43" s="1" t="s">
        <v>15</v>
      </c>
      <c r="C43" s="1" t="s">
        <v>10</v>
      </c>
      <c r="D43">
        <v>1.4606481481481482E-2</v>
      </c>
      <c r="E43" s="1" t="s">
        <v>14</v>
      </c>
    </row>
    <row r="44" spans="1:5" x14ac:dyDescent="0.25">
      <c r="A44" s="1" t="s">
        <v>5</v>
      </c>
      <c r="B44" s="1" t="s">
        <v>6</v>
      </c>
      <c r="C44" s="1" t="s">
        <v>29</v>
      </c>
      <c r="D44">
        <v>2.1215277777777777E-2</v>
      </c>
      <c r="E44" s="1" t="s">
        <v>8</v>
      </c>
    </row>
    <row r="45" spans="1:5" x14ac:dyDescent="0.25">
      <c r="A45" s="1" t="s">
        <v>17</v>
      </c>
      <c r="B45" s="1" t="s">
        <v>6</v>
      </c>
      <c r="C45" s="1" t="s">
        <v>18</v>
      </c>
      <c r="D45">
        <v>2.0497685185185185E-2</v>
      </c>
      <c r="E45" s="1" t="s">
        <v>8</v>
      </c>
    </row>
    <row r="46" spans="1:5" x14ac:dyDescent="0.25">
      <c r="A46" s="1" t="s">
        <v>5</v>
      </c>
      <c r="B46" s="1" t="s">
        <v>15</v>
      </c>
      <c r="C46" s="1" t="s">
        <v>9</v>
      </c>
      <c r="D46">
        <v>1.5324074074074073E-2</v>
      </c>
      <c r="E46" s="1" t="s">
        <v>8</v>
      </c>
    </row>
    <row r="47" spans="1:5" x14ac:dyDescent="0.25">
      <c r="A47" s="1" t="s">
        <v>5</v>
      </c>
      <c r="B47" s="1" t="s">
        <v>15</v>
      </c>
      <c r="C47" s="1" t="s">
        <v>18</v>
      </c>
      <c r="D47">
        <v>2.2719907407407411E-2</v>
      </c>
      <c r="E47" s="1" t="s">
        <v>8</v>
      </c>
    </row>
    <row r="48" spans="1:5" x14ac:dyDescent="0.25">
      <c r="A48" s="1" t="s">
        <v>28</v>
      </c>
      <c r="B48" s="1" t="s">
        <v>15</v>
      </c>
      <c r="C48" s="1" t="s">
        <v>25</v>
      </c>
      <c r="D48">
        <v>1.4606481481481482E-2</v>
      </c>
      <c r="E48" s="1" t="s">
        <v>14</v>
      </c>
    </row>
    <row r="49" spans="1:5" x14ac:dyDescent="0.25">
      <c r="A49" s="1" t="s">
        <v>27</v>
      </c>
      <c r="B49" s="1" t="s">
        <v>6</v>
      </c>
      <c r="C49" s="1" t="s">
        <v>18</v>
      </c>
      <c r="D49">
        <v>1.1180555555555556E-2</v>
      </c>
      <c r="E49" s="1" t="s">
        <v>14</v>
      </c>
    </row>
    <row r="50" spans="1:5" x14ac:dyDescent="0.25">
      <c r="A50" s="1" t="s">
        <v>17</v>
      </c>
      <c r="B50" s="1" t="s">
        <v>6</v>
      </c>
      <c r="C50" s="1" t="s">
        <v>30</v>
      </c>
      <c r="D50">
        <v>2.630787037037037E-2</v>
      </c>
      <c r="E50" s="1" t="s">
        <v>8</v>
      </c>
    </row>
    <row r="51" spans="1:5" x14ac:dyDescent="0.25">
      <c r="A51" s="1" t="s">
        <v>28</v>
      </c>
      <c r="B51" s="1" t="s">
        <v>15</v>
      </c>
      <c r="C51" s="1" t="s">
        <v>20</v>
      </c>
      <c r="D51">
        <v>1.3020833333333334E-2</v>
      </c>
      <c r="E51" s="1" t="s">
        <v>14</v>
      </c>
    </row>
    <row r="52" spans="1:5" x14ac:dyDescent="0.25">
      <c r="A52" s="1" t="s">
        <v>19</v>
      </c>
      <c r="B52" s="1" t="s">
        <v>6</v>
      </c>
      <c r="C52" s="1" t="s">
        <v>13</v>
      </c>
      <c r="D52">
        <v>2.5138888888888891E-2</v>
      </c>
      <c r="E52" s="1" t="s">
        <v>8</v>
      </c>
    </row>
    <row r="53" spans="1:5" x14ac:dyDescent="0.25">
      <c r="A53" s="1" t="s">
        <v>19</v>
      </c>
      <c r="B53" s="1" t="s">
        <v>6</v>
      </c>
      <c r="C53" s="1" t="s">
        <v>29</v>
      </c>
      <c r="D53">
        <v>2.9131944444444446E-2</v>
      </c>
      <c r="E53" s="1" t="s">
        <v>8</v>
      </c>
    </row>
    <row r="54" spans="1:5" x14ac:dyDescent="0.25">
      <c r="A54" s="1" t="s">
        <v>19</v>
      </c>
      <c r="B54" s="1" t="s">
        <v>15</v>
      </c>
      <c r="C54" s="1" t="s">
        <v>9</v>
      </c>
      <c r="D54">
        <v>2.8055555555555556E-2</v>
      </c>
      <c r="E54" s="1" t="s">
        <v>8</v>
      </c>
    </row>
    <row r="55" spans="1:5" x14ac:dyDescent="0.25">
      <c r="A55" s="1" t="s">
        <v>28</v>
      </c>
      <c r="B55" s="1" t="s">
        <v>15</v>
      </c>
      <c r="C55" s="1" t="s">
        <v>18</v>
      </c>
      <c r="D55">
        <v>1.3020833333333334E-2</v>
      </c>
      <c r="E55" s="1" t="s">
        <v>14</v>
      </c>
    </row>
    <row r="56" spans="1:5" x14ac:dyDescent="0.25">
      <c r="A56" s="1" t="s">
        <v>21</v>
      </c>
      <c r="B56" s="1" t="s">
        <v>6</v>
      </c>
      <c r="C56" s="1" t="s">
        <v>25</v>
      </c>
      <c r="D56">
        <v>1.4814814814814814E-2</v>
      </c>
      <c r="E56" s="1" t="s">
        <v>8</v>
      </c>
    </row>
    <row r="57" spans="1:5" x14ac:dyDescent="0.25">
      <c r="A57" s="1" t="s">
        <v>31</v>
      </c>
      <c r="B57" s="1" t="s">
        <v>6</v>
      </c>
      <c r="C57" s="1" t="s">
        <v>10</v>
      </c>
      <c r="D57">
        <v>1.2002314814814815E-2</v>
      </c>
      <c r="E57" s="1" t="s">
        <v>14</v>
      </c>
    </row>
    <row r="58" spans="1:5" x14ac:dyDescent="0.25">
      <c r="A58" s="1" t="s">
        <v>21</v>
      </c>
      <c r="B58" s="1" t="s">
        <v>6</v>
      </c>
      <c r="C58" s="1" t="s">
        <v>13</v>
      </c>
      <c r="D58">
        <v>2.2233796296296297E-2</v>
      </c>
      <c r="E58" s="1" t="s">
        <v>8</v>
      </c>
    </row>
    <row r="59" spans="1:5" x14ac:dyDescent="0.25">
      <c r="A59" s="1" t="s">
        <v>21</v>
      </c>
      <c r="B59" s="1" t="s">
        <v>6</v>
      </c>
      <c r="C59" s="1" t="s">
        <v>29</v>
      </c>
      <c r="D59">
        <v>2.417824074074074E-2</v>
      </c>
      <c r="E59" s="1" t="s">
        <v>8</v>
      </c>
    </row>
    <row r="60" spans="1:5" x14ac:dyDescent="0.25">
      <c r="A60" s="1" t="s">
        <v>21</v>
      </c>
      <c r="B60" s="1" t="s">
        <v>15</v>
      </c>
      <c r="C60" s="1" t="s">
        <v>25</v>
      </c>
      <c r="D60">
        <v>2.2835648148148147E-2</v>
      </c>
      <c r="E60" s="1" t="s">
        <v>8</v>
      </c>
    </row>
    <row r="61" spans="1:5" x14ac:dyDescent="0.25">
      <c r="A61" s="1" t="s">
        <v>27</v>
      </c>
      <c r="B61" s="1" t="s">
        <v>15</v>
      </c>
      <c r="C61" s="1" t="s">
        <v>25</v>
      </c>
      <c r="D61">
        <v>1.3530092592592594E-2</v>
      </c>
      <c r="E61" s="1" t="s">
        <v>14</v>
      </c>
    </row>
    <row r="62" spans="1:5" x14ac:dyDescent="0.25">
      <c r="A62" s="1" t="s">
        <v>31</v>
      </c>
      <c r="B62" s="1" t="s">
        <v>6</v>
      </c>
      <c r="C62" s="1" t="s">
        <v>18</v>
      </c>
      <c r="D62">
        <v>1.2060185185185186E-2</v>
      </c>
      <c r="E62" s="1" t="s">
        <v>14</v>
      </c>
    </row>
    <row r="63" spans="1:5" x14ac:dyDescent="0.25">
      <c r="A63" s="1" t="s">
        <v>27</v>
      </c>
      <c r="B63" s="1" t="s">
        <v>15</v>
      </c>
      <c r="C63" s="1" t="s">
        <v>20</v>
      </c>
      <c r="D63">
        <v>1.3773148148148147E-2</v>
      </c>
      <c r="E63" s="1" t="s">
        <v>14</v>
      </c>
    </row>
    <row r="64" spans="1:5" x14ac:dyDescent="0.25">
      <c r="A64" s="1" t="s">
        <v>11</v>
      </c>
      <c r="B64" s="1" t="s">
        <v>6</v>
      </c>
      <c r="C64" s="1" t="s">
        <v>13</v>
      </c>
      <c r="D64">
        <v>1.8935185185185183E-2</v>
      </c>
      <c r="E64" s="1" t="s">
        <v>8</v>
      </c>
    </row>
    <row r="65" spans="1:5" x14ac:dyDescent="0.25">
      <c r="A65" s="1" t="s">
        <v>11</v>
      </c>
      <c r="B65" s="1" t="s">
        <v>6</v>
      </c>
      <c r="C65" s="1" t="s">
        <v>29</v>
      </c>
      <c r="D65">
        <v>1.9189814814814816E-2</v>
      </c>
      <c r="E65" s="1" t="s">
        <v>8</v>
      </c>
    </row>
    <row r="66" spans="1:5" x14ac:dyDescent="0.25">
      <c r="A66" s="1" t="s">
        <v>32</v>
      </c>
      <c r="B66" s="1" t="s">
        <v>6</v>
      </c>
      <c r="C66" s="1" t="s">
        <v>10</v>
      </c>
      <c r="D66">
        <v>1.1331018518518518E-2</v>
      </c>
      <c r="E66" s="1" t="s">
        <v>14</v>
      </c>
    </row>
    <row r="67" spans="1:5" x14ac:dyDescent="0.25">
      <c r="A67" s="1" t="s">
        <v>31</v>
      </c>
      <c r="B67" s="1" t="s">
        <v>15</v>
      </c>
      <c r="C67" s="1" t="s">
        <v>20</v>
      </c>
      <c r="D67">
        <v>1.2685185185185183E-2</v>
      </c>
      <c r="E67" s="1" t="s">
        <v>14</v>
      </c>
    </row>
    <row r="68" spans="1:5" x14ac:dyDescent="0.25">
      <c r="A68" s="1" t="s">
        <v>24</v>
      </c>
      <c r="B68" s="1" t="s">
        <v>6</v>
      </c>
      <c r="C68" s="1" t="s">
        <v>33</v>
      </c>
      <c r="D68">
        <v>1.7696759259259259E-2</v>
      </c>
      <c r="E68" s="1" t="s">
        <v>8</v>
      </c>
    </row>
    <row r="69" spans="1:5" x14ac:dyDescent="0.25">
      <c r="A69" s="1" t="s">
        <v>24</v>
      </c>
      <c r="B69" s="1" t="s">
        <v>6</v>
      </c>
      <c r="C69" s="1" t="s">
        <v>13</v>
      </c>
      <c r="D69">
        <v>2.1956018518518517E-2</v>
      </c>
      <c r="E69" s="1" t="s">
        <v>8</v>
      </c>
    </row>
    <row r="70" spans="1:5" x14ac:dyDescent="0.25">
      <c r="A70" s="1" t="s">
        <v>24</v>
      </c>
      <c r="B70" s="1" t="s">
        <v>6</v>
      </c>
      <c r="C70" s="1" t="s">
        <v>29</v>
      </c>
      <c r="D70">
        <v>2.3194444444444445E-2</v>
      </c>
      <c r="E70" s="1" t="s">
        <v>8</v>
      </c>
    </row>
    <row r="71" spans="1:5" x14ac:dyDescent="0.25">
      <c r="A71" s="1" t="s">
        <v>31</v>
      </c>
      <c r="B71" s="1" t="s">
        <v>15</v>
      </c>
      <c r="C71" s="1" t="s">
        <v>25</v>
      </c>
      <c r="D71">
        <v>1.4780092592592595E-2</v>
      </c>
      <c r="E71" s="1" t="s">
        <v>14</v>
      </c>
    </row>
    <row r="72" spans="1:5" x14ac:dyDescent="0.25">
      <c r="A72" s="1" t="s">
        <v>32</v>
      </c>
      <c r="B72" s="1" t="s">
        <v>15</v>
      </c>
      <c r="C72" s="1" t="s">
        <v>18</v>
      </c>
      <c r="D72">
        <v>1.5949074074074074E-2</v>
      </c>
      <c r="E72" s="1" t="s">
        <v>14</v>
      </c>
    </row>
    <row r="73" spans="1:5" x14ac:dyDescent="0.25">
      <c r="A73" s="1" t="s">
        <v>17</v>
      </c>
      <c r="B73" s="1" t="s">
        <v>6</v>
      </c>
      <c r="C73" s="1" t="s">
        <v>29</v>
      </c>
      <c r="D73">
        <v>3.0011574074074076E-2</v>
      </c>
      <c r="E73" s="1" t="s">
        <v>8</v>
      </c>
    </row>
    <row r="74" spans="1:5" x14ac:dyDescent="0.25">
      <c r="A74" s="1" t="s">
        <v>11</v>
      </c>
      <c r="B74" s="1" t="s">
        <v>6</v>
      </c>
      <c r="C74" s="1" t="s">
        <v>30</v>
      </c>
      <c r="D74">
        <v>2.1759259259259259E-2</v>
      </c>
      <c r="E74" s="1" t="s">
        <v>8</v>
      </c>
    </row>
    <row r="75" spans="1:5" x14ac:dyDescent="0.25">
      <c r="A75" s="1" t="s">
        <v>24</v>
      </c>
      <c r="B75" s="1" t="s">
        <v>6</v>
      </c>
      <c r="C75" s="1" t="s">
        <v>30</v>
      </c>
      <c r="D75">
        <v>1.8668981481481481E-2</v>
      </c>
      <c r="E75" s="1" t="s">
        <v>8</v>
      </c>
    </row>
    <row r="76" spans="1:5" x14ac:dyDescent="0.25">
      <c r="A76" s="1" t="s">
        <v>32</v>
      </c>
      <c r="B76" s="1" t="s">
        <v>15</v>
      </c>
      <c r="C76" s="1" t="s">
        <v>25</v>
      </c>
      <c r="D76">
        <v>1.7499999999999998E-2</v>
      </c>
      <c r="E76" s="1" t="s">
        <v>14</v>
      </c>
    </row>
    <row r="77" spans="1:5" x14ac:dyDescent="0.25">
      <c r="A77" s="1" t="s">
        <v>5</v>
      </c>
      <c r="B77" s="1" t="s">
        <v>15</v>
      </c>
      <c r="C77" s="1" t="s">
        <v>34</v>
      </c>
      <c r="D77">
        <v>3.5300925925925923E-2</v>
      </c>
      <c r="E77" s="1" t="s">
        <v>8</v>
      </c>
    </row>
    <row r="78" spans="1:5" x14ac:dyDescent="0.25">
      <c r="A78" s="1" t="s">
        <v>32</v>
      </c>
      <c r="B78" s="1" t="s">
        <v>6</v>
      </c>
      <c r="C78" s="1" t="s">
        <v>35</v>
      </c>
      <c r="D78">
        <v>1.1562499999999998E-2</v>
      </c>
      <c r="E78" s="1" t="s">
        <v>14</v>
      </c>
    </row>
    <row r="79" spans="1:5" x14ac:dyDescent="0.25">
      <c r="A79" s="1" t="s">
        <v>17</v>
      </c>
      <c r="B79" s="1" t="s">
        <v>6</v>
      </c>
      <c r="C79" s="1" t="s">
        <v>13</v>
      </c>
      <c r="D79">
        <v>3.1111111111111107E-2</v>
      </c>
      <c r="E79" s="1" t="s">
        <v>8</v>
      </c>
    </row>
    <row r="80" spans="1:5" x14ac:dyDescent="0.25">
      <c r="A80" s="1" t="s">
        <v>19</v>
      </c>
      <c r="B80" s="1" t="s">
        <v>6</v>
      </c>
      <c r="C80" s="1" t="s">
        <v>7</v>
      </c>
      <c r="D80">
        <v>1.8819444444444448E-2</v>
      </c>
      <c r="E80" s="1" t="s">
        <v>8</v>
      </c>
    </row>
    <row r="81" spans="1:5" x14ac:dyDescent="0.25">
      <c r="A81" s="1" t="s">
        <v>21</v>
      </c>
      <c r="B81" s="1" t="s">
        <v>6</v>
      </c>
      <c r="C81" s="1" t="s">
        <v>7</v>
      </c>
      <c r="D81">
        <v>1.525462962962963E-2</v>
      </c>
      <c r="E81" s="1" t="s">
        <v>8</v>
      </c>
    </row>
    <row r="82" spans="1:5" x14ac:dyDescent="0.25">
      <c r="A82" s="1" t="s">
        <v>11</v>
      </c>
      <c r="B82" s="1" t="s">
        <v>6</v>
      </c>
      <c r="C82" s="1" t="s">
        <v>7</v>
      </c>
      <c r="D82">
        <v>1.3622685185185184E-2</v>
      </c>
      <c r="E82" s="1" t="s">
        <v>8</v>
      </c>
    </row>
    <row r="83" spans="1:5" x14ac:dyDescent="0.25">
      <c r="A83" s="1" t="s">
        <v>24</v>
      </c>
      <c r="B83" s="1" t="s">
        <v>6</v>
      </c>
      <c r="C83" s="1" t="s">
        <v>7</v>
      </c>
      <c r="D83">
        <v>1.375E-2</v>
      </c>
      <c r="E83" s="1" t="s">
        <v>8</v>
      </c>
    </row>
    <row r="84" spans="1:5" x14ac:dyDescent="0.25">
      <c r="A84" s="1" t="s">
        <v>27</v>
      </c>
      <c r="B84" s="1" t="s">
        <v>15</v>
      </c>
      <c r="C84" s="1" t="s">
        <v>7</v>
      </c>
      <c r="D84">
        <v>1.3877314814814815E-2</v>
      </c>
      <c r="E84" s="1" t="s">
        <v>14</v>
      </c>
    </row>
    <row r="85" spans="1:5" x14ac:dyDescent="0.25">
      <c r="A85" s="1" t="s">
        <v>12</v>
      </c>
      <c r="B85" s="1" t="s">
        <v>6</v>
      </c>
      <c r="C85" s="1" t="s">
        <v>33</v>
      </c>
      <c r="D85">
        <v>1.3587962962962963E-2</v>
      </c>
      <c r="E85" s="1" t="s">
        <v>14</v>
      </c>
    </row>
    <row r="86" spans="1:5" x14ac:dyDescent="0.25">
      <c r="A86" s="1" t="s">
        <v>16</v>
      </c>
      <c r="B86" s="1" t="s">
        <v>6</v>
      </c>
      <c r="C86" s="1" t="s">
        <v>36</v>
      </c>
      <c r="D86">
        <v>1.2361111111111113E-2</v>
      </c>
      <c r="E86" s="1" t="s">
        <v>14</v>
      </c>
    </row>
    <row r="87" spans="1:5" x14ac:dyDescent="0.25">
      <c r="A87" s="1" t="s">
        <v>16</v>
      </c>
      <c r="B87" s="1" t="s">
        <v>15</v>
      </c>
      <c r="C87" s="1" t="s">
        <v>36</v>
      </c>
      <c r="D87">
        <v>1.6446759259259262E-2</v>
      </c>
      <c r="E87" s="1" t="s">
        <v>14</v>
      </c>
    </row>
    <row r="88" spans="1:5" x14ac:dyDescent="0.25">
      <c r="A88" s="1" t="s">
        <v>16</v>
      </c>
      <c r="B88" s="1" t="s">
        <v>6</v>
      </c>
      <c r="C88" s="1" t="s">
        <v>18</v>
      </c>
      <c r="D88">
        <v>1.2604166666666666E-2</v>
      </c>
      <c r="E88" s="1" t="s">
        <v>14</v>
      </c>
    </row>
    <row r="89" spans="1:5" x14ac:dyDescent="0.25">
      <c r="A89" s="1" t="s">
        <v>12</v>
      </c>
      <c r="B89" s="1" t="s">
        <v>6</v>
      </c>
      <c r="C89" s="1" t="s">
        <v>36</v>
      </c>
      <c r="D89">
        <v>1.03125E-2</v>
      </c>
      <c r="E89" s="1" t="s">
        <v>14</v>
      </c>
    </row>
    <row r="90" spans="1:5" x14ac:dyDescent="0.25">
      <c r="A90" s="1" t="s">
        <v>22</v>
      </c>
      <c r="B90" s="1" t="s">
        <v>15</v>
      </c>
      <c r="C90" s="1" t="s">
        <v>29</v>
      </c>
      <c r="D90">
        <v>1.5787037037037037E-2</v>
      </c>
      <c r="E90" s="1" t="s">
        <v>14</v>
      </c>
    </row>
    <row r="91" spans="1:5" x14ac:dyDescent="0.25">
      <c r="A91" s="1" t="s">
        <v>16</v>
      </c>
      <c r="B91" s="1" t="s">
        <v>15</v>
      </c>
      <c r="C91" s="1" t="s">
        <v>18</v>
      </c>
      <c r="D91">
        <v>1.6412037037037037E-2</v>
      </c>
      <c r="E91" s="1" t="s">
        <v>14</v>
      </c>
    </row>
    <row r="92" spans="1:5" x14ac:dyDescent="0.25">
      <c r="A92" s="1" t="s">
        <v>12</v>
      </c>
      <c r="B92" s="1" t="s">
        <v>6</v>
      </c>
      <c r="C92" s="1" t="s">
        <v>20</v>
      </c>
      <c r="D92">
        <v>1.0497685185185186E-2</v>
      </c>
      <c r="E92" s="1" t="s">
        <v>14</v>
      </c>
    </row>
    <row r="93" spans="1:5" x14ac:dyDescent="0.25">
      <c r="A93" s="1" t="s">
        <v>22</v>
      </c>
      <c r="B93" s="1" t="s">
        <v>6</v>
      </c>
      <c r="C93" s="1" t="s">
        <v>36</v>
      </c>
      <c r="D93">
        <v>1.0185185185185184E-2</v>
      </c>
      <c r="E93" s="1" t="s">
        <v>14</v>
      </c>
    </row>
    <row r="94" spans="1:5" x14ac:dyDescent="0.25">
      <c r="A94" s="1" t="s">
        <v>12</v>
      </c>
      <c r="B94" s="1" t="s">
        <v>15</v>
      </c>
      <c r="C94" s="1" t="s">
        <v>18</v>
      </c>
      <c r="D94">
        <v>1.1990740740740739E-2</v>
      </c>
      <c r="E94" s="1" t="s">
        <v>14</v>
      </c>
    </row>
    <row r="95" spans="1:5" x14ac:dyDescent="0.25">
      <c r="A95" s="1" t="s">
        <v>22</v>
      </c>
      <c r="B95" s="1" t="s">
        <v>15</v>
      </c>
      <c r="C95" s="1" t="s">
        <v>20</v>
      </c>
      <c r="D95">
        <v>1.3425925925925924E-2</v>
      </c>
      <c r="E95" s="1" t="s">
        <v>14</v>
      </c>
    </row>
    <row r="96" spans="1:5" x14ac:dyDescent="0.25">
      <c r="A96" s="1" t="s">
        <v>22</v>
      </c>
      <c r="B96" s="1" t="s">
        <v>6</v>
      </c>
      <c r="C96" s="1" t="s">
        <v>20</v>
      </c>
      <c r="D96">
        <v>9.4097222222222238E-3</v>
      </c>
      <c r="E96" s="1" t="s">
        <v>14</v>
      </c>
    </row>
    <row r="97" spans="1:5" x14ac:dyDescent="0.25">
      <c r="A97" s="1" t="s">
        <v>26</v>
      </c>
      <c r="B97" s="1" t="s">
        <v>15</v>
      </c>
      <c r="C97" s="1" t="s">
        <v>18</v>
      </c>
      <c r="D97">
        <v>1.2638888888888889E-2</v>
      </c>
      <c r="E97" s="1" t="s">
        <v>14</v>
      </c>
    </row>
    <row r="98" spans="1:5" x14ac:dyDescent="0.25">
      <c r="A98" s="1" t="s">
        <v>26</v>
      </c>
      <c r="B98" s="1" t="s">
        <v>15</v>
      </c>
      <c r="C98" s="1" t="s">
        <v>10</v>
      </c>
      <c r="D98">
        <v>1.247685185185185E-2</v>
      </c>
      <c r="E98" s="1" t="s">
        <v>14</v>
      </c>
    </row>
    <row r="99" spans="1:5" x14ac:dyDescent="0.25">
      <c r="A99" s="1" t="s">
        <v>27</v>
      </c>
      <c r="B99" s="1" t="s">
        <v>15</v>
      </c>
      <c r="C99" s="1" t="s">
        <v>29</v>
      </c>
      <c r="D99">
        <v>1.4664351851851852E-2</v>
      </c>
      <c r="E99" s="1" t="s">
        <v>14</v>
      </c>
    </row>
    <row r="100" spans="1:5" x14ac:dyDescent="0.25">
      <c r="A100" s="1" t="s">
        <v>26</v>
      </c>
      <c r="B100" s="1" t="s">
        <v>6</v>
      </c>
      <c r="C100" s="1" t="s">
        <v>36</v>
      </c>
      <c r="D100">
        <v>9.5023148148148159E-3</v>
      </c>
      <c r="E100" s="1" t="s">
        <v>14</v>
      </c>
    </row>
    <row r="101" spans="1:5" x14ac:dyDescent="0.25">
      <c r="A101" s="1" t="s">
        <v>26</v>
      </c>
      <c r="B101" s="1" t="s">
        <v>6</v>
      </c>
      <c r="C101" s="1" t="s">
        <v>20</v>
      </c>
      <c r="D101">
        <v>9.4560185185185181E-3</v>
      </c>
      <c r="E101" s="1" t="s">
        <v>14</v>
      </c>
    </row>
    <row r="102" spans="1:5" x14ac:dyDescent="0.25">
      <c r="A102" s="1" t="s">
        <v>28</v>
      </c>
      <c r="B102" s="1" t="s">
        <v>6</v>
      </c>
      <c r="C102" s="1" t="s">
        <v>36</v>
      </c>
      <c r="D102">
        <v>1.1180555555555556E-2</v>
      </c>
      <c r="E102" s="1" t="s">
        <v>14</v>
      </c>
    </row>
    <row r="103" spans="1:5" x14ac:dyDescent="0.25">
      <c r="A103" s="1" t="s">
        <v>28</v>
      </c>
      <c r="B103" s="1" t="s">
        <v>6</v>
      </c>
      <c r="C103" s="1" t="s">
        <v>20</v>
      </c>
      <c r="D103">
        <v>1.064814814814815E-2</v>
      </c>
      <c r="E103" s="1" t="s">
        <v>14</v>
      </c>
    </row>
    <row r="104" spans="1:5" x14ac:dyDescent="0.25">
      <c r="A104" s="1" t="s">
        <v>27</v>
      </c>
      <c r="B104" s="1" t="s">
        <v>6</v>
      </c>
      <c r="C104" s="1" t="s">
        <v>36</v>
      </c>
      <c r="D104">
        <v>1.042824074074074E-2</v>
      </c>
      <c r="E104" s="1" t="s">
        <v>14</v>
      </c>
    </row>
    <row r="105" spans="1:5" x14ac:dyDescent="0.25">
      <c r="A105" s="1" t="s">
        <v>28</v>
      </c>
      <c r="B105" s="1" t="s">
        <v>15</v>
      </c>
      <c r="C105" s="1" t="s">
        <v>36</v>
      </c>
      <c r="D105">
        <v>1.5289351851851851E-2</v>
      </c>
      <c r="E105" s="1" t="s">
        <v>14</v>
      </c>
    </row>
    <row r="106" spans="1:5" x14ac:dyDescent="0.25">
      <c r="A106" s="1" t="s">
        <v>27</v>
      </c>
      <c r="B106" s="1" t="s">
        <v>6</v>
      </c>
      <c r="C106" s="1" t="s">
        <v>20</v>
      </c>
      <c r="D106">
        <v>1.1180555555555556E-2</v>
      </c>
      <c r="E106" s="1" t="s">
        <v>14</v>
      </c>
    </row>
    <row r="107" spans="1:5" x14ac:dyDescent="0.25">
      <c r="A107" s="1" t="s">
        <v>28</v>
      </c>
      <c r="B107" s="1" t="s">
        <v>15</v>
      </c>
      <c r="C107" s="1" t="s">
        <v>37</v>
      </c>
      <c r="D107">
        <v>1.7395833333333336E-2</v>
      </c>
      <c r="E107" s="1" t="s">
        <v>14</v>
      </c>
    </row>
    <row r="108" spans="1:5" x14ac:dyDescent="0.25">
      <c r="A108" s="1" t="s">
        <v>31</v>
      </c>
      <c r="B108" s="1" t="s">
        <v>6</v>
      </c>
      <c r="C108" s="1" t="s">
        <v>36</v>
      </c>
      <c r="D108">
        <v>1.2002314814814815E-2</v>
      </c>
      <c r="E108" s="1" t="s">
        <v>14</v>
      </c>
    </row>
    <row r="109" spans="1:5" x14ac:dyDescent="0.25">
      <c r="A109" s="1" t="s">
        <v>27</v>
      </c>
      <c r="B109" s="1" t="s">
        <v>15</v>
      </c>
      <c r="C109" s="1" t="s">
        <v>18</v>
      </c>
      <c r="D109">
        <v>1.3530092592592594E-2</v>
      </c>
      <c r="E109" s="1" t="s">
        <v>14</v>
      </c>
    </row>
    <row r="110" spans="1:5" x14ac:dyDescent="0.25">
      <c r="A110" s="1" t="s">
        <v>31</v>
      </c>
      <c r="B110" s="1" t="s">
        <v>6</v>
      </c>
      <c r="C110" s="1" t="s">
        <v>20</v>
      </c>
      <c r="D110">
        <v>1.2060185185185186E-2</v>
      </c>
      <c r="E110" s="1" t="s">
        <v>14</v>
      </c>
    </row>
    <row r="111" spans="1:5" x14ac:dyDescent="0.25">
      <c r="A111" s="1" t="s">
        <v>32</v>
      </c>
      <c r="B111" s="1" t="s">
        <v>6</v>
      </c>
      <c r="C111" s="1" t="s">
        <v>36</v>
      </c>
      <c r="D111">
        <v>1.1331018518518518E-2</v>
      </c>
      <c r="E111" s="1" t="s">
        <v>14</v>
      </c>
    </row>
    <row r="112" spans="1:5" x14ac:dyDescent="0.25">
      <c r="A112" s="1" t="s">
        <v>31</v>
      </c>
      <c r="B112" s="1" t="s">
        <v>15</v>
      </c>
      <c r="C112" s="1" t="s">
        <v>18</v>
      </c>
      <c r="D112">
        <v>1.2685185185185183E-2</v>
      </c>
      <c r="E112" s="1" t="s">
        <v>14</v>
      </c>
    </row>
    <row r="113" spans="1:5" x14ac:dyDescent="0.25">
      <c r="A113" s="1" t="s">
        <v>32</v>
      </c>
      <c r="B113" s="1" t="s">
        <v>15</v>
      </c>
      <c r="C113" s="1" t="s">
        <v>20</v>
      </c>
      <c r="D113">
        <v>1.5949074074074074E-2</v>
      </c>
      <c r="E113" s="1" t="s">
        <v>14</v>
      </c>
    </row>
    <row r="114" spans="1:5" x14ac:dyDescent="0.25">
      <c r="A114" s="1" t="s">
        <v>32</v>
      </c>
      <c r="B114" s="1" t="s">
        <v>6</v>
      </c>
      <c r="C114" s="1" t="s">
        <v>18</v>
      </c>
      <c r="D114">
        <v>1.1562499999999998E-2</v>
      </c>
      <c r="E114" s="1" t="s">
        <v>14</v>
      </c>
    </row>
    <row r="115" spans="1:5" x14ac:dyDescent="0.25">
      <c r="A115" s="1" t="s">
        <v>27</v>
      </c>
      <c r="B115" s="1" t="s">
        <v>15</v>
      </c>
      <c r="C115" s="1" t="s">
        <v>30</v>
      </c>
      <c r="D115">
        <v>1.3877314814814815E-2</v>
      </c>
      <c r="E115" s="1" t="s">
        <v>14</v>
      </c>
    </row>
    <row r="116" spans="1:5" x14ac:dyDescent="0.25">
      <c r="A116" s="1" t="s">
        <v>12</v>
      </c>
      <c r="B116" s="1" t="s">
        <v>6</v>
      </c>
      <c r="C116" s="1" t="s">
        <v>38</v>
      </c>
      <c r="D116">
        <v>1.3587962962962963E-2</v>
      </c>
      <c r="E116" s="1" t="s">
        <v>14</v>
      </c>
    </row>
    <row r="117" spans="1:5" x14ac:dyDescent="0.25">
      <c r="A117" s="1" t="s">
        <v>16</v>
      </c>
      <c r="B117" s="1" t="s">
        <v>6</v>
      </c>
      <c r="C117" s="1" t="s">
        <v>9</v>
      </c>
      <c r="D117">
        <v>1.2361111111111113E-2</v>
      </c>
      <c r="E117" s="1" t="s">
        <v>14</v>
      </c>
    </row>
    <row r="118" spans="1:5" x14ac:dyDescent="0.25">
      <c r="A118" s="1" t="s">
        <v>16</v>
      </c>
      <c r="B118" s="1" t="s">
        <v>15</v>
      </c>
      <c r="C118" s="1" t="s">
        <v>9</v>
      </c>
      <c r="D118">
        <v>1.6412037037037037E-2</v>
      </c>
      <c r="E118" s="1" t="s">
        <v>14</v>
      </c>
    </row>
    <row r="119" spans="1:5" x14ac:dyDescent="0.25">
      <c r="A119" s="1" t="s">
        <v>12</v>
      </c>
      <c r="B119" s="1" t="s">
        <v>6</v>
      </c>
      <c r="C119" s="1" t="s">
        <v>9</v>
      </c>
      <c r="D119">
        <v>1.03125E-2</v>
      </c>
      <c r="E119" s="1" t="s">
        <v>14</v>
      </c>
    </row>
    <row r="120" spans="1:5" x14ac:dyDescent="0.25">
      <c r="A120" s="1" t="s">
        <v>22</v>
      </c>
      <c r="B120" s="1" t="s">
        <v>15</v>
      </c>
      <c r="C120" s="1" t="s">
        <v>39</v>
      </c>
      <c r="D120">
        <v>1.5787037037037037E-2</v>
      </c>
      <c r="E120" s="1" t="s">
        <v>14</v>
      </c>
    </row>
    <row r="121" spans="1:5" x14ac:dyDescent="0.25">
      <c r="A121" s="1" t="s">
        <v>22</v>
      </c>
      <c r="B121" s="1" t="s">
        <v>6</v>
      </c>
      <c r="C121" s="1" t="s">
        <v>9</v>
      </c>
      <c r="D121">
        <v>9.4097222222222238E-3</v>
      </c>
      <c r="E121" s="1" t="s">
        <v>14</v>
      </c>
    </row>
    <row r="122" spans="1:5" x14ac:dyDescent="0.25">
      <c r="A122" s="1" t="s">
        <v>12</v>
      </c>
      <c r="B122" s="1" t="s">
        <v>15</v>
      </c>
      <c r="C122" s="1" t="s">
        <v>9</v>
      </c>
      <c r="D122">
        <v>1.1990740740740739E-2</v>
      </c>
      <c r="E122" s="1" t="s">
        <v>14</v>
      </c>
    </row>
    <row r="123" spans="1:5" x14ac:dyDescent="0.25">
      <c r="A123" s="1" t="s">
        <v>22</v>
      </c>
      <c r="B123" s="1" t="s">
        <v>15</v>
      </c>
      <c r="C123" s="1" t="s">
        <v>9</v>
      </c>
      <c r="D123">
        <v>1.3425925925925924E-2</v>
      </c>
      <c r="E123" s="1" t="s">
        <v>14</v>
      </c>
    </row>
    <row r="124" spans="1:5" x14ac:dyDescent="0.25">
      <c r="A124" s="1" t="s">
        <v>16</v>
      </c>
      <c r="B124" s="1" t="s">
        <v>15</v>
      </c>
      <c r="C124" s="1" t="s">
        <v>37</v>
      </c>
      <c r="D124">
        <v>1.8761574074074073E-2</v>
      </c>
      <c r="E124" s="1" t="s">
        <v>14</v>
      </c>
    </row>
    <row r="125" spans="1:5" x14ac:dyDescent="0.25">
      <c r="A125" s="1" t="s">
        <v>12</v>
      </c>
      <c r="B125" s="1" t="s">
        <v>15</v>
      </c>
      <c r="C125" s="1" t="s">
        <v>37</v>
      </c>
      <c r="D125">
        <v>1.3425925925925924E-2</v>
      </c>
      <c r="E125" s="1" t="s">
        <v>14</v>
      </c>
    </row>
    <row r="126" spans="1:5" x14ac:dyDescent="0.25">
      <c r="A126" s="1" t="s">
        <v>22</v>
      </c>
      <c r="B126" s="1" t="s">
        <v>15</v>
      </c>
      <c r="C126" s="1" t="s">
        <v>37</v>
      </c>
      <c r="D126">
        <v>1.2488425925925925E-2</v>
      </c>
      <c r="E126" s="1" t="s">
        <v>14</v>
      </c>
    </row>
    <row r="127" spans="1:5" x14ac:dyDescent="0.25">
      <c r="A127" s="1" t="s">
        <v>26</v>
      </c>
      <c r="B127" s="1" t="s">
        <v>15</v>
      </c>
      <c r="C127" s="1" t="s">
        <v>9</v>
      </c>
      <c r="D127">
        <v>1.247685185185185E-2</v>
      </c>
      <c r="E127" s="1" t="s">
        <v>14</v>
      </c>
    </row>
    <row r="128" spans="1:5" x14ac:dyDescent="0.25">
      <c r="A128" s="1" t="s">
        <v>27</v>
      </c>
      <c r="B128" s="1" t="s">
        <v>15</v>
      </c>
      <c r="C128" s="1" t="s">
        <v>39</v>
      </c>
      <c r="D128">
        <v>1.4664351851851852E-2</v>
      </c>
      <c r="E128" s="1" t="s">
        <v>14</v>
      </c>
    </row>
    <row r="129" spans="1:5" x14ac:dyDescent="0.25">
      <c r="A129" s="1" t="s">
        <v>26</v>
      </c>
      <c r="B129" s="1" t="s">
        <v>6</v>
      </c>
      <c r="C129" s="1" t="s">
        <v>9</v>
      </c>
      <c r="D129">
        <v>9.4560185185185181E-3</v>
      </c>
      <c r="E129" s="1" t="s">
        <v>14</v>
      </c>
    </row>
    <row r="130" spans="1:5" x14ac:dyDescent="0.25">
      <c r="A130" s="1" t="s">
        <v>26</v>
      </c>
      <c r="B130" s="1" t="s">
        <v>15</v>
      </c>
      <c r="C130" s="1" t="s">
        <v>37</v>
      </c>
      <c r="D130">
        <v>1.5601851851851851E-2</v>
      </c>
      <c r="E130" s="1" t="s">
        <v>14</v>
      </c>
    </row>
    <row r="131" spans="1:5" x14ac:dyDescent="0.25">
      <c r="A131" s="1" t="s">
        <v>28</v>
      </c>
      <c r="B131" s="1" t="s">
        <v>6</v>
      </c>
      <c r="C131" s="1" t="s">
        <v>9</v>
      </c>
      <c r="D131">
        <v>1.064814814814815E-2</v>
      </c>
      <c r="E131" s="1" t="s">
        <v>14</v>
      </c>
    </row>
    <row r="132" spans="1:5" x14ac:dyDescent="0.25">
      <c r="A132" s="1" t="s">
        <v>28</v>
      </c>
      <c r="B132" s="1" t="s">
        <v>15</v>
      </c>
      <c r="C132" s="1" t="s">
        <v>7</v>
      </c>
      <c r="D132">
        <v>1.5011574074074075E-2</v>
      </c>
      <c r="E132" s="1" t="s">
        <v>14</v>
      </c>
    </row>
    <row r="133" spans="1:5" x14ac:dyDescent="0.25">
      <c r="A133" s="1" t="s">
        <v>27</v>
      </c>
      <c r="B133" s="1" t="s">
        <v>6</v>
      </c>
      <c r="C133" s="1" t="s">
        <v>9</v>
      </c>
      <c r="D133">
        <v>1.042824074074074E-2</v>
      </c>
      <c r="E133" s="1" t="s">
        <v>14</v>
      </c>
    </row>
    <row r="134" spans="1:5" x14ac:dyDescent="0.25">
      <c r="A134" s="1" t="s">
        <v>28</v>
      </c>
      <c r="B134" s="1" t="s">
        <v>15</v>
      </c>
      <c r="C134" s="1" t="s">
        <v>9</v>
      </c>
      <c r="D134">
        <v>1.3020833333333334E-2</v>
      </c>
      <c r="E134" s="1" t="s">
        <v>14</v>
      </c>
    </row>
    <row r="135" spans="1:5" x14ac:dyDescent="0.25">
      <c r="A135" s="1" t="s">
        <v>31</v>
      </c>
      <c r="B135" s="1" t="s">
        <v>6</v>
      </c>
      <c r="C135" s="1" t="s">
        <v>9</v>
      </c>
      <c r="D135">
        <v>1.2002314814814815E-2</v>
      </c>
      <c r="E135" s="1" t="s">
        <v>14</v>
      </c>
    </row>
    <row r="136" spans="1:5" x14ac:dyDescent="0.25">
      <c r="A136" s="1" t="s">
        <v>27</v>
      </c>
      <c r="B136" s="1" t="s">
        <v>15</v>
      </c>
      <c r="C136" s="1" t="s">
        <v>37</v>
      </c>
      <c r="D136">
        <v>1.3530092592592594E-2</v>
      </c>
      <c r="E136" s="1" t="s">
        <v>14</v>
      </c>
    </row>
    <row r="137" spans="1:5" x14ac:dyDescent="0.25">
      <c r="A137" s="1" t="s">
        <v>27</v>
      </c>
      <c r="B137" s="1" t="s">
        <v>15</v>
      </c>
      <c r="C137" s="1" t="s">
        <v>9</v>
      </c>
      <c r="D137">
        <v>1.3773148148148147E-2</v>
      </c>
      <c r="E137" s="1" t="s">
        <v>14</v>
      </c>
    </row>
    <row r="138" spans="1:5" x14ac:dyDescent="0.25">
      <c r="A138" s="1" t="s">
        <v>32</v>
      </c>
      <c r="B138" s="1" t="s">
        <v>6</v>
      </c>
      <c r="C138" s="1" t="s">
        <v>9</v>
      </c>
      <c r="D138">
        <v>1.1331018518518518E-2</v>
      </c>
      <c r="E138" s="1" t="s">
        <v>14</v>
      </c>
    </row>
    <row r="139" spans="1:5" x14ac:dyDescent="0.25">
      <c r="A139" s="1" t="s">
        <v>31</v>
      </c>
      <c r="B139" s="1" t="s">
        <v>15</v>
      </c>
      <c r="C139" s="1" t="s">
        <v>9</v>
      </c>
      <c r="D139">
        <v>1.2685185185185183E-2</v>
      </c>
      <c r="E139" s="1" t="s">
        <v>14</v>
      </c>
    </row>
    <row r="140" spans="1:5" x14ac:dyDescent="0.25">
      <c r="A140" s="1" t="s">
        <v>31</v>
      </c>
      <c r="B140" s="1" t="s">
        <v>15</v>
      </c>
      <c r="C140" s="1" t="s">
        <v>37</v>
      </c>
      <c r="D140">
        <v>1.4780092592592595E-2</v>
      </c>
      <c r="E140" s="1" t="s">
        <v>14</v>
      </c>
    </row>
    <row r="141" spans="1:5" x14ac:dyDescent="0.25">
      <c r="A141" s="1" t="s">
        <v>32</v>
      </c>
      <c r="B141" s="1" t="s">
        <v>15</v>
      </c>
      <c r="C141" s="1" t="s">
        <v>9</v>
      </c>
      <c r="D141">
        <v>1.5949074074074074E-2</v>
      </c>
      <c r="E141" s="1" t="s">
        <v>14</v>
      </c>
    </row>
    <row r="142" spans="1:5" x14ac:dyDescent="0.25">
      <c r="A142" s="1" t="s">
        <v>32</v>
      </c>
      <c r="B142" s="1" t="s">
        <v>15</v>
      </c>
      <c r="C142" s="1" t="s">
        <v>37</v>
      </c>
      <c r="D142">
        <v>1.7499999999999998E-2</v>
      </c>
      <c r="E142" s="1" t="s">
        <v>14</v>
      </c>
    </row>
    <row r="143" spans="1:5" x14ac:dyDescent="0.25">
      <c r="A143" s="1" t="s">
        <v>27</v>
      </c>
      <c r="B143" s="1" t="s">
        <v>15</v>
      </c>
      <c r="C143" s="1" t="s">
        <v>40</v>
      </c>
      <c r="D143">
        <v>1.3877314814814815E-2</v>
      </c>
      <c r="E1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30B3-94F2-484D-9244-E3E6140B060F}">
  <dimension ref="A1:J10"/>
  <sheetViews>
    <sheetView workbookViewId="0">
      <selection activeCell="C3" sqref="C3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6.42578125" bestFit="1" customWidth="1"/>
    <col min="6" max="6" width="11.140625" bestFit="1" customWidth="1"/>
    <col min="7" max="12" width="12" bestFit="1" customWidth="1"/>
  </cols>
  <sheetData>
    <row r="1" spans="1:10" x14ac:dyDescent="0.25">
      <c r="A1" t="s">
        <v>51</v>
      </c>
      <c r="B1" t="s">
        <v>52</v>
      </c>
      <c r="C1" t="s">
        <v>2</v>
      </c>
      <c r="D1" t="s">
        <v>53</v>
      </c>
      <c r="E1" t="s">
        <v>5</v>
      </c>
      <c r="F1" t="s">
        <v>11</v>
      </c>
      <c r="G1" t="s">
        <v>17</v>
      </c>
      <c r="H1" t="s">
        <v>19</v>
      </c>
      <c r="I1" t="s">
        <v>21</v>
      </c>
      <c r="J1" t="s">
        <v>24</v>
      </c>
    </row>
    <row r="2" spans="1:10" x14ac:dyDescent="0.25">
      <c r="A2" s="2">
        <f>SUM(PlayerSoloGold[[#This Row],[Solo I]:[Solo VI]])</f>
        <v>9.1157407407407409E-2</v>
      </c>
      <c r="B2" s="1" t="s">
        <v>52</v>
      </c>
      <c r="C2" s="1" t="s">
        <v>7</v>
      </c>
      <c r="D2" s="1">
        <f>COUNT(PlayerSoloGold[[#This Row],[Solo I]:[Solo VI]])</f>
        <v>6</v>
      </c>
      <c r="E2">
        <v>1.2314814814814815E-2</v>
      </c>
      <c r="F2">
        <v>1.3622685185185184E-2</v>
      </c>
      <c r="G2">
        <v>1.7395833333333336E-2</v>
      </c>
      <c r="H2">
        <v>1.8819444444444448E-2</v>
      </c>
      <c r="I2">
        <v>1.525462962962963E-2</v>
      </c>
      <c r="J2">
        <v>1.375E-2</v>
      </c>
    </row>
    <row r="3" spans="1:10" x14ac:dyDescent="0.25">
      <c r="A3" s="2">
        <f>SUM(PlayerSoloGold[[#This Row],[Solo I]:[Solo VI]])</f>
        <v>0.10437499999999998</v>
      </c>
      <c r="B3" s="1" t="s">
        <v>52</v>
      </c>
      <c r="C3" s="1" t="s">
        <v>18</v>
      </c>
      <c r="D3" s="1">
        <f>COUNT(PlayerSoloGold[[#This Row],[Solo I]:[Solo VI]])</f>
        <v>6</v>
      </c>
      <c r="E3">
        <v>1.3738425925925926E-2</v>
      </c>
      <c r="F3">
        <v>1.383101851851852E-2</v>
      </c>
      <c r="G3">
        <v>2.0497685185185185E-2</v>
      </c>
      <c r="H3">
        <v>1.9861111111111111E-2</v>
      </c>
      <c r="I3">
        <v>1.8981481481481481E-2</v>
      </c>
      <c r="J3">
        <v>1.7465277777777777E-2</v>
      </c>
    </row>
    <row r="4" spans="1:10" x14ac:dyDescent="0.25">
      <c r="A4" s="2">
        <f>SUM(PlayerSoloGold[[#This Row],[Solo I]:[Solo VI]])</f>
        <v>0.13472222222222222</v>
      </c>
      <c r="B4" s="1" t="s">
        <v>52</v>
      </c>
      <c r="C4" s="1" t="s">
        <v>13</v>
      </c>
      <c r="D4" s="1">
        <f>COUNT(PlayerSoloGold[[#This Row],[Solo I]:[Solo VI]])</f>
        <v>6</v>
      </c>
      <c r="E4">
        <v>1.5347222222222222E-2</v>
      </c>
      <c r="F4">
        <v>1.8935185185185183E-2</v>
      </c>
      <c r="G4">
        <v>3.1111111111111107E-2</v>
      </c>
      <c r="H4">
        <v>2.5138888888888891E-2</v>
      </c>
      <c r="I4">
        <v>2.2233796296296297E-2</v>
      </c>
      <c r="J4">
        <v>2.1956018518518517E-2</v>
      </c>
    </row>
    <row r="5" spans="1:10" hidden="1" x14ac:dyDescent="0.25">
      <c r="A5" s="2">
        <f>SUM(PlayerSoloGold[[#This Row],[Solo I]:[Solo VI]])</f>
        <v>1.3113425925925926E-2</v>
      </c>
      <c r="B5" s="1" t="s">
        <v>52</v>
      </c>
      <c r="C5" s="1" t="s">
        <v>10</v>
      </c>
      <c r="D5" s="1">
        <f>COUNT(PlayerSoloGold[[#This Row],[Solo I]:[Solo VI]])</f>
        <v>1</v>
      </c>
      <c r="E5">
        <v>1.3113425925925926E-2</v>
      </c>
    </row>
    <row r="6" spans="1:10" hidden="1" x14ac:dyDescent="0.25">
      <c r="A6" s="2">
        <f>SUM(PlayerSoloGold[[#This Row],[Solo I]:[Solo VI]])</f>
        <v>1.4814814814814814E-2</v>
      </c>
      <c r="B6" s="1" t="s">
        <v>52</v>
      </c>
      <c r="C6" s="1" t="s">
        <v>25</v>
      </c>
      <c r="D6" s="1">
        <f>COUNT(PlayerSoloGold[[#This Row],[Solo I]:[Solo VI]])</f>
        <v>1</v>
      </c>
      <c r="I6">
        <v>1.4814814814814814E-2</v>
      </c>
    </row>
    <row r="7" spans="1:10" x14ac:dyDescent="0.25">
      <c r="A7" s="2">
        <f>SUM(PlayerSoloGold[[#This Row],[Solo I]:[Solo VI]])</f>
        <v>0.1469212962962963</v>
      </c>
      <c r="B7" s="1" t="s">
        <v>52</v>
      </c>
      <c r="C7" s="1" t="s">
        <v>29</v>
      </c>
      <c r="D7" s="1">
        <f>COUNT(PlayerSoloGold[[#This Row],[Solo I]:[Solo VI]])</f>
        <v>6</v>
      </c>
      <c r="E7">
        <v>2.1215277777777777E-2</v>
      </c>
      <c r="F7">
        <v>1.9189814814814816E-2</v>
      </c>
      <c r="G7">
        <v>3.0011574074074076E-2</v>
      </c>
      <c r="H7">
        <v>2.9131944444444446E-2</v>
      </c>
      <c r="I7">
        <v>2.417824074074074E-2</v>
      </c>
      <c r="J7">
        <v>2.3194444444444445E-2</v>
      </c>
    </row>
    <row r="8" spans="1:10" hidden="1" x14ac:dyDescent="0.25">
      <c r="A8" s="2">
        <f>SUM(PlayerSoloGold[[#This Row],[Solo I]:[Solo VI]])</f>
        <v>2.6412037037037039E-2</v>
      </c>
      <c r="B8" s="1" t="s">
        <v>52</v>
      </c>
      <c r="C8" s="1" t="s">
        <v>9</v>
      </c>
      <c r="D8" s="1">
        <f>COUNT(PlayerSoloGold[[#This Row],[Solo I]:[Solo VI]])</f>
        <v>2</v>
      </c>
      <c r="E8">
        <v>1.283564814814815E-2</v>
      </c>
      <c r="F8">
        <v>1.357638888888889E-2</v>
      </c>
    </row>
    <row r="9" spans="1:10" hidden="1" x14ac:dyDescent="0.25">
      <c r="A9" s="2">
        <f>SUM(PlayerSoloGold[[#This Row],[Solo I]:[Solo VI]])</f>
        <v>6.6736111111111107E-2</v>
      </c>
      <c r="B9" s="1" t="s">
        <v>52</v>
      </c>
      <c r="C9" s="1" t="s">
        <v>30</v>
      </c>
      <c r="D9" s="1">
        <f>COUNT(PlayerSoloGold[[#This Row],[Solo I]:[Solo VI]])</f>
        <v>3</v>
      </c>
      <c r="F9">
        <v>2.1759259259259259E-2</v>
      </c>
      <c r="G9">
        <v>2.630787037037037E-2</v>
      </c>
      <c r="J9">
        <v>1.8668981481481481E-2</v>
      </c>
    </row>
    <row r="10" spans="1:10" hidden="1" x14ac:dyDescent="0.25">
      <c r="A10" s="2">
        <f>SUM(PlayerSoloGold[[#This Row],[Solo I]:[Solo VI]])</f>
        <v>1.7696759259259259E-2</v>
      </c>
      <c r="B10" s="1" t="s">
        <v>52</v>
      </c>
      <c r="C10" s="1" t="s">
        <v>33</v>
      </c>
      <c r="D10" s="1">
        <f>COUNT(PlayerSoloGold[[#This Row],[Solo I]:[Solo VI]])</f>
        <v>1</v>
      </c>
      <c r="J10">
        <v>1.7696759259259259E-2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97BF-E5E9-4B69-9CEE-97431F3A6F54}">
  <dimension ref="A1:L8"/>
  <sheetViews>
    <sheetView workbookViewId="0">
      <selection activeCell="D37" sqref="D37"/>
    </sheetView>
  </sheetViews>
  <sheetFormatPr defaultRowHeight="15" x14ac:dyDescent="0.25"/>
  <cols>
    <col min="1" max="1" width="8.140625" bestFit="1" customWidth="1"/>
    <col min="2" max="2" width="6.85546875" bestFit="1" customWidth="1"/>
    <col min="3" max="3" width="43.5703125" bestFit="1" customWidth="1"/>
    <col min="6" max="6" width="7.140625" bestFit="1" customWidth="1"/>
    <col min="7" max="14" width="12" bestFit="1" customWidth="1"/>
  </cols>
  <sheetData>
    <row r="1" spans="1:12" x14ac:dyDescent="0.25">
      <c r="A1" t="s">
        <v>51</v>
      </c>
      <c r="B1" t="s">
        <v>52</v>
      </c>
      <c r="C1" t="s">
        <v>41</v>
      </c>
      <c r="D1" t="s">
        <v>53</v>
      </c>
      <c r="E1" t="s">
        <v>16</v>
      </c>
      <c r="F1" t="s">
        <v>22</v>
      </c>
      <c r="G1" t="s">
        <v>12</v>
      </c>
      <c r="H1" t="s">
        <v>26</v>
      </c>
      <c r="I1" t="s">
        <v>27</v>
      </c>
      <c r="J1" t="s">
        <v>28</v>
      </c>
      <c r="K1" t="s">
        <v>31</v>
      </c>
      <c r="L1" t="s">
        <v>32</v>
      </c>
    </row>
    <row r="2" spans="1:12" x14ac:dyDescent="0.25">
      <c r="A2" s="2">
        <f>SUM(TeamTrioPlat[[#This Row],[Trio I]:[Trio VIII]])</f>
        <v>0.10989583333333333</v>
      </c>
      <c r="B2" s="1" t="s">
        <v>52</v>
      </c>
      <c r="C2" s="1" t="s">
        <v>44</v>
      </c>
      <c r="D2" s="1">
        <f>COUNT(TeamTrioPlat[[#This Row],[Trio I]:[Trio VIII]])</f>
        <v>8</v>
      </c>
      <c r="E2">
        <v>1.6412037037037037E-2</v>
      </c>
      <c r="F2">
        <v>1.3425925925925924E-2</v>
      </c>
      <c r="G2">
        <v>1.1990740740740739E-2</v>
      </c>
      <c r="H2">
        <v>1.2638888888888889E-2</v>
      </c>
      <c r="I2">
        <v>1.3773148148148147E-2</v>
      </c>
      <c r="J2">
        <v>1.3020833333333334E-2</v>
      </c>
      <c r="K2">
        <v>1.2685185185185183E-2</v>
      </c>
      <c r="L2">
        <v>1.5949074074074074E-2</v>
      </c>
    </row>
    <row r="3" spans="1:12" x14ac:dyDescent="0.25">
      <c r="A3" s="2">
        <f>SUM(TeamTrioPlat[[#This Row],[Trio I]:[Trio VIII]])</f>
        <v>0.1234837962962963</v>
      </c>
      <c r="B3" s="1" t="s">
        <v>52</v>
      </c>
      <c r="C3" s="1" t="s">
        <v>46</v>
      </c>
      <c r="D3" s="1">
        <f>COUNT(TeamTrioPlat[[#This Row],[Trio I]:[Trio VIII]])</f>
        <v>8</v>
      </c>
      <c r="E3">
        <v>1.8761574074074073E-2</v>
      </c>
      <c r="F3">
        <v>1.2488425925925925E-2</v>
      </c>
      <c r="G3">
        <v>1.3425925925925924E-2</v>
      </c>
      <c r="H3">
        <v>1.5601851851851851E-2</v>
      </c>
      <c r="I3">
        <v>1.3530092592592594E-2</v>
      </c>
      <c r="J3">
        <v>1.7395833333333336E-2</v>
      </c>
      <c r="K3">
        <v>1.4780092592592595E-2</v>
      </c>
      <c r="L3">
        <v>1.7499999999999998E-2</v>
      </c>
    </row>
    <row r="4" spans="1:12" hidden="1" x14ac:dyDescent="0.25">
      <c r="A4" s="2">
        <f>SUM(TeamTrioPlat[[#This Row],[Trio I]:[Trio VIII]])</f>
        <v>3.0451388888888889E-2</v>
      </c>
      <c r="B4" s="1" t="s">
        <v>52</v>
      </c>
      <c r="C4" s="1" t="s">
        <v>45</v>
      </c>
      <c r="D4" s="1">
        <f>COUNT(TeamTrioPlat[[#This Row],[Trio I]:[Trio VIII]])</f>
        <v>2</v>
      </c>
      <c r="F4">
        <v>1.5787037037037037E-2</v>
      </c>
      <c r="I4">
        <v>1.4664351851851852E-2</v>
      </c>
    </row>
    <row r="5" spans="1:12" hidden="1" x14ac:dyDescent="0.25">
      <c r="A5" s="2">
        <f>SUM(TeamTrioPlat[[#This Row],[Trio I]:[Trio VIII]])</f>
        <v>1.5011574074074075E-2</v>
      </c>
      <c r="B5" s="1" t="s">
        <v>52</v>
      </c>
      <c r="C5" s="1" t="s">
        <v>48</v>
      </c>
      <c r="D5" s="1">
        <f>COUNT(TeamTrioPlat[[#This Row],[Trio I]:[Trio VIII]])</f>
        <v>1</v>
      </c>
      <c r="J5">
        <v>1.5011574074074075E-2</v>
      </c>
    </row>
    <row r="6" spans="1:12" hidden="1" x14ac:dyDescent="0.25">
      <c r="A6" s="2">
        <f>SUM(TeamTrioPlat[[#This Row],[Trio I]:[Trio VIII]])</f>
        <v>2.7083333333333334E-2</v>
      </c>
      <c r="B6" s="1" t="s">
        <v>52</v>
      </c>
      <c r="C6" s="1" t="s">
        <v>47</v>
      </c>
      <c r="D6" s="1">
        <f>COUNT(TeamTrioPlat[[#This Row],[Trio I]:[Trio VIII]])</f>
        <v>2</v>
      </c>
      <c r="H6">
        <v>1.247685185185185E-2</v>
      </c>
      <c r="J6">
        <v>1.4606481481481482E-2</v>
      </c>
    </row>
    <row r="7" spans="1:12" hidden="1" x14ac:dyDescent="0.25">
      <c r="A7" s="2">
        <f>SUM(TeamTrioPlat[[#This Row],[Trio I]:[Trio VIII]])</f>
        <v>3.1736111111111111E-2</v>
      </c>
      <c r="B7" s="1" t="s">
        <v>52</v>
      </c>
      <c r="C7" s="1" t="s">
        <v>43</v>
      </c>
      <c r="D7" s="1">
        <f>COUNT(TeamTrioPlat[[#This Row],[Trio I]:[Trio VIII]])</f>
        <v>2</v>
      </c>
      <c r="E7">
        <v>1.6446759259259262E-2</v>
      </c>
      <c r="J7">
        <v>1.5289351851851851E-2</v>
      </c>
    </row>
    <row r="8" spans="1:12" hidden="1" x14ac:dyDescent="0.25">
      <c r="A8" s="2">
        <f>SUM(TeamTrioPlat[[#This Row],[Trio I]:[Trio VIII]])</f>
        <v>1.3877314814814815E-2</v>
      </c>
      <c r="B8" s="1" t="s">
        <v>52</v>
      </c>
      <c r="C8" s="1" t="s">
        <v>50</v>
      </c>
      <c r="D8" s="1">
        <f>COUNT(TeamTrioPlat[[#This Row],[Trio I]:[Trio VIII]])</f>
        <v>1</v>
      </c>
      <c r="I8">
        <v>1.3877314814814815E-2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2052-1508-476D-831C-CCC1D9D89829}">
  <dimension ref="A1:L5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6.85546875" bestFit="1" customWidth="1"/>
    <col min="3" max="3" width="43.140625" bestFit="1" customWidth="1"/>
    <col min="6" max="6" width="7.140625" bestFit="1" customWidth="1"/>
    <col min="7" max="14" width="12" bestFit="1" customWidth="1"/>
  </cols>
  <sheetData>
    <row r="1" spans="1:12" x14ac:dyDescent="0.25">
      <c r="A1" t="s">
        <v>51</v>
      </c>
      <c r="B1" t="s">
        <v>52</v>
      </c>
      <c r="C1" t="s">
        <v>41</v>
      </c>
      <c r="D1" t="s">
        <v>53</v>
      </c>
      <c r="E1" t="s">
        <v>12</v>
      </c>
      <c r="F1" t="s">
        <v>16</v>
      </c>
      <c r="G1" t="s">
        <v>22</v>
      </c>
      <c r="H1" t="s">
        <v>26</v>
      </c>
      <c r="I1" t="s">
        <v>28</v>
      </c>
      <c r="J1" t="s">
        <v>27</v>
      </c>
      <c r="K1" t="s">
        <v>31</v>
      </c>
      <c r="L1" t="s">
        <v>32</v>
      </c>
    </row>
    <row r="2" spans="1:12" hidden="1" x14ac:dyDescent="0.25">
      <c r="A2" s="2">
        <f>SUM(TeamTrioGold[[#This Row],[Trio II]:[Trio VIII]])</f>
        <v>7.5856481481481483E-2</v>
      </c>
      <c r="B2" s="1" t="s">
        <v>52</v>
      </c>
      <c r="C2" s="1" t="s">
        <v>44</v>
      </c>
      <c r="D2" s="1">
        <f>COUNT(TeamTrioGold[[#This Row],[Trio II]:[Trio VIII]])</f>
        <v>7</v>
      </c>
      <c r="E2">
        <v>1.0497685185185186E-2</v>
      </c>
      <c r="F2">
        <v>1.2604166666666666E-2</v>
      </c>
      <c r="G2">
        <v>9.4097222222222238E-3</v>
      </c>
      <c r="H2">
        <v>9.4560185185185181E-3</v>
      </c>
      <c r="I2">
        <v>1.064814814814815E-2</v>
      </c>
      <c r="J2">
        <v>1.1180555555555556E-2</v>
      </c>
      <c r="K2">
        <v>1.2060185185185186E-2</v>
      </c>
    </row>
    <row r="3" spans="1:12" hidden="1" x14ac:dyDescent="0.25">
      <c r="A3" s="2">
        <f>SUM(TeamTrioGold[[#This Row],[Trio II]:[Trio VIII]])</f>
        <v>1.1562499999999998E-2</v>
      </c>
      <c r="B3" s="1" t="s">
        <v>52</v>
      </c>
      <c r="C3" s="1" t="s">
        <v>49</v>
      </c>
      <c r="D3" s="1">
        <f>COUNT(TeamTrioGold[[#This Row],[Trio II]:[Trio VIII]])</f>
        <v>1</v>
      </c>
      <c r="L3">
        <v>1.1562499999999998E-2</v>
      </c>
    </row>
    <row r="4" spans="1:12" hidden="1" x14ac:dyDescent="0.25">
      <c r="A4" s="2">
        <f>SUM(TeamTrioGold[[#This Row],[Trio II]:[Trio VIII]])</f>
        <v>1.3587962962962963E-2</v>
      </c>
      <c r="B4" s="1" t="s">
        <v>52</v>
      </c>
      <c r="C4" s="1" t="s">
        <v>42</v>
      </c>
      <c r="D4" s="1">
        <f>COUNT(TeamTrioGold[[#This Row],[Trio II]:[Trio VIII]])</f>
        <v>1</v>
      </c>
      <c r="E4">
        <v>1.3587962962962963E-2</v>
      </c>
    </row>
    <row r="5" spans="1:12" x14ac:dyDescent="0.25">
      <c r="A5" s="2">
        <f>SUM(TeamTrioGold[[#This Row],[Trio II]:[Trio VIII]])</f>
        <v>8.7303240740740737E-2</v>
      </c>
      <c r="B5" s="1" t="s">
        <v>52</v>
      </c>
      <c r="C5" s="1" t="s">
        <v>43</v>
      </c>
      <c r="D5" s="1">
        <f>COUNT(TeamTrioGold[[#This Row],[Trio II]:[Trio VIII]])</f>
        <v>8</v>
      </c>
      <c r="E5">
        <v>1.03125E-2</v>
      </c>
      <c r="F5">
        <v>1.2361111111111113E-2</v>
      </c>
      <c r="G5">
        <v>1.0185185185185184E-2</v>
      </c>
      <c r="H5">
        <v>9.5023148148148159E-3</v>
      </c>
      <c r="I5">
        <v>1.1180555555555556E-2</v>
      </c>
      <c r="J5">
        <v>1.042824074074074E-2</v>
      </c>
      <c r="K5">
        <v>1.2002314814814815E-2</v>
      </c>
      <c r="L5">
        <v>1.1331018518518518E-2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B272-EAA6-4C0B-8E64-D9EEFB2CD5EB}">
  <dimension ref="A1:L14"/>
  <sheetViews>
    <sheetView workbookViewId="0">
      <selection activeCell="C8" sqref="C8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6.42578125" bestFit="1" customWidth="1"/>
    <col min="6" max="6" width="11.140625" bestFit="1" customWidth="1"/>
    <col min="7" max="14" width="12" bestFit="1" customWidth="1"/>
  </cols>
  <sheetData>
    <row r="1" spans="1:12" x14ac:dyDescent="0.25">
      <c r="A1" t="s">
        <v>51</v>
      </c>
      <c r="B1" t="s">
        <v>52</v>
      </c>
      <c r="C1" t="s">
        <v>2</v>
      </c>
      <c r="D1" t="s">
        <v>53</v>
      </c>
      <c r="E1" t="s">
        <v>16</v>
      </c>
      <c r="F1" t="s">
        <v>22</v>
      </c>
      <c r="G1" t="s">
        <v>12</v>
      </c>
      <c r="H1" t="s">
        <v>26</v>
      </c>
      <c r="I1" t="s">
        <v>27</v>
      </c>
      <c r="J1" t="s">
        <v>28</v>
      </c>
      <c r="K1" t="s">
        <v>31</v>
      </c>
      <c r="L1" t="s">
        <v>32</v>
      </c>
    </row>
    <row r="2" spans="1:12" x14ac:dyDescent="0.25">
      <c r="A2" s="2">
        <f>SUM(PlayerTrioPlat[[#This Row],[Trio I]:[Trio VIII]])</f>
        <v>0.10871527777777777</v>
      </c>
      <c r="B2" s="1" t="s">
        <v>52</v>
      </c>
      <c r="C2" s="1" t="s">
        <v>18</v>
      </c>
      <c r="D2" s="1">
        <f>COUNT(PlayerTrioPlat[[#This Row],[Trio I]:[Trio VIII]])</f>
        <v>8</v>
      </c>
      <c r="E2">
        <v>1.6412037037037037E-2</v>
      </c>
      <c r="F2">
        <v>1.2488425925925925E-2</v>
      </c>
      <c r="G2">
        <v>1.1990740740740739E-2</v>
      </c>
      <c r="H2">
        <v>1.2638888888888889E-2</v>
      </c>
      <c r="I2">
        <v>1.3530092592592594E-2</v>
      </c>
      <c r="J2">
        <v>1.3020833333333334E-2</v>
      </c>
      <c r="K2">
        <v>1.2685185185185183E-2</v>
      </c>
      <c r="L2">
        <v>1.5949074074074074E-2</v>
      </c>
    </row>
    <row r="3" spans="1:12" hidden="1" x14ac:dyDescent="0.25">
      <c r="A3" s="2">
        <f>SUM(PlayerTrioPlat[[#This Row],[Trio I]:[Trio VIII]])</f>
        <v>3.0451388888888889E-2</v>
      </c>
      <c r="B3" s="1" t="s">
        <v>52</v>
      </c>
      <c r="C3" s="1" t="s">
        <v>29</v>
      </c>
      <c r="D3" s="1">
        <f>COUNT(PlayerTrioPlat[[#This Row],[Trio I]:[Trio VIII]])</f>
        <v>2</v>
      </c>
      <c r="F3">
        <v>1.5787037037037037E-2</v>
      </c>
      <c r="I3">
        <v>1.4664351851851852E-2</v>
      </c>
    </row>
    <row r="4" spans="1:12" hidden="1" x14ac:dyDescent="0.25">
      <c r="A4" s="2">
        <f>SUM(PlayerTrioPlat[[#This Row],[Trio I]:[Trio VIII]])</f>
        <v>3.0451388888888889E-2</v>
      </c>
      <c r="B4" s="1" t="s">
        <v>52</v>
      </c>
      <c r="C4" s="1" t="s">
        <v>39</v>
      </c>
      <c r="D4" s="1">
        <f>COUNT(PlayerTrioPlat[[#This Row],[Trio I]:[Trio VIII]])</f>
        <v>2</v>
      </c>
      <c r="F4">
        <v>1.5787037037037037E-2</v>
      </c>
      <c r="I4">
        <v>1.4664351851851852E-2</v>
      </c>
    </row>
    <row r="5" spans="1:12" hidden="1" x14ac:dyDescent="0.25">
      <c r="A5" s="2">
        <f>SUM(PlayerTrioPlat[[#This Row],[Trio I]:[Trio VIII]])</f>
        <v>4.5462962962962962E-2</v>
      </c>
      <c r="B5" s="1" t="s">
        <v>52</v>
      </c>
      <c r="C5" s="1" t="s">
        <v>23</v>
      </c>
      <c r="D5" s="1">
        <f>COUNT(PlayerTrioPlat[[#This Row],[Trio I]:[Trio VIII]])</f>
        <v>3</v>
      </c>
      <c r="F5">
        <v>1.5787037037037037E-2</v>
      </c>
      <c r="I5">
        <v>1.4664351851851852E-2</v>
      </c>
      <c r="J5">
        <v>1.5011574074074075E-2</v>
      </c>
    </row>
    <row r="6" spans="1:12" hidden="1" x14ac:dyDescent="0.25">
      <c r="A6" s="2">
        <f>SUM(PlayerTrioPlat[[#This Row],[Trio I]:[Trio VIII]])</f>
        <v>4.3530092592592592E-2</v>
      </c>
      <c r="B6" s="1" t="s">
        <v>52</v>
      </c>
      <c r="C6" s="1" t="s">
        <v>10</v>
      </c>
      <c r="D6" s="1">
        <f>COUNT(PlayerTrioPlat[[#This Row],[Trio I]:[Trio VIII]])</f>
        <v>3</v>
      </c>
      <c r="E6">
        <v>1.6446759259259262E-2</v>
      </c>
      <c r="H6">
        <v>1.247685185185185E-2</v>
      </c>
      <c r="J6">
        <v>1.4606481481481482E-2</v>
      </c>
    </row>
    <row r="7" spans="1:12" x14ac:dyDescent="0.25">
      <c r="A7" s="2">
        <f>SUM(PlayerTrioPlat[[#This Row],[Trio I]:[Trio VIII]])</f>
        <v>0.10973379629629629</v>
      </c>
      <c r="B7" s="1" t="s">
        <v>52</v>
      </c>
      <c r="C7" s="1" t="s">
        <v>9</v>
      </c>
      <c r="D7" s="1">
        <f>COUNT(PlayerTrioPlat[[#This Row],[Trio I]:[Trio VIII]])</f>
        <v>8</v>
      </c>
      <c r="E7">
        <v>1.6412037037037037E-2</v>
      </c>
      <c r="F7">
        <v>1.3425925925925924E-2</v>
      </c>
      <c r="G7">
        <v>1.1990740740740739E-2</v>
      </c>
      <c r="H7">
        <v>1.247685185185185E-2</v>
      </c>
      <c r="I7">
        <v>1.3773148148148147E-2</v>
      </c>
      <c r="J7">
        <v>1.3020833333333334E-2</v>
      </c>
      <c r="K7">
        <v>1.2685185185185183E-2</v>
      </c>
      <c r="L7">
        <v>1.5949074074074074E-2</v>
      </c>
    </row>
    <row r="8" spans="1:12" x14ac:dyDescent="0.25">
      <c r="A8" s="2">
        <f>SUM(PlayerTrioPlat[[#This Row],[Trio I]:[Trio VIII]])</f>
        <v>0.10989583333333333</v>
      </c>
      <c r="B8" s="1" t="s">
        <v>52</v>
      </c>
      <c r="C8" s="1" t="s">
        <v>20</v>
      </c>
      <c r="D8" s="1">
        <f>COUNT(PlayerTrioPlat[[#This Row],[Trio I]:[Trio VIII]])</f>
        <v>8</v>
      </c>
      <c r="E8">
        <v>1.6412037037037037E-2</v>
      </c>
      <c r="F8">
        <v>1.3425925925925924E-2</v>
      </c>
      <c r="G8">
        <v>1.1990740740740739E-2</v>
      </c>
      <c r="H8">
        <v>1.2638888888888889E-2</v>
      </c>
      <c r="I8">
        <v>1.3773148148148147E-2</v>
      </c>
      <c r="J8">
        <v>1.3020833333333334E-2</v>
      </c>
      <c r="K8">
        <v>1.2685185185185183E-2</v>
      </c>
      <c r="L8">
        <v>1.5949074074074074E-2</v>
      </c>
    </row>
    <row r="9" spans="1:12" hidden="1" x14ac:dyDescent="0.25">
      <c r="A9" s="2">
        <f>SUM(PlayerTrioPlat[[#This Row],[Trio I]:[Trio VIII]])</f>
        <v>2.8888888888888888E-2</v>
      </c>
      <c r="B9" s="1" t="s">
        <v>52</v>
      </c>
      <c r="C9" s="1" t="s">
        <v>7</v>
      </c>
      <c r="D9" s="1">
        <f>COUNT(PlayerTrioPlat[[#This Row],[Trio I]:[Trio VIII]])</f>
        <v>2</v>
      </c>
      <c r="I9">
        <v>1.3877314814814815E-2</v>
      </c>
      <c r="J9">
        <v>1.5011574074074075E-2</v>
      </c>
    </row>
    <row r="10" spans="1:12" x14ac:dyDescent="0.25">
      <c r="A10" s="2">
        <f>SUM(PlayerTrioPlat[[#This Row],[Trio I]:[Trio VIII]])</f>
        <v>0.11756944444444445</v>
      </c>
      <c r="B10" s="1" t="s">
        <v>52</v>
      </c>
      <c r="C10" s="1" t="s">
        <v>25</v>
      </c>
      <c r="D10" s="1">
        <f>COUNT(PlayerTrioPlat[[#This Row],[Trio I]:[Trio VIII]])</f>
        <v>8</v>
      </c>
      <c r="E10">
        <v>1.8761574074074073E-2</v>
      </c>
      <c r="F10">
        <v>1.2488425925925925E-2</v>
      </c>
      <c r="G10">
        <v>1.3425925925925924E-2</v>
      </c>
      <c r="H10">
        <v>1.247685185185185E-2</v>
      </c>
      <c r="I10">
        <v>1.3530092592592594E-2</v>
      </c>
      <c r="J10">
        <v>1.4606481481481482E-2</v>
      </c>
      <c r="K10">
        <v>1.4780092592592595E-2</v>
      </c>
      <c r="L10">
        <v>1.7499999999999998E-2</v>
      </c>
    </row>
    <row r="11" spans="1:12" hidden="1" x14ac:dyDescent="0.25">
      <c r="A11" s="2">
        <f>SUM(PlayerTrioPlat[[#This Row],[Trio I]:[Trio VIII]])</f>
        <v>3.1736111111111111E-2</v>
      </c>
      <c r="B11" s="1" t="s">
        <v>52</v>
      </c>
      <c r="C11" s="1" t="s">
        <v>36</v>
      </c>
      <c r="D11" s="1">
        <f>COUNT(PlayerTrioPlat[[#This Row],[Trio I]:[Trio VIII]])</f>
        <v>2</v>
      </c>
      <c r="E11">
        <v>1.6446759259259262E-2</v>
      </c>
      <c r="J11">
        <v>1.5289351851851851E-2</v>
      </c>
    </row>
    <row r="12" spans="1:12" hidden="1" x14ac:dyDescent="0.25">
      <c r="A12" s="2">
        <f>SUM(PlayerTrioPlat[[#This Row],[Trio I]:[Trio VIII]])</f>
        <v>1.3877314814814815E-2</v>
      </c>
      <c r="B12" s="1" t="s">
        <v>52</v>
      </c>
      <c r="C12" s="1" t="s">
        <v>40</v>
      </c>
      <c r="D12" s="1">
        <f>COUNT(PlayerTrioPlat[[#This Row],[Trio I]:[Trio VIII]])</f>
        <v>1</v>
      </c>
      <c r="I12">
        <v>1.3877314814814815E-2</v>
      </c>
    </row>
    <row r="13" spans="1:12" hidden="1" x14ac:dyDescent="0.25">
      <c r="A13" s="2">
        <f>SUM(PlayerTrioPlat[[#This Row],[Trio I]:[Trio VIII]])</f>
        <v>1.3877314814814815E-2</v>
      </c>
      <c r="B13" s="1" t="s">
        <v>52</v>
      </c>
      <c r="C13" s="1" t="s">
        <v>30</v>
      </c>
      <c r="D13" s="1">
        <f>COUNT(PlayerTrioPlat[[#This Row],[Trio I]:[Trio VIII]])</f>
        <v>1</v>
      </c>
      <c r="I13">
        <v>1.3877314814814815E-2</v>
      </c>
    </row>
    <row r="14" spans="1:12" x14ac:dyDescent="0.25">
      <c r="A14" s="2">
        <f>SUM(PlayerTrioPlat[[#This Row],[Trio I]:[Trio VIII]])</f>
        <v>0.1234837962962963</v>
      </c>
      <c r="B14" s="1" t="s">
        <v>52</v>
      </c>
      <c r="C14" s="1" t="s">
        <v>37</v>
      </c>
      <c r="D14" s="1">
        <f>COUNT(PlayerTrioPlat[[#This Row],[Trio I]:[Trio VIII]])</f>
        <v>8</v>
      </c>
      <c r="E14">
        <v>1.8761574074074073E-2</v>
      </c>
      <c r="F14">
        <v>1.2488425925925925E-2</v>
      </c>
      <c r="G14">
        <v>1.3425925925925924E-2</v>
      </c>
      <c r="H14">
        <v>1.5601851851851851E-2</v>
      </c>
      <c r="I14">
        <v>1.3530092592592594E-2</v>
      </c>
      <c r="J14">
        <v>1.7395833333333336E-2</v>
      </c>
      <c r="K14">
        <v>1.4780092592592595E-2</v>
      </c>
      <c r="L14">
        <v>1.7499999999999998E-2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0939-902D-464D-B5A9-215EA5F9FF28}">
  <dimension ref="A1:L10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5.7109375" bestFit="1" customWidth="1"/>
    <col min="6" max="6" width="11.140625" bestFit="1" customWidth="1"/>
    <col min="7" max="14" width="12" bestFit="1" customWidth="1"/>
  </cols>
  <sheetData>
    <row r="1" spans="1:12" x14ac:dyDescent="0.25">
      <c r="A1" t="s">
        <v>51</v>
      </c>
      <c r="B1" t="s">
        <v>52</v>
      </c>
      <c r="C1" t="s">
        <v>2</v>
      </c>
      <c r="D1" t="s">
        <v>53</v>
      </c>
      <c r="E1" t="s">
        <v>12</v>
      </c>
      <c r="F1" t="s">
        <v>16</v>
      </c>
      <c r="G1" t="s">
        <v>22</v>
      </c>
      <c r="H1" t="s">
        <v>26</v>
      </c>
      <c r="I1" t="s">
        <v>28</v>
      </c>
      <c r="J1" t="s">
        <v>27</v>
      </c>
      <c r="K1" t="s">
        <v>31</v>
      </c>
      <c r="L1" t="s">
        <v>32</v>
      </c>
    </row>
    <row r="2" spans="1:12" x14ac:dyDescent="0.25">
      <c r="A2" s="2">
        <f>SUM(PlayerTrioGold[[#This Row],[Trio II]:[Trio VIII]])</f>
        <v>8.5949074074074081E-2</v>
      </c>
      <c r="B2" s="1" t="s">
        <v>52</v>
      </c>
      <c r="C2" s="1" t="s">
        <v>9</v>
      </c>
      <c r="D2" s="1">
        <f>COUNT(PlayerTrioGold[[#This Row],[Trio II]:[Trio VIII]])</f>
        <v>8</v>
      </c>
      <c r="E2">
        <v>1.03125E-2</v>
      </c>
      <c r="F2">
        <v>1.2361111111111113E-2</v>
      </c>
      <c r="G2">
        <v>9.4097222222222238E-3</v>
      </c>
      <c r="H2">
        <v>9.4560185185185181E-3</v>
      </c>
      <c r="I2">
        <v>1.064814814814815E-2</v>
      </c>
      <c r="J2">
        <v>1.042824074074074E-2</v>
      </c>
      <c r="K2">
        <v>1.2002314814814815E-2</v>
      </c>
      <c r="L2">
        <v>1.1331018518518518E-2</v>
      </c>
    </row>
    <row r="3" spans="1:12" hidden="1" x14ac:dyDescent="0.25">
      <c r="A3" s="2">
        <f>SUM(PlayerTrioGold[[#This Row],[Trio II]:[Trio VIII]])</f>
        <v>1.1562499999999998E-2</v>
      </c>
      <c r="B3" s="1" t="s">
        <v>52</v>
      </c>
      <c r="C3" s="1" t="s">
        <v>35</v>
      </c>
      <c r="D3" s="1">
        <f>COUNT(PlayerTrioGold[[#This Row],[Trio II]:[Trio VIII]])</f>
        <v>1</v>
      </c>
      <c r="L3">
        <v>1.1562499999999998E-2</v>
      </c>
    </row>
    <row r="4" spans="1:12" hidden="1" x14ac:dyDescent="0.25">
      <c r="A4" s="2">
        <f>SUM(PlayerTrioGold[[#This Row],[Trio II]:[Trio VIII]])</f>
        <v>1.3587962962962963E-2</v>
      </c>
      <c r="B4" s="1" t="s">
        <v>52</v>
      </c>
      <c r="C4" s="1" t="s">
        <v>38</v>
      </c>
      <c r="D4" s="1">
        <f>COUNT(PlayerTrioGold[[#This Row],[Trio II]:[Trio VIII]])</f>
        <v>1</v>
      </c>
      <c r="E4">
        <v>1.3587962962962963E-2</v>
      </c>
    </row>
    <row r="5" spans="1:12" hidden="1" x14ac:dyDescent="0.25">
      <c r="A5" s="2">
        <f>SUM(PlayerTrioGold[[#This Row],[Trio II]:[Trio VIII]])</f>
        <v>1.3587962962962963E-2</v>
      </c>
      <c r="B5" s="1" t="s">
        <v>52</v>
      </c>
      <c r="C5" s="1" t="s">
        <v>13</v>
      </c>
      <c r="D5" s="1">
        <f>COUNT(PlayerTrioGold[[#This Row],[Trio II]:[Trio VIII]])</f>
        <v>1</v>
      </c>
      <c r="E5">
        <v>1.3587962962962963E-2</v>
      </c>
    </row>
    <row r="6" spans="1:12" x14ac:dyDescent="0.25">
      <c r="A6" s="2">
        <f>SUM(PlayerTrioGold[[#This Row],[Trio II]:[Trio VIII]])</f>
        <v>8.7303240740740737E-2</v>
      </c>
      <c r="B6" s="1" t="s">
        <v>52</v>
      </c>
      <c r="C6" s="1" t="s">
        <v>10</v>
      </c>
      <c r="D6" s="1">
        <f>COUNT(PlayerTrioGold[[#This Row],[Trio II]:[Trio VIII]])</f>
        <v>8</v>
      </c>
      <c r="E6">
        <v>1.03125E-2</v>
      </c>
      <c r="F6">
        <v>1.2361111111111113E-2</v>
      </c>
      <c r="G6">
        <v>1.0185185185185184E-2</v>
      </c>
      <c r="H6">
        <v>9.5023148148148159E-3</v>
      </c>
      <c r="I6">
        <v>1.1180555555555556E-2</v>
      </c>
      <c r="J6">
        <v>1.042824074074074E-2</v>
      </c>
      <c r="K6">
        <v>1.2002314814814815E-2</v>
      </c>
      <c r="L6">
        <v>1.1331018518518518E-2</v>
      </c>
    </row>
    <row r="7" spans="1:12" x14ac:dyDescent="0.25">
      <c r="A7" s="2">
        <f>SUM(PlayerTrioGold[[#This Row],[Trio II]:[Trio VIII]])</f>
        <v>8.7303240740740737E-2</v>
      </c>
      <c r="B7" s="1" t="s">
        <v>52</v>
      </c>
      <c r="C7" s="1" t="s">
        <v>36</v>
      </c>
      <c r="D7" s="1">
        <f>COUNT(PlayerTrioGold[[#This Row],[Trio II]:[Trio VIII]])</f>
        <v>8</v>
      </c>
      <c r="E7">
        <v>1.03125E-2</v>
      </c>
      <c r="F7">
        <v>1.2361111111111113E-2</v>
      </c>
      <c r="G7">
        <v>1.0185185185185184E-2</v>
      </c>
      <c r="H7">
        <v>9.5023148148148159E-3</v>
      </c>
      <c r="I7">
        <v>1.1180555555555556E-2</v>
      </c>
      <c r="J7">
        <v>1.042824074074074E-2</v>
      </c>
      <c r="K7">
        <v>1.2002314814814815E-2</v>
      </c>
      <c r="L7">
        <v>1.1331018518518518E-2</v>
      </c>
    </row>
    <row r="8" spans="1:12" x14ac:dyDescent="0.25">
      <c r="A8" s="2">
        <f>SUM(PlayerTrioGold[[#This Row],[Trio II]:[Trio VIII]])</f>
        <v>8.7418981481481486E-2</v>
      </c>
      <c r="B8" s="1" t="s">
        <v>52</v>
      </c>
      <c r="C8" s="1" t="s">
        <v>18</v>
      </c>
      <c r="D8" s="1">
        <f>COUNT(PlayerTrioGold[[#This Row],[Trio II]:[Trio VIII]])</f>
        <v>8</v>
      </c>
      <c r="E8">
        <v>1.0497685185185186E-2</v>
      </c>
      <c r="F8">
        <v>1.2604166666666666E-2</v>
      </c>
      <c r="G8">
        <v>9.4097222222222238E-3</v>
      </c>
      <c r="H8">
        <v>9.4560185185185181E-3</v>
      </c>
      <c r="I8">
        <v>1.064814814814815E-2</v>
      </c>
      <c r="J8">
        <v>1.1180555555555556E-2</v>
      </c>
      <c r="K8">
        <v>1.2060185185185186E-2</v>
      </c>
      <c r="L8">
        <v>1.1562499999999998E-2</v>
      </c>
    </row>
    <row r="9" spans="1:12" hidden="1" x14ac:dyDescent="0.25">
      <c r="A9" s="2">
        <f>SUM(PlayerTrioGold[[#This Row],[Trio II]:[Trio VIII]])</f>
        <v>1.3587962962962963E-2</v>
      </c>
      <c r="B9" s="1" t="s">
        <v>52</v>
      </c>
      <c r="C9" s="1" t="s">
        <v>33</v>
      </c>
      <c r="D9" s="1">
        <f>COUNT(PlayerTrioGold[[#This Row],[Trio II]:[Trio VIII]])</f>
        <v>1</v>
      </c>
      <c r="E9">
        <v>1.3587962962962963E-2</v>
      </c>
    </row>
    <row r="10" spans="1:12" hidden="1" x14ac:dyDescent="0.25">
      <c r="A10" s="2">
        <f>SUM(PlayerTrioGold[[#This Row],[Trio II]:[Trio VIII]])</f>
        <v>7.5856481481481483E-2</v>
      </c>
      <c r="B10" s="1" t="s">
        <v>52</v>
      </c>
      <c r="C10" s="1" t="s">
        <v>20</v>
      </c>
      <c r="D10" s="1">
        <f>COUNT(PlayerTrioGold[[#This Row],[Trio II]:[Trio VIII]])</f>
        <v>7</v>
      </c>
      <c r="E10">
        <v>1.0497685185185186E-2</v>
      </c>
      <c r="F10">
        <v>1.2604166666666666E-2</v>
      </c>
      <c r="G10">
        <v>9.4097222222222238E-3</v>
      </c>
      <c r="H10">
        <v>9.4560185185185181E-3</v>
      </c>
      <c r="I10">
        <v>1.064814814814815E-2</v>
      </c>
      <c r="J10">
        <v>1.1180555555555556E-2</v>
      </c>
      <c r="K10">
        <v>1.2060185185185186E-2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047A-C1A7-4E44-90C1-68C59CC26319}">
  <dimension ref="A1:R15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6.42578125" bestFit="1" customWidth="1"/>
    <col min="6" max="6" width="11.140625" bestFit="1" customWidth="1"/>
    <col min="7" max="20" width="12" bestFit="1" customWidth="1"/>
  </cols>
  <sheetData>
    <row r="1" spans="1:18" x14ac:dyDescent="0.25">
      <c r="A1" t="s">
        <v>51</v>
      </c>
      <c r="B1" t="s">
        <v>52</v>
      </c>
      <c r="C1" t="s">
        <v>2</v>
      </c>
      <c r="D1" t="s">
        <v>53</v>
      </c>
      <c r="E1" t="s">
        <v>5</v>
      </c>
      <c r="F1" t="s">
        <v>17</v>
      </c>
      <c r="G1" t="s">
        <v>16</v>
      </c>
      <c r="H1" t="s">
        <v>19</v>
      </c>
      <c r="I1" t="s">
        <v>21</v>
      </c>
      <c r="J1" t="s">
        <v>11</v>
      </c>
      <c r="K1" t="s">
        <v>22</v>
      </c>
      <c r="L1" t="s">
        <v>24</v>
      </c>
      <c r="M1" t="s">
        <v>12</v>
      </c>
      <c r="N1" t="s">
        <v>26</v>
      </c>
      <c r="O1" t="s">
        <v>27</v>
      </c>
      <c r="P1" t="s">
        <v>28</v>
      </c>
      <c r="Q1" t="s">
        <v>31</v>
      </c>
      <c r="R1" t="s">
        <v>32</v>
      </c>
    </row>
    <row r="2" spans="1:18" x14ac:dyDescent="0.25">
      <c r="A2" s="2">
        <f>SUM(AllPlat[[#This Row],[Solo I]:[Trio VIII]])</f>
        <v>0.28267361111111111</v>
      </c>
      <c r="B2" s="1" t="s">
        <v>52</v>
      </c>
      <c r="C2" s="1" t="s">
        <v>18</v>
      </c>
      <c r="D2" s="1">
        <f>COUNT(AllPlat[[#This Row],[Solo I]:[Trio VIII]])</f>
        <v>14</v>
      </c>
      <c r="E2">
        <v>2.2719907407407411E-2</v>
      </c>
      <c r="F2">
        <v>3.0243055555555554E-2</v>
      </c>
      <c r="G2">
        <v>1.6412037037037037E-2</v>
      </c>
      <c r="H2">
        <v>3.2731481481481479E-2</v>
      </c>
      <c r="I2">
        <v>2.9814814814814811E-2</v>
      </c>
      <c r="J2">
        <v>2.8101851851851854E-2</v>
      </c>
      <c r="K2">
        <v>1.2488425925925925E-2</v>
      </c>
      <c r="L2">
        <v>3.0347222222222223E-2</v>
      </c>
      <c r="M2">
        <v>1.1990740740740739E-2</v>
      </c>
      <c r="N2">
        <v>1.2638888888888889E-2</v>
      </c>
      <c r="O2">
        <v>1.3530092592592594E-2</v>
      </c>
      <c r="P2">
        <v>1.3020833333333334E-2</v>
      </c>
      <c r="Q2">
        <v>1.2685185185185183E-2</v>
      </c>
      <c r="R2">
        <v>1.5949074074074074E-2</v>
      </c>
    </row>
    <row r="3" spans="1:18" hidden="1" x14ac:dyDescent="0.25">
      <c r="A3" s="2">
        <f>SUM(AllPlat[[#This Row],[Solo I]:[Trio VIII]])</f>
        <v>3.0451388888888889E-2</v>
      </c>
      <c r="B3" s="1" t="s">
        <v>52</v>
      </c>
      <c r="C3" s="1" t="s">
        <v>29</v>
      </c>
      <c r="D3" s="1">
        <f>COUNT(AllPlat[[#This Row],[Solo I]:[Trio VIII]])</f>
        <v>2</v>
      </c>
      <c r="K3">
        <v>1.5787037037037037E-2</v>
      </c>
      <c r="O3">
        <v>1.4664351851851852E-2</v>
      </c>
    </row>
    <row r="4" spans="1:18" hidden="1" x14ac:dyDescent="0.25">
      <c r="A4" s="2">
        <f>SUM(AllPlat[[#This Row],[Solo I]:[Trio VIII]])</f>
        <v>3.0451388888888889E-2</v>
      </c>
      <c r="B4" s="1" t="s">
        <v>52</v>
      </c>
      <c r="C4" s="1" t="s">
        <v>39</v>
      </c>
      <c r="D4" s="1">
        <f>COUNT(AllPlat[[#This Row],[Solo I]:[Trio VIII]])</f>
        <v>2</v>
      </c>
      <c r="K4">
        <v>1.5787037037037037E-2</v>
      </c>
      <c r="O4">
        <v>1.4664351851851852E-2</v>
      </c>
    </row>
    <row r="5" spans="1:18" hidden="1" x14ac:dyDescent="0.25">
      <c r="A5" s="2">
        <f>SUM(AllPlat[[#This Row],[Solo I]:[Trio VIII]])</f>
        <v>4.5462962962962962E-2</v>
      </c>
      <c r="B5" s="1" t="s">
        <v>52</v>
      </c>
      <c r="C5" s="1" t="s">
        <v>23</v>
      </c>
      <c r="D5" s="1">
        <f>COUNT(AllPlat[[#This Row],[Solo I]:[Trio VIII]])</f>
        <v>3</v>
      </c>
      <c r="K5">
        <v>1.5787037037037037E-2</v>
      </c>
      <c r="O5">
        <v>1.4664351851851852E-2</v>
      </c>
      <c r="P5">
        <v>1.5011574074074075E-2</v>
      </c>
    </row>
    <row r="6" spans="1:18" hidden="1" x14ac:dyDescent="0.25">
      <c r="A6" s="2">
        <f>SUM(AllPlat[[#This Row],[Solo I]:[Trio VIII]])</f>
        <v>5.8078703703703709E-2</v>
      </c>
      <c r="B6" s="1" t="s">
        <v>52</v>
      </c>
      <c r="C6" s="1" t="s">
        <v>10</v>
      </c>
      <c r="D6" s="1">
        <f>COUNT(AllPlat[[#This Row],[Solo I]:[Trio VIII]])</f>
        <v>4</v>
      </c>
      <c r="E6">
        <v>1.4548611111111111E-2</v>
      </c>
      <c r="G6">
        <v>1.6446759259259262E-2</v>
      </c>
      <c r="N6">
        <v>1.247685185185185E-2</v>
      </c>
      <c r="P6">
        <v>1.4606481481481482E-2</v>
      </c>
    </row>
    <row r="7" spans="1:18" hidden="1" x14ac:dyDescent="0.25">
      <c r="A7" s="2">
        <f>SUM(AllPlat[[#This Row],[Solo I]:[Trio VIII]])</f>
        <v>0.1234837962962963</v>
      </c>
      <c r="B7" s="1" t="s">
        <v>52</v>
      </c>
      <c r="C7" s="1" t="s">
        <v>37</v>
      </c>
      <c r="D7" s="1">
        <f>COUNT(AllPlat[[#This Row],[Solo I]:[Trio VIII]])</f>
        <v>8</v>
      </c>
      <c r="G7">
        <v>1.8761574074074073E-2</v>
      </c>
      <c r="K7">
        <v>1.2488425925925925E-2</v>
      </c>
      <c r="M7">
        <v>1.3425925925925924E-2</v>
      </c>
      <c r="N7">
        <v>1.5601851851851851E-2</v>
      </c>
      <c r="O7">
        <v>1.3530092592592594E-2</v>
      </c>
      <c r="P7">
        <v>1.7395833333333336E-2</v>
      </c>
      <c r="Q7">
        <v>1.4780092592592595E-2</v>
      </c>
      <c r="R7">
        <v>1.7499999999999998E-2</v>
      </c>
    </row>
    <row r="8" spans="1:18" hidden="1" x14ac:dyDescent="0.25">
      <c r="A8" s="2">
        <f>SUM(AllPlat[[#This Row],[Solo I]:[Trio VIII]])</f>
        <v>0.1404050925925926</v>
      </c>
      <c r="B8" s="1" t="s">
        <v>52</v>
      </c>
      <c r="C8" s="1" t="s">
        <v>25</v>
      </c>
      <c r="D8" s="1">
        <f>COUNT(AllPlat[[#This Row],[Solo I]:[Trio VIII]])</f>
        <v>9</v>
      </c>
      <c r="G8">
        <v>1.8761574074074073E-2</v>
      </c>
      <c r="I8">
        <v>2.2835648148148147E-2</v>
      </c>
      <c r="K8">
        <v>1.2488425925925925E-2</v>
      </c>
      <c r="M8">
        <v>1.3425925925925924E-2</v>
      </c>
      <c r="N8">
        <v>1.247685185185185E-2</v>
      </c>
      <c r="O8">
        <v>1.3530092592592594E-2</v>
      </c>
      <c r="P8">
        <v>1.4606481481481482E-2</v>
      </c>
      <c r="Q8">
        <v>1.4780092592592595E-2</v>
      </c>
      <c r="R8">
        <v>1.7499999999999998E-2</v>
      </c>
    </row>
    <row r="9" spans="1:18" hidden="1" x14ac:dyDescent="0.25">
      <c r="A9" s="2">
        <f>SUM(AllPlat[[#This Row],[Solo I]:[Trio VIII]])</f>
        <v>2.8888888888888888E-2</v>
      </c>
      <c r="B9" s="1" t="s">
        <v>52</v>
      </c>
      <c r="C9" s="1" t="s">
        <v>7</v>
      </c>
      <c r="D9" s="1">
        <f>COUNT(AllPlat[[#This Row],[Solo I]:[Trio VIII]])</f>
        <v>2</v>
      </c>
      <c r="O9">
        <v>1.3877314814814815E-2</v>
      </c>
      <c r="P9">
        <v>1.5011574074074075E-2</v>
      </c>
    </row>
    <row r="10" spans="1:18" hidden="1" x14ac:dyDescent="0.25">
      <c r="A10" s="2">
        <f>SUM(AllPlat[[#This Row],[Solo I]:[Trio VIII]])</f>
        <v>0.15311342592592592</v>
      </c>
      <c r="B10" s="1" t="s">
        <v>52</v>
      </c>
      <c r="C10" s="1" t="s">
        <v>9</v>
      </c>
      <c r="D10" s="1">
        <f>COUNT(AllPlat[[#This Row],[Solo I]:[Trio VIII]])</f>
        <v>10</v>
      </c>
      <c r="E10">
        <v>1.5324074074074073E-2</v>
      </c>
      <c r="G10">
        <v>1.6412037037037037E-2</v>
      </c>
      <c r="H10">
        <v>2.8055555555555556E-2</v>
      </c>
      <c r="K10">
        <v>1.3425925925925924E-2</v>
      </c>
      <c r="M10">
        <v>1.1990740740740739E-2</v>
      </c>
      <c r="N10">
        <v>1.247685185185185E-2</v>
      </c>
      <c r="O10">
        <v>1.3773148148148147E-2</v>
      </c>
      <c r="P10">
        <v>1.3020833333333334E-2</v>
      </c>
      <c r="Q10">
        <v>1.2685185185185183E-2</v>
      </c>
      <c r="R10">
        <v>1.5949074074074074E-2</v>
      </c>
    </row>
    <row r="11" spans="1:18" hidden="1" x14ac:dyDescent="0.25">
      <c r="A11" s="2">
        <f>SUM(AllPlat[[#This Row],[Solo I]:[Trio VIII]])</f>
        <v>3.1736111111111111E-2</v>
      </c>
      <c r="B11" s="1" t="s">
        <v>52</v>
      </c>
      <c r="C11" s="1" t="s">
        <v>36</v>
      </c>
      <c r="D11" s="1">
        <f>COUNT(AllPlat[[#This Row],[Solo I]:[Trio VIII]])</f>
        <v>2</v>
      </c>
      <c r="G11">
        <v>1.6446759259259262E-2</v>
      </c>
      <c r="P11">
        <v>1.5289351851851851E-2</v>
      </c>
    </row>
    <row r="12" spans="1:18" hidden="1" x14ac:dyDescent="0.25">
      <c r="A12" s="2">
        <f>SUM(AllPlat[[#This Row],[Solo I]:[Trio VIII]])</f>
        <v>3.5300925925925923E-2</v>
      </c>
      <c r="B12" s="1" t="s">
        <v>52</v>
      </c>
      <c r="C12" s="1" t="s">
        <v>34</v>
      </c>
      <c r="D12" s="1">
        <f>COUNT(AllPlat[[#This Row],[Solo I]:[Trio VIII]])</f>
        <v>1</v>
      </c>
      <c r="E12">
        <v>3.5300925925925923E-2</v>
      </c>
    </row>
    <row r="13" spans="1:18" hidden="1" x14ac:dyDescent="0.25">
      <c r="A13" s="2">
        <f>SUM(AllPlat[[#This Row],[Solo I]:[Trio VIII]])</f>
        <v>1.3877314814814815E-2</v>
      </c>
      <c r="B13" s="1" t="s">
        <v>52</v>
      </c>
      <c r="C13" s="1" t="s">
        <v>40</v>
      </c>
      <c r="D13" s="1">
        <f>COUNT(AllPlat[[#This Row],[Solo I]:[Trio VIII]])</f>
        <v>1</v>
      </c>
      <c r="O13">
        <v>1.3877314814814815E-2</v>
      </c>
    </row>
    <row r="14" spans="1:18" hidden="1" x14ac:dyDescent="0.25">
      <c r="A14" s="2">
        <f>SUM(AllPlat[[#This Row],[Solo I]:[Trio VIII]])</f>
        <v>1.3877314814814815E-2</v>
      </c>
      <c r="B14" s="1" t="s">
        <v>52</v>
      </c>
      <c r="C14" s="1" t="s">
        <v>30</v>
      </c>
      <c r="D14" s="1">
        <f>COUNT(AllPlat[[#This Row],[Solo I]:[Trio VIII]])</f>
        <v>1</v>
      </c>
      <c r="O14">
        <v>1.3877314814814815E-2</v>
      </c>
    </row>
    <row r="15" spans="1:18" hidden="1" x14ac:dyDescent="0.25">
      <c r="A15" s="2">
        <f>SUM(AllPlat[[#This Row],[Solo I]:[Trio VIII]])</f>
        <v>0.10989583333333333</v>
      </c>
      <c r="B15" s="1" t="s">
        <v>52</v>
      </c>
      <c r="C15" s="1" t="s">
        <v>20</v>
      </c>
      <c r="D15" s="1">
        <f>COUNT(AllPlat[[#This Row],[Solo I]:[Trio VIII]])</f>
        <v>8</v>
      </c>
      <c r="G15">
        <v>1.6412037037037037E-2</v>
      </c>
      <c r="K15">
        <v>1.3425925925925924E-2</v>
      </c>
      <c r="M15">
        <v>1.1990740740740739E-2</v>
      </c>
      <c r="N15">
        <v>1.2638888888888889E-2</v>
      </c>
      <c r="O15">
        <v>1.3773148148148147E-2</v>
      </c>
      <c r="P15">
        <v>1.3020833333333334E-2</v>
      </c>
      <c r="Q15">
        <v>1.2685185185185183E-2</v>
      </c>
      <c r="R15">
        <v>1.5949074074074074E-2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5BAF-1C26-4B9C-948B-90512080B2A1}">
  <dimension ref="A1:R14"/>
  <sheetViews>
    <sheetView workbookViewId="0">
      <selection activeCell="A15" sqref="A15"/>
    </sheetView>
  </sheetViews>
  <sheetFormatPr defaultRowHeight="15" x14ac:dyDescent="0.25"/>
  <cols>
    <col min="1" max="1" width="11.140625" bestFit="1" customWidth="1"/>
    <col min="2" max="2" width="4.85546875" bestFit="1" customWidth="1"/>
    <col min="3" max="3" width="16.42578125" bestFit="1" customWidth="1"/>
    <col min="6" max="6" width="11.140625" bestFit="1" customWidth="1"/>
    <col min="7" max="20" width="12" bestFit="1" customWidth="1"/>
  </cols>
  <sheetData>
    <row r="1" spans="1:18" x14ac:dyDescent="0.25">
      <c r="A1" t="s">
        <v>51</v>
      </c>
      <c r="B1" t="s">
        <v>52</v>
      </c>
      <c r="C1" t="s">
        <v>2</v>
      </c>
      <c r="D1" t="s">
        <v>53</v>
      </c>
      <c r="E1" t="s">
        <v>5</v>
      </c>
      <c r="F1" t="s">
        <v>11</v>
      </c>
      <c r="G1" t="s">
        <v>12</v>
      </c>
      <c r="H1" t="s">
        <v>16</v>
      </c>
      <c r="I1" t="s">
        <v>17</v>
      </c>
      <c r="J1" t="s">
        <v>19</v>
      </c>
      <c r="K1" t="s">
        <v>21</v>
      </c>
      <c r="L1" t="s">
        <v>24</v>
      </c>
      <c r="M1" t="s">
        <v>22</v>
      </c>
      <c r="N1" t="s">
        <v>26</v>
      </c>
      <c r="O1" t="s">
        <v>28</v>
      </c>
      <c r="P1" t="s">
        <v>27</v>
      </c>
      <c r="Q1" t="s">
        <v>31</v>
      </c>
      <c r="R1" t="s">
        <v>32</v>
      </c>
    </row>
    <row r="2" spans="1:18" x14ac:dyDescent="0.25">
      <c r="A2" s="2">
        <f>SUM(AllGold[[#This Row],[Solo I]:[Trio VIII]])</f>
        <v>0.1917939814814815</v>
      </c>
      <c r="B2" s="1" t="s">
        <v>52</v>
      </c>
      <c r="C2" s="1" t="s">
        <v>18</v>
      </c>
      <c r="D2" s="1">
        <f>COUNT(AllGold[[#This Row],[Solo I]:[Trio VIII]])</f>
        <v>14</v>
      </c>
      <c r="E2">
        <v>1.3738425925925926E-2</v>
      </c>
      <c r="F2">
        <v>1.383101851851852E-2</v>
      </c>
      <c r="G2">
        <v>1.0497685185185186E-2</v>
      </c>
      <c r="H2">
        <v>1.2604166666666666E-2</v>
      </c>
      <c r="I2">
        <v>2.0497685185185185E-2</v>
      </c>
      <c r="J2">
        <v>1.9861111111111111E-2</v>
      </c>
      <c r="K2">
        <v>1.8981481481481481E-2</v>
      </c>
      <c r="L2">
        <v>1.7465277777777777E-2</v>
      </c>
      <c r="M2">
        <v>9.4097222222222238E-3</v>
      </c>
      <c r="N2">
        <v>9.4560185185185181E-3</v>
      </c>
      <c r="O2">
        <v>1.064814814814815E-2</v>
      </c>
      <c r="P2">
        <v>1.1180555555555556E-2</v>
      </c>
      <c r="Q2">
        <v>1.2060185185185186E-2</v>
      </c>
      <c r="R2">
        <v>1.1562499999999998E-2</v>
      </c>
    </row>
    <row r="3" spans="1:18" hidden="1" x14ac:dyDescent="0.25">
      <c r="A3" s="2">
        <f>SUM(AllGold[[#This Row],[Solo I]:[Trio VIII]])</f>
        <v>1.1562499999999998E-2</v>
      </c>
      <c r="B3" s="1" t="s">
        <v>52</v>
      </c>
      <c r="C3" s="1" t="s">
        <v>35</v>
      </c>
      <c r="D3" s="1">
        <f>COUNT(AllGold[[#This Row],[Solo I]:[Trio VIII]])</f>
        <v>1</v>
      </c>
      <c r="R3">
        <v>1.1562499999999998E-2</v>
      </c>
    </row>
    <row r="4" spans="1:18" hidden="1" x14ac:dyDescent="0.25">
      <c r="A4" s="2">
        <f>SUM(AllGold[[#This Row],[Solo I]:[Trio VIII]])</f>
        <v>1.3587962962962963E-2</v>
      </c>
      <c r="B4" s="1" t="s">
        <v>52</v>
      </c>
      <c r="C4" s="1" t="s">
        <v>38</v>
      </c>
      <c r="D4" s="1">
        <f>COUNT(AllGold[[#This Row],[Solo I]:[Trio VIII]])</f>
        <v>1</v>
      </c>
      <c r="G4">
        <v>1.3587962962962963E-2</v>
      </c>
    </row>
    <row r="5" spans="1:18" hidden="1" x14ac:dyDescent="0.25">
      <c r="A5" s="2">
        <f>SUM(AllGold[[#This Row],[Solo I]:[Trio VIII]])</f>
        <v>0.14831018518518518</v>
      </c>
      <c r="B5" s="1" t="s">
        <v>52</v>
      </c>
      <c r="C5" s="1" t="s">
        <v>13</v>
      </c>
      <c r="D5" s="1">
        <f>COUNT(AllGold[[#This Row],[Solo I]:[Trio VIII]])</f>
        <v>7</v>
      </c>
      <c r="E5">
        <v>1.5347222222222222E-2</v>
      </c>
      <c r="F5">
        <v>1.8935185185185183E-2</v>
      </c>
      <c r="G5">
        <v>1.3587962962962963E-2</v>
      </c>
      <c r="I5">
        <v>3.1111111111111107E-2</v>
      </c>
      <c r="J5">
        <v>2.5138888888888891E-2</v>
      </c>
      <c r="K5">
        <v>2.2233796296296297E-2</v>
      </c>
      <c r="L5">
        <v>2.1956018518518517E-2</v>
      </c>
    </row>
    <row r="6" spans="1:18" hidden="1" x14ac:dyDescent="0.25">
      <c r="A6" s="2">
        <f>SUM(AllGold[[#This Row],[Solo I]:[Trio VIII]])</f>
        <v>0.1469212962962963</v>
      </c>
      <c r="B6" s="1" t="s">
        <v>52</v>
      </c>
      <c r="C6" s="1" t="s">
        <v>29</v>
      </c>
      <c r="D6" s="1">
        <f>COUNT(AllGold[[#This Row],[Solo I]:[Trio VIII]])</f>
        <v>6</v>
      </c>
      <c r="E6">
        <v>2.1215277777777777E-2</v>
      </c>
      <c r="F6">
        <v>1.9189814814814816E-2</v>
      </c>
      <c r="I6">
        <v>3.0011574074074076E-2</v>
      </c>
      <c r="J6">
        <v>2.9131944444444446E-2</v>
      </c>
      <c r="K6">
        <v>2.417824074074074E-2</v>
      </c>
      <c r="L6">
        <v>2.3194444444444445E-2</v>
      </c>
    </row>
    <row r="7" spans="1:18" hidden="1" x14ac:dyDescent="0.25">
      <c r="A7" s="2">
        <f>SUM(AllGold[[#This Row],[Solo I]:[Trio VIII]])</f>
        <v>0.10041666666666667</v>
      </c>
      <c r="B7" s="1" t="s">
        <v>52</v>
      </c>
      <c r="C7" s="1" t="s">
        <v>10</v>
      </c>
      <c r="D7" s="1">
        <f>COUNT(AllGold[[#This Row],[Solo I]:[Trio VIII]])</f>
        <v>9</v>
      </c>
      <c r="E7">
        <v>1.3113425925925926E-2</v>
      </c>
      <c r="G7">
        <v>1.03125E-2</v>
      </c>
      <c r="H7">
        <v>1.2361111111111113E-2</v>
      </c>
      <c r="M7">
        <v>1.0185185185185184E-2</v>
      </c>
      <c r="N7">
        <v>9.5023148148148159E-3</v>
      </c>
      <c r="O7">
        <v>1.1180555555555556E-2</v>
      </c>
      <c r="P7">
        <v>1.042824074074074E-2</v>
      </c>
      <c r="Q7">
        <v>1.2002314814814815E-2</v>
      </c>
      <c r="R7">
        <v>1.1331018518518518E-2</v>
      </c>
    </row>
    <row r="8" spans="1:18" hidden="1" x14ac:dyDescent="0.25">
      <c r="A8" s="2">
        <f>SUM(AllGold[[#This Row],[Solo I]:[Trio VIII]])</f>
        <v>1.4814814814814814E-2</v>
      </c>
      <c r="B8" s="1" t="s">
        <v>52</v>
      </c>
      <c r="C8" s="1" t="s">
        <v>25</v>
      </c>
      <c r="D8" s="1">
        <f>COUNT(AllGold[[#This Row],[Solo I]:[Trio VIII]])</f>
        <v>1</v>
      </c>
      <c r="K8">
        <v>1.4814814814814814E-2</v>
      </c>
    </row>
    <row r="9" spans="1:18" hidden="1" x14ac:dyDescent="0.25">
      <c r="A9" s="2">
        <f>SUM(AllGold[[#This Row],[Solo I]:[Trio VIII]])</f>
        <v>9.1157407407407409E-2</v>
      </c>
      <c r="B9" s="1" t="s">
        <v>52</v>
      </c>
      <c r="C9" s="1" t="s">
        <v>7</v>
      </c>
      <c r="D9" s="1">
        <f>COUNT(AllGold[[#This Row],[Solo I]:[Trio VIII]])</f>
        <v>6</v>
      </c>
      <c r="E9">
        <v>1.2314814814814815E-2</v>
      </c>
      <c r="F9">
        <v>1.3622685185185184E-2</v>
      </c>
      <c r="I9">
        <v>1.7395833333333336E-2</v>
      </c>
      <c r="J9">
        <v>1.8819444444444448E-2</v>
      </c>
      <c r="K9">
        <v>1.525462962962963E-2</v>
      </c>
      <c r="L9">
        <v>1.375E-2</v>
      </c>
    </row>
    <row r="10" spans="1:18" hidden="1" x14ac:dyDescent="0.25">
      <c r="A10" s="2">
        <f>SUM(AllGold[[#This Row],[Solo I]:[Trio VIII]])</f>
        <v>0.11236111111111111</v>
      </c>
      <c r="B10" s="1" t="s">
        <v>52</v>
      </c>
      <c r="C10" s="1" t="s">
        <v>9</v>
      </c>
      <c r="D10" s="1">
        <f>COUNT(AllGold[[#This Row],[Solo I]:[Trio VIII]])</f>
        <v>10</v>
      </c>
      <c r="E10">
        <v>1.283564814814815E-2</v>
      </c>
      <c r="F10">
        <v>1.357638888888889E-2</v>
      </c>
      <c r="G10">
        <v>1.03125E-2</v>
      </c>
      <c r="H10">
        <v>1.2361111111111113E-2</v>
      </c>
      <c r="M10">
        <v>9.4097222222222238E-3</v>
      </c>
      <c r="N10">
        <v>9.4560185185185181E-3</v>
      </c>
      <c r="O10">
        <v>1.064814814814815E-2</v>
      </c>
      <c r="P10">
        <v>1.042824074074074E-2</v>
      </c>
      <c r="Q10">
        <v>1.2002314814814815E-2</v>
      </c>
      <c r="R10">
        <v>1.1331018518518518E-2</v>
      </c>
    </row>
    <row r="11" spans="1:18" hidden="1" x14ac:dyDescent="0.25">
      <c r="A11" s="2">
        <f>SUM(AllGold[[#This Row],[Solo I]:[Trio VIII]])</f>
        <v>8.7303240740740737E-2</v>
      </c>
      <c r="B11" s="1" t="s">
        <v>52</v>
      </c>
      <c r="C11" s="1" t="s">
        <v>36</v>
      </c>
      <c r="D11" s="1">
        <f>COUNT(AllGold[[#This Row],[Solo I]:[Trio VIII]])</f>
        <v>8</v>
      </c>
      <c r="G11">
        <v>1.03125E-2</v>
      </c>
      <c r="H11">
        <v>1.2361111111111113E-2</v>
      </c>
      <c r="M11">
        <v>1.0185185185185184E-2</v>
      </c>
      <c r="N11">
        <v>9.5023148148148159E-3</v>
      </c>
      <c r="O11">
        <v>1.1180555555555556E-2</v>
      </c>
      <c r="P11">
        <v>1.042824074074074E-2</v>
      </c>
      <c r="Q11">
        <v>1.2002314814814815E-2</v>
      </c>
      <c r="R11">
        <v>1.1331018518518518E-2</v>
      </c>
    </row>
    <row r="12" spans="1:18" hidden="1" x14ac:dyDescent="0.25">
      <c r="A12" s="2">
        <f>SUM(AllGold[[#This Row],[Solo I]:[Trio VIII]])</f>
        <v>6.6736111111111107E-2</v>
      </c>
      <c r="B12" s="1" t="s">
        <v>52</v>
      </c>
      <c r="C12" s="1" t="s">
        <v>30</v>
      </c>
      <c r="D12" s="1">
        <f>COUNT(AllGold[[#This Row],[Solo I]:[Trio VIII]])</f>
        <v>3</v>
      </c>
      <c r="F12">
        <v>2.1759259259259259E-2</v>
      </c>
      <c r="I12">
        <v>2.630787037037037E-2</v>
      </c>
      <c r="L12">
        <v>1.8668981481481481E-2</v>
      </c>
    </row>
    <row r="13" spans="1:18" hidden="1" x14ac:dyDescent="0.25">
      <c r="A13" s="2">
        <f>SUM(AllGold[[#This Row],[Solo I]:[Trio VIII]])</f>
        <v>3.1284722222222221E-2</v>
      </c>
      <c r="B13" s="1" t="s">
        <v>52</v>
      </c>
      <c r="C13" s="1" t="s">
        <v>33</v>
      </c>
      <c r="D13" s="1">
        <f>COUNT(AllGold[[#This Row],[Solo I]:[Trio VIII]])</f>
        <v>2</v>
      </c>
      <c r="G13">
        <v>1.3587962962962963E-2</v>
      </c>
      <c r="L13">
        <v>1.7696759259259259E-2</v>
      </c>
    </row>
    <row r="14" spans="1:18" hidden="1" x14ac:dyDescent="0.25">
      <c r="A14" s="2">
        <f>SUM(AllGold[[#This Row],[Solo I]:[Trio VIII]])</f>
        <v>7.5856481481481483E-2</v>
      </c>
      <c r="B14" s="1" t="s">
        <v>52</v>
      </c>
      <c r="C14" s="1" t="s">
        <v>20</v>
      </c>
      <c r="D14" s="1">
        <f>COUNT(AllGold[[#This Row],[Solo I]:[Trio VIII]])</f>
        <v>7</v>
      </c>
      <c r="G14">
        <v>1.0497685185185186E-2</v>
      </c>
      <c r="H14">
        <v>1.2604166666666666E-2</v>
      </c>
      <c r="M14">
        <v>9.4097222222222238E-3</v>
      </c>
      <c r="N14">
        <v>9.4560185185185181E-3</v>
      </c>
      <c r="O14">
        <v>1.064814814814815E-2</v>
      </c>
      <c r="P14">
        <v>1.1180555555555556E-2</v>
      </c>
      <c r="Q14">
        <v>1.2060185185185186E-2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BC56-7E8C-4348-B1B9-CBCC9C99AE60}">
  <dimension ref="A1:E85"/>
  <sheetViews>
    <sheetView workbookViewId="0">
      <selection activeCell="J12" sqref="J12"/>
    </sheetView>
  </sheetViews>
  <sheetFormatPr defaultRowHeight="15" x14ac:dyDescent="0.25"/>
  <cols>
    <col min="1" max="1" width="7.85546875" bestFit="1" customWidth="1"/>
    <col min="2" max="2" width="11.42578125" bestFit="1" customWidth="1"/>
    <col min="3" max="3" width="43.5703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41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1.2314814814814815E-2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1.283564814814815E-2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1.3113425925925926E-2</v>
      </c>
      <c r="E4" s="1" t="s">
        <v>8</v>
      </c>
    </row>
    <row r="5" spans="1:5" x14ac:dyDescent="0.25">
      <c r="A5" s="1" t="s">
        <v>11</v>
      </c>
      <c r="B5" s="1" t="s">
        <v>6</v>
      </c>
      <c r="C5" s="1" t="s">
        <v>9</v>
      </c>
      <c r="D5">
        <v>1.357638888888889E-2</v>
      </c>
      <c r="E5" s="1" t="s">
        <v>8</v>
      </c>
    </row>
    <row r="6" spans="1:5" x14ac:dyDescent="0.25">
      <c r="A6" s="1" t="s">
        <v>12</v>
      </c>
      <c r="B6" s="1" t="s">
        <v>6</v>
      </c>
      <c r="C6" s="1" t="s">
        <v>42</v>
      </c>
      <c r="D6">
        <v>1.3587962962962963E-2</v>
      </c>
      <c r="E6" s="1" t="s">
        <v>14</v>
      </c>
    </row>
    <row r="7" spans="1:5" x14ac:dyDescent="0.25">
      <c r="A7" s="1" t="s">
        <v>5</v>
      </c>
      <c r="B7" s="1" t="s">
        <v>15</v>
      </c>
      <c r="C7" s="1" t="s">
        <v>10</v>
      </c>
      <c r="D7">
        <v>1.4548611111111111E-2</v>
      </c>
      <c r="E7" s="1" t="s">
        <v>8</v>
      </c>
    </row>
    <row r="8" spans="1:5" x14ac:dyDescent="0.25">
      <c r="A8" s="1" t="s">
        <v>16</v>
      </c>
      <c r="B8" s="1" t="s">
        <v>6</v>
      </c>
      <c r="C8" s="1" t="s">
        <v>43</v>
      </c>
      <c r="D8">
        <v>1.2361111111111113E-2</v>
      </c>
      <c r="E8" s="1" t="s">
        <v>14</v>
      </c>
    </row>
    <row r="9" spans="1:5" x14ac:dyDescent="0.25">
      <c r="A9" s="1" t="s">
        <v>17</v>
      </c>
      <c r="B9" s="1" t="s">
        <v>6</v>
      </c>
      <c r="C9" s="1" t="s">
        <v>7</v>
      </c>
      <c r="D9">
        <v>1.7395833333333336E-2</v>
      </c>
      <c r="E9" s="1" t="s">
        <v>8</v>
      </c>
    </row>
    <row r="10" spans="1:5" x14ac:dyDescent="0.25">
      <c r="A10" s="1" t="s">
        <v>17</v>
      </c>
      <c r="B10" s="1" t="s">
        <v>15</v>
      </c>
      <c r="C10" s="1" t="s">
        <v>18</v>
      </c>
      <c r="D10">
        <v>3.0243055555555554E-2</v>
      </c>
      <c r="E10" s="1" t="s">
        <v>8</v>
      </c>
    </row>
    <row r="11" spans="1:5" x14ac:dyDescent="0.25">
      <c r="A11" s="1" t="s">
        <v>16</v>
      </c>
      <c r="B11" s="1" t="s">
        <v>15</v>
      </c>
      <c r="C11" s="1" t="s">
        <v>43</v>
      </c>
      <c r="D11">
        <v>1.6446759259259262E-2</v>
      </c>
      <c r="E11" s="1" t="s">
        <v>14</v>
      </c>
    </row>
    <row r="12" spans="1:5" x14ac:dyDescent="0.25">
      <c r="A12" s="1" t="s">
        <v>19</v>
      </c>
      <c r="B12" s="1" t="s">
        <v>6</v>
      </c>
      <c r="C12" s="1" t="s">
        <v>18</v>
      </c>
      <c r="D12">
        <v>1.9861111111111111E-2</v>
      </c>
      <c r="E12" s="1" t="s">
        <v>8</v>
      </c>
    </row>
    <row r="13" spans="1:5" x14ac:dyDescent="0.25">
      <c r="A13" s="1" t="s">
        <v>16</v>
      </c>
      <c r="B13" s="1" t="s">
        <v>6</v>
      </c>
      <c r="C13" s="1" t="s">
        <v>44</v>
      </c>
      <c r="D13">
        <v>1.2604166666666666E-2</v>
      </c>
      <c r="E13" s="1" t="s">
        <v>14</v>
      </c>
    </row>
    <row r="14" spans="1:5" x14ac:dyDescent="0.25">
      <c r="A14" s="1" t="s">
        <v>19</v>
      </c>
      <c r="B14" s="1" t="s">
        <v>15</v>
      </c>
      <c r="C14" s="1" t="s">
        <v>18</v>
      </c>
      <c r="D14">
        <v>3.2731481481481479E-2</v>
      </c>
      <c r="E14" s="1" t="s">
        <v>8</v>
      </c>
    </row>
    <row r="15" spans="1:5" x14ac:dyDescent="0.25">
      <c r="A15" s="1" t="s">
        <v>21</v>
      </c>
      <c r="B15" s="1" t="s">
        <v>6</v>
      </c>
      <c r="C15" s="1" t="s">
        <v>18</v>
      </c>
      <c r="D15">
        <v>1.8981481481481481E-2</v>
      </c>
      <c r="E15" s="1" t="s">
        <v>8</v>
      </c>
    </row>
    <row r="16" spans="1:5" x14ac:dyDescent="0.25">
      <c r="A16" s="1" t="s">
        <v>21</v>
      </c>
      <c r="B16" s="1" t="s">
        <v>15</v>
      </c>
      <c r="C16" s="1" t="s">
        <v>18</v>
      </c>
      <c r="D16">
        <v>2.9814814814814811E-2</v>
      </c>
      <c r="E16" s="1" t="s">
        <v>8</v>
      </c>
    </row>
    <row r="17" spans="1:5" x14ac:dyDescent="0.25">
      <c r="A17" s="1" t="s">
        <v>12</v>
      </c>
      <c r="B17" s="1" t="s">
        <v>6</v>
      </c>
      <c r="C17" s="1" t="s">
        <v>43</v>
      </c>
      <c r="D17">
        <v>1.03125E-2</v>
      </c>
      <c r="E17" s="1" t="s">
        <v>14</v>
      </c>
    </row>
    <row r="18" spans="1:5" x14ac:dyDescent="0.25">
      <c r="A18" s="1" t="s">
        <v>11</v>
      </c>
      <c r="B18" s="1" t="s">
        <v>6</v>
      </c>
      <c r="C18" s="1" t="s">
        <v>18</v>
      </c>
      <c r="D18">
        <v>1.383101851851852E-2</v>
      </c>
      <c r="E18" s="1" t="s">
        <v>8</v>
      </c>
    </row>
    <row r="19" spans="1:5" x14ac:dyDescent="0.25">
      <c r="A19" s="1" t="s">
        <v>11</v>
      </c>
      <c r="B19" s="1" t="s">
        <v>15</v>
      </c>
      <c r="C19" s="1" t="s">
        <v>18</v>
      </c>
      <c r="D19">
        <v>2.8101851851851854E-2</v>
      </c>
      <c r="E19" s="1" t="s">
        <v>8</v>
      </c>
    </row>
    <row r="20" spans="1:5" x14ac:dyDescent="0.25">
      <c r="A20" s="1" t="s">
        <v>22</v>
      </c>
      <c r="B20" s="1" t="s">
        <v>15</v>
      </c>
      <c r="C20" s="1" t="s">
        <v>45</v>
      </c>
      <c r="D20">
        <v>1.5787037037037037E-2</v>
      </c>
      <c r="E20" s="1" t="s">
        <v>14</v>
      </c>
    </row>
    <row r="21" spans="1:5" x14ac:dyDescent="0.25">
      <c r="A21" s="1" t="s">
        <v>24</v>
      </c>
      <c r="B21" s="1" t="s">
        <v>6</v>
      </c>
      <c r="C21" s="1" t="s">
        <v>18</v>
      </c>
      <c r="D21">
        <v>1.7465277777777777E-2</v>
      </c>
      <c r="E21" s="1" t="s">
        <v>8</v>
      </c>
    </row>
    <row r="22" spans="1:5" x14ac:dyDescent="0.25">
      <c r="A22" s="1" t="s">
        <v>16</v>
      </c>
      <c r="B22" s="1" t="s">
        <v>15</v>
      </c>
      <c r="C22" s="1" t="s">
        <v>44</v>
      </c>
      <c r="D22">
        <v>1.6412037037037037E-2</v>
      </c>
      <c r="E22" s="1" t="s">
        <v>14</v>
      </c>
    </row>
    <row r="23" spans="1:5" x14ac:dyDescent="0.25">
      <c r="A23" s="1" t="s">
        <v>24</v>
      </c>
      <c r="B23" s="1" t="s">
        <v>15</v>
      </c>
      <c r="C23" s="1" t="s">
        <v>18</v>
      </c>
      <c r="D23">
        <v>3.0347222222222223E-2</v>
      </c>
      <c r="E23" s="1" t="s">
        <v>8</v>
      </c>
    </row>
    <row r="24" spans="1:5" x14ac:dyDescent="0.25">
      <c r="A24" s="1" t="s">
        <v>12</v>
      </c>
      <c r="B24" s="1" t="s">
        <v>6</v>
      </c>
      <c r="C24" s="1" t="s">
        <v>44</v>
      </c>
      <c r="D24">
        <v>1.0497685185185186E-2</v>
      </c>
      <c r="E24" s="1" t="s">
        <v>14</v>
      </c>
    </row>
    <row r="25" spans="1:5" x14ac:dyDescent="0.25">
      <c r="A25" s="1" t="s">
        <v>22</v>
      </c>
      <c r="B25" s="1" t="s">
        <v>6</v>
      </c>
      <c r="C25" s="1" t="s">
        <v>43</v>
      </c>
      <c r="D25">
        <v>1.0185185185185184E-2</v>
      </c>
      <c r="E25" s="1" t="s">
        <v>14</v>
      </c>
    </row>
    <row r="26" spans="1:5" x14ac:dyDescent="0.25">
      <c r="A26" s="1" t="s">
        <v>12</v>
      </c>
      <c r="B26" s="1" t="s">
        <v>15</v>
      </c>
      <c r="C26" s="1" t="s">
        <v>44</v>
      </c>
      <c r="D26">
        <v>1.1990740740740739E-2</v>
      </c>
      <c r="E26" s="1" t="s">
        <v>14</v>
      </c>
    </row>
    <row r="27" spans="1:5" x14ac:dyDescent="0.25">
      <c r="A27" s="1" t="s">
        <v>22</v>
      </c>
      <c r="B27" s="1" t="s">
        <v>15</v>
      </c>
      <c r="C27" s="1" t="s">
        <v>44</v>
      </c>
      <c r="D27">
        <v>1.3425925925925924E-2</v>
      </c>
      <c r="E27" s="1" t="s">
        <v>14</v>
      </c>
    </row>
    <row r="28" spans="1:5" x14ac:dyDescent="0.25">
      <c r="A28" s="1" t="s">
        <v>16</v>
      </c>
      <c r="B28" s="1" t="s">
        <v>15</v>
      </c>
      <c r="C28" s="1" t="s">
        <v>46</v>
      </c>
      <c r="D28">
        <v>1.8761574074074073E-2</v>
      </c>
      <c r="E28" s="1" t="s">
        <v>14</v>
      </c>
    </row>
    <row r="29" spans="1:5" x14ac:dyDescent="0.25">
      <c r="A29" s="1" t="s">
        <v>12</v>
      </c>
      <c r="B29" s="1" t="s">
        <v>15</v>
      </c>
      <c r="C29" s="1" t="s">
        <v>46</v>
      </c>
      <c r="D29">
        <v>1.3425925925925924E-2</v>
      </c>
      <c r="E29" s="1" t="s">
        <v>14</v>
      </c>
    </row>
    <row r="30" spans="1:5" x14ac:dyDescent="0.25">
      <c r="A30" s="1" t="s">
        <v>22</v>
      </c>
      <c r="B30" s="1" t="s">
        <v>15</v>
      </c>
      <c r="C30" s="1" t="s">
        <v>46</v>
      </c>
      <c r="D30">
        <v>1.2488425925925925E-2</v>
      </c>
      <c r="E30" s="1" t="s">
        <v>14</v>
      </c>
    </row>
    <row r="31" spans="1:5" x14ac:dyDescent="0.25">
      <c r="A31" s="1" t="s">
        <v>22</v>
      </c>
      <c r="B31" s="1" t="s">
        <v>6</v>
      </c>
      <c r="C31" s="1" t="s">
        <v>44</v>
      </c>
      <c r="D31">
        <v>9.4097222222222238E-3</v>
      </c>
      <c r="E31" s="1" t="s">
        <v>14</v>
      </c>
    </row>
    <row r="32" spans="1:5" x14ac:dyDescent="0.25">
      <c r="A32" s="1" t="s">
        <v>26</v>
      </c>
      <c r="B32" s="1" t="s">
        <v>15</v>
      </c>
      <c r="C32" s="1" t="s">
        <v>44</v>
      </c>
      <c r="D32">
        <v>1.2638888888888889E-2</v>
      </c>
      <c r="E32" s="1" t="s">
        <v>14</v>
      </c>
    </row>
    <row r="33" spans="1:5" x14ac:dyDescent="0.25">
      <c r="A33" s="1" t="s">
        <v>26</v>
      </c>
      <c r="B33" s="1" t="s">
        <v>15</v>
      </c>
      <c r="C33" s="1" t="s">
        <v>47</v>
      </c>
      <c r="D33">
        <v>1.247685185185185E-2</v>
      </c>
      <c r="E33" s="1" t="s">
        <v>14</v>
      </c>
    </row>
    <row r="34" spans="1:5" x14ac:dyDescent="0.25">
      <c r="A34" s="1" t="s">
        <v>27</v>
      </c>
      <c r="B34" s="1" t="s">
        <v>15</v>
      </c>
      <c r="C34" s="1" t="s">
        <v>45</v>
      </c>
      <c r="D34">
        <v>1.4664351851851852E-2</v>
      </c>
      <c r="E34" s="1" t="s">
        <v>14</v>
      </c>
    </row>
    <row r="35" spans="1:5" x14ac:dyDescent="0.25">
      <c r="A35" s="1" t="s">
        <v>26</v>
      </c>
      <c r="B35" s="1" t="s">
        <v>6</v>
      </c>
      <c r="C35" s="1" t="s">
        <v>43</v>
      </c>
      <c r="D35">
        <v>9.5023148148148159E-3</v>
      </c>
      <c r="E35" s="1" t="s">
        <v>14</v>
      </c>
    </row>
    <row r="36" spans="1:5" x14ac:dyDescent="0.25">
      <c r="A36" s="1" t="s">
        <v>26</v>
      </c>
      <c r="B36" s="1" t="s">
        <v>6</v>
      </c>
      <c r="C36" s="1" t="s">
        <v>44</v>
      </c>
      <c r="D36">
        <v>9.4560185185185181E-3</v>
      </c>
      <c r="E36" s="1" t="s">
        <v>14</v>
      </c>
    </row>
    <row r="37" spans="1:5" x14ac:dyDescent="0.25">
      <c r="A37" s="1" t="s">
        <v>26</v>
      </c>
      <c r="B37" s="1" t="s">
        <v>15</v>
      </c>
      <c r="C37" s="1" t="s">
        <v>46</v>
      </c>
      <c r="D37">
        <v>1.5601851851851851E-2</v>
      </c>
      <c r="E37" s="1" t="s">
        <v>14</v>
      </c>
    </row>
    <row r="38" spans="1:5" x14ac:dyDescent="0.25">
      <c r="A38" s="1" t="s">
        <v>28</v>
      </c>
      <c r="B38" s="1" t="s">
        <v>6</v>
      </c>
      <c r="C38" s="1" t="s">
        <v>43</v>
      </c>
      <c r="D38">
        <v>1.1180555555555556E-2</v>
      </c>
      <c r="E38" s="1" t="s">
        <v>14</v>
      </c>
    </row>
    <row r="39" spans="1:5" x14ac:dyDescent="0.25">
      <c r="A39" s="1" t="s">
        <v>28</v>
      </c>
      <c r="B39" s="1" t="s">
        <v>15</v>
      </c>
      <c r="C39" s="1" t="s">
        <v>48</v>
      </c>
      <c r="D39">
        <v>1.5011574074074075E-2</v>
      </c>
      <c r="E39" s="1" t="s">
        <v>14</v>
      </c>
    </row>
    <row r="40" spans="1:5" x14ac:dyDescent="0.25">
      <c r="A40" s="1" t="s">
        <v>28</v>
      </c>
      <c r="B40" s="1" t="s">
        <v>6</v>
      </c>
      <c r="C40" s="1" t="s">
        <v>44</v>
      </c>
      <c r="D40">
        <v>1.064814814814815E-2</v>
      </c>
      <c r="E40" s="1" t="s">
        <v>14</v>
      </c>
    </row>
    <row r="41" spans="1:5" x14ac:dyDescent="0.25">
      <c r="A41" s="1" t="s">
        <v>5</v>
      </c>
      <c r="B41" s="1" t="s">
        <v>6</v>
      </c>
      <c r="C41" s="1" t="s">
        <v>18</v>
      </c>
      <c r="D41">
        <v>1.3738425925925926E-2</v>
      </c>
      <c r="E41" s="1" t="s">
        <v>8</v>
      </c>
    </row>
    <row r="42" spans="1:5" x14ac:dyDescent="0.25">
      <c r="A42" s="1" t="s">
        <v>27</v>
      </c>
      <c r="B42" s="1" t="s">
        <v>6</v>
      </c>
      <c r="C42" s="1" t="s">
        <v>43</v>
      </c>
      <c r="D42">
        <v>1.042824074074074E-2</v>
      </c>
      <c r="E42" s="1" t="s">
        <v>14</v>
      </c>
    </row>
    <row r="43" spans="1:5" x14ac:dyDescent="0.25">
      <c r="A43" s="1" t="s">
        <v>5</v>
      </c>
      <c r="B43" s="1" t="s">
        <v>6</v>
      </c>
      <c r="C43" s="1" t="s">
        <v>13</v>
      </c>
      <c r="D43">
        <v>1.5347222222222222E-2</v>
      </c>
      <c r="E43" s="1" t="s">
        <v>8</v>
      </c>
    </row>
    <row r="44" spans="1:5" x14ac:dyDescent="0.25">
      <c r="A44" s="1" t="s">
        <v>28</v>
      </c>
      <c r="B44" s="1" t="s">
        <v>15</v>
      </c>
      <c r="C44" s="1" t="s">
        <v>43</v>
      </c>
      <c r="D44">
        <v>1.5289351851851851E-2</v>
      </c>
      <c r="E44" s="1" t="s">
        <v>14</v>
      </c>
    </row>
    <row r="45" spans="1:5" x14ac:dyDescent="0.25">
      <c r="A45" s="1" t="s">
        <v>5</v>
      </c>
      <c r="B45" s="1" t="s">
        <v>6</v>
      </c>
      <c r="C45" s="1" t="s">
        <v>29</v>
      </c>
      <c r="D45">
        <v>2.1215277777777777E-2</v>
      </c>
      <c r="E45" s="1" t="s">
        <v>8</v>
      </c>
    </row>
    <row r="46" spans="1:5" x14ac:dyDescent="0.25">
      <c r="A46" s="1" t="s">
        <v>17</v>
      </c>
      <c r="B46" s="1" t="s">
        <v>6</v>
      </c>
      <c r="C46" s="1" t="s">
        <v>18</v>
      </c>
      <c r="D46">
        <v>2.0497685185185185E-2</v>
      </c>
      <c r="E46" s="1" t="s">
        <v>8</v>
      </c>
    </row>
    <row r="47" spans="1:5" x14ac:dyDescent="0.25">
      <c r="A47" s="1" t="s">
        <v>5</v>
      </c>
      <c r="B47" s="1" t="s">
        <v>15</v>
      </c>
      <c r="C47" s="1" t="s">
        <v>9</v>
      </c>
      <c r="D47">
        <v>1.5324074074074073E-2</v>
      </c>
      <c r="E47" s="1" t="s">
        <v>8</v>
      </c>
    </row>
    <row r="48" spans="1:5" x14ac:dyDescent="0.25">
      <c r="A48" s="1" t="s">
        <v>5</v>
      </c>
      <c r="B48" s="1" t="s">
        <v>15</v>
      </c>
      <c r="C48" s="1" t="s">
        <v>18</v>
      </c>
      <c r="D48">
        <v>2.2719907407407411E-2</v>
      </c>
      <c r="E48" s="1" t="s">
        <v>8</v>
      </c>
    </row>
    <row r="49" spans="1:5" x14ac:dyDescent="0.25">
      <c r="A49" s="1" t="s">
        <v>28</v>
      </c>
      <c r="B49" s="1" t="s">
        <v>15</v>
      </c>
      <c r="C49" s="1" t="s">
        <v>47</v>
      </c>
      <c r="D49">
        <v>1.4606481481481482E-2</v>
      </c>
      <c r="E49" s="1" t="s">
        <v>14</v>
      </c>
    </row>
    <row r="50" spans="1:5" x14ac:dyDescent="0.25">
      <c r="A50" s="1" t="s">
        <v>27</v>
      </c>
      <c r="B50" s="1" t="s">
        <v>6</v>
      </c>
      <c r="C50" s="1" t="s">
        <v>44</v>
      </c>
      <c r="D50">
        <v>1.1180555555555556E-2</v>
      </c>
      <c r="E50" s="1" t="s">
        <v>14</v>
      </c>
    </row>
    <row r="51" spans="1:5" x14ac:dyDescent="0.25">
      <c r="A51" s="1" t="s">
        <v>17</v>
      </c>
      <c r="B51" s="1" t="s">
        <v>6</v>
      </c>
      <c r="C51" s="1" t="s">
        <v>30</v>
      </c>
      <c r="D51">
        <v>2.630787037037037E-2</v>
      </c>
      <c r="E51" s="1" t="s">
        <v>8</v>
      </c>
    </row>
    <row r="52" spans="1:5" x14ac:dyDescent="0.25">
      <c r="A52" s="1" t="s">
        <v>28</v>
      </c>
      <c r="B52" s="1" t="s">
        <v>15</v>
      </c>
      <c r="C52" s="1" t="s">
        <v>44</v>
      </c>
      <c r="D52">
        <v>1.3020833333333334E-2</v>
      </c>
      <c r="E52" s="1" t="s">
        <v>14</v>
      </c>
    </row>
    <row r="53" spans="1:5" x14ac:dyDescent="0.25">
      <c r="A53" s="1" t="s">
        <v>19</v>
      </c>
      <c r="B53" s="1" t="s">
        <v>6</v>
      </c>
      <c r="C53" s="1" t="s">
        <v>13</v>
      </c>
      <c r="D53">
        <v>2.5138888888888891E-2</v>
      </c>
      <c r="E53" s="1" t="s">
        <v>8</v>
      </c>
    </row>
    <row r="54" spans="1:5" x14ac:dyDescent="0.25">
      <c r="A54" s="1" t="s">
        <v>19</v>
      </c>
      <c r="B54" s="1" t="s">
        <v>6</v>
      </c>
      <c r="C54" s="1" t="s">
        <v>29</v>
      </c>
      <c r="D54">
        <v>2.9131944444444446E-2</v>
      </c>
      <c r="E54" s="1" t="s">
        <v>8</v>
      </c>
    </row>
    <row r="55" spans="1:5" x14ac:dyDescent="0.25">
      <c r="A55" s="1" t="s">
        <v>19</v>
      </c>
      <c r="B55" s="1" t="s">
        <v>15</v>
      </c>
      <c r="C55" s="1" t="s">
        <v>9</v>
      </c>
      <c r="D55">
        <v>2.8055555555555556E-2</v>
      </c>
      <c r="E55" s="1" t="s">
        <v>8</v>
      </c>
    </row>
    <row r="56" spans="1:5" x14ac:dyDescent="0.25">
      <c r="A56" s="1" t="s">
        <v>28</v>
      </c>
      <c r="B56" s="1" t="s">
        <v>15</v>
      </c>
      <c r="C56" s="1" t="s">
        <v>46</v>
      </c>
      <c r="D56">
        <v>1.7395833333333336E-2</v>
      </c>
      <c r="E56" s="1" t="s">
        <v>14</v>
      </c>
    </row>
    <row r="57" spans="1:5" x14ac:dyDescent="0.25">
      <c r="A57" s="1" t="s">
        <v>21</v>
      </c>
      <c r="B57" s="1" t="s">
        <v>6</v>
      </c>
      <c r="C57" s="1" t="s">
        <v>25</v>
      </c>
      <c r="D57">
        <v>1.4814814814814814E-2</v>
      </c>
      <c r="E57" s="1" t="s">
        <v>8</v>
      </c>
    </row>
    <row r="58" spans="1:5" x14ac:dyDescent="0.25">
      <c r="A58" s="1" t="s">
        <v>31</v>
      </c>
      <c r="B58" s="1" t="s">
        <v>6</v>
      </c>
      <c r="C58" s="1" t="s">
        <v>43</v>
      </c>
      <c r="D58">
        <v>1.2002314814814815E-2</v>
      </c>
      <c r="E58" s="1" t="s">
        <v>14</v>
      </c>
    </row>
    <row r="59" spans="1:5" x14ac:dyDescent="0.25">
      <c r="A59" s="1" t="s">
        <v>21</v>
      </c>
      <c r="B59" s="1" t="s">
        <v>6</v>
      </c>
      <c r="C59" s="1" t="s">
        <v>13</v>
      </c>
      <c r="D59">
        <v>2.2233796296296297E-2</v>
      </c>
      <c r="E59" s="1" t="s">
        <v>8</v>
      </c>
    </row>
    <row r="60" spans="1:5" x14ac:dyDescent="0.25">
      <c r="A60" s="1" t="s">
        <v>21</v>
      </c>
      <c r="B60" s="1" t="s">
        <v>6</v>
      </c>
      <c r="C60" s="1" t="s">
        <v>29</v>
      </c>
      <c r="D60">
        <v>2.417824074074074E-2</v>
      </c>
      <c r="E60" s="1" t="s">
        <v>8</v>
      </c>
    </row>
    <row r="61" spans="1:5" x14ac:dyDescent="0.25">
      <c r="A61" s="1" t="s">
        <v>21</v>
      </c>
      <c r="B61" s="1" t="s">
        <v>15</v>
      </c>
      <c r="C61" s="1" t="s">
        <v>25</v>
      </c>
      <c r="D61">
        <v>2.2835648148148147E-2</v>
      </c>
      <c r="E61" s="1" t="s">
        <v>8</v>
      </c>
    </row>
    <row r="62" spans="1:5" x14ac:dyDescent="0.25">
      <c r="A62" s="1" t="s">
        <v>27</v>
      </c>
      <c r="B62" s="1" t="s">
        <v>15</v>
      </c>
      <c r="C62" s="1" t="s">
        <v>46</v>
      </c>
      <c r="D62">
        <v>1.3530092592592594E-2</v>
      </c>
      <c r="E62" s="1" t="s">
        <v>14</v>
      </c>
    </row>
    <row r="63" spans="1:5" x14ac:dyDescent="0.25">
      <c r="A63" s="1" t="s">
        <v>31</v>
      </c>
      <c r="B63" s="1" t="s">
        <v>6</v>
      </c>
      <c r="C63" s="1" t="s">
        <v>44</v>
      </c>
      <c r="D63">
        <v>1.2060185185185186E-2</v>
      </c>
      <c r="E63" s="1" t="s">
        <v>14</v>
      </c>
    </row>
    <row r="64" spans="1:5" x14ac:dyDescent="0.25">
      <c r="A64" s="1" t="s">
        <v>27</v>
      </c>
      <c r="B64" s="1" t="s">
        <v>15</v>
      </c>
      <c r="C64" s="1" t="s">
        <v>44</v>
      </c>
      <c r="D64">
        <v>1.3773148148148147E-2</v>
      </c>
      <c r="E64" s="1" t="s">
        <v>14</v>
      </c>
    </row>
    <row r="65" spans="1:5" x14ac:dyDescent="0.25">
      <c r="A65" s="1" t="s">
        <v>11</v>
      </c>
      <c r="B65" s="1" t="s">
        <v>6</v>
      </c>
      <c r="C65" s="1" t="s">
        <v>13</v>
      </c>
      <c r="D65">
        <v>1.8935185185185183E-2</v>
      </c>
      <c r="E65" s="1" t="s">
        <v>8</v>
      </c>
    </row>
    <row r="66" spans="1:5" x14ac:dyDescent="0.25">
      <c r="A66" s="1" t="s">
        <v>11</v>
      </c>
      <c r="B66" s="1" t="s">
        <v>6</v>
      </c>
      <c r="C66" s="1" t="s">
        <v>29</v>
      </c>
      <c r="D66">
        <v>1.9189814814814816E-2</v>
      </c>
      <c r="E66" s="1" t="s">
        <v>8</v>
      </c>
    </row>
    <row r="67" spans="1:5" x14ac:dyDescent="0.25">
      <c r="A67" s="1" t="s">
        <v>32</v>
      </c>
      <c r="B67" s="1" t="s">
        <v>6</v>
      </c>
      <c r="C67" s="1" t="s">
        <v>43</v>
      </c>
      <c r="D67">
        <v>1.1331018518518518E-2</v>
      </c>
      <c r="E67" s="1" t="s">
        <v>14</v>
      </c>
    </row>
    <row r="68" spans="1:5" x14ac:dyDescent="0.25">
      <c r="A68" s="1" t="s">
        <v>31</v>
      </c>
      <c r="B68" s="1" t="s">
        <v>15</v>
      </c>
      <c r="C68" s="1" t="s">
        <v>44</v>
      </c>
      <c r="D68">
        <v>1.2685185185185183E-2</v>
      </c>
      <c r="E68" s="1" t="s">
        <v>14</v>
      </c>
    </row>
    <row r="69" spans="1:5" x14ac:dyDescent="0.25">
      <c r="A69" s="1" t="s">
        <v>24</v>
      </c>
      <c r="B69" s="1" t="s">
        <v>6</v>
      </c>
      <c r="C69" s="1" t="s">
        <v>33</v>
      </c>
      <c r="D69">
        <v>1.7696759259259259E-2</v>
      </c>
      <c r="E69" s="1" t="s">
        <v>8</v>
      </c>
    </row>
    <row r="70" spans="1:5" x14ac:dyDescent="0.25">
      <c r="A70" s="1" t="s">
        <v>24</v>
      </c>
      <c r="B70" s="1" t="s">
        <v>6</v>
      </c>
      <c r="C70" s="1" t="s">
        <v>13</v>
      </c>
      <c r="D70">
        <v>2.1956018518518517E-2</v>
      </c>
      <c r="E70" s="1" t="s">
        <v>8</v>
      </c>
    </row>
    <row r="71" spans="1:5" x14ac:dyDescent="0.25">
      <c r="A71" s="1" t="s">
        <v>24</v>
      </c>
      <c r="B71" s="1" t="s">
        <v>6</v>
      </c>
      <c r="C71" s="1" t="s">
        <v>29</v>
      </c>
      <c r="D71">
        <v>2.3194444444444445E-2</v>
      </c>
      <c r="E71" s="1" t="s">
        <v>8</v>
      </c>
    </row>
    <row r="72" spans="1:5" x14ac:dyDescent="0.25">
      <c r="A72" s="1" t="s">
        <v>31</v>
      </c>
      <c r="B72" s="1" t="s">
        <v>15</v>
      </c>
      <c r="C72" s="1" t="s">
        <v>46</v>
      </c>
      <c r="D72">
        <v>1.4780092592592595E-2</v>
      </c>
      <c r="E72" s="1" t="s">
        <v>14</v>
      </c>
    </row>
    <row r="73" spans="1:5" x14ac:dyDescent="0.25">
      <c r="A73" s="1" t="s">
        <v>32</v>
      </c>
      <c r="B73" s="1" t="s">
        <v>15</v>
      </c>
      <c r="C73" s="1" t="s">
        <v>44</v>
      </c>
      <c r="D73">
        <v>1.5949074074074074E-2</v>
      </c>
      <c r="E73" s="1" t="s">
        <v>14</v>
      </c>
    </row>
    <row r="74" spans="1:5" x14ac:dyDescent="0.25">
      <c r="A74" s="1" t="s">
        <v>17</v>
      </c>
      <c r="B74" s="1" t="s">
        <v>6</v>
      </c>
      <c r="C74" s="1" t="s">
        <v>29</v>
      </c>
      <c r="D74">
        <v>3.0011574074074076E-2</v>
      </c>
      <c r="E74" s="1" t="s">
        <v>8</v>
      </c>
    </row>
    <row r="75" spans="1:5" x14ac:dyDescent="0.25">
      <c r="A75" s="1" t="s">
        <v>11</v>
      </c>
      <c r="B75" s="1" t="s">
        <v>6</v>
      </c>
      <c r="C75" s="1" t="s">
        <v>30</v>
      </c>
      <c r="D75">
        <v>2.1759259259259259E-2</v>
      </c>
      <c r="E75" s="1" t="s">
        <v>8</v>
      </c>
    </row>
    <row r="76" spans="1:5" x14ac:dyDescent="0.25">
      <c r="A76" s="1" t="s">
        <v>24</v>
      </c>
      <c r="B76" s="1" t="s">
        <v>6</v>
      </c>
      <c r="C76" s="1" t="s">
        <v>30</v>
      </c>
      <c r="D76">
        <v>1.8668981481481481E-2</v>
      </c>
      <c r="E76" s="1" t="s">
        <v>8</v>
      </c>
    </row>
    <row r="77" spans="1:5" x14ac:dyDescent="0.25">
      <c r="A77" s="1" t="s">
        <v>32</v>
      </c>
      <c r="B77" s="1" t="s">
        <v>15</v>
      </c>
      <c r="C77" s="1" t="s">
        <v>46</v>
      </c>
      <c r="D77">
        <v>1.7499999999999998E-2</v>
      </c>
      <c r="E77" s="1" t="s">
        <v>14</v>
      </c>
    </row>
    <row r="78" spans="1:5" x14ac:dyDescent="0.25">
      <c r="A78" s="1" t="s">
        <v>5</v>
      </c>
      <c r="B78" s="1" t="s">
        <v>15</v>
      </c>
      <c r="C78" s="1" t="s">
        <v>34</v>
      </c>
      <c r="D78">
        <v>3.5300925925925923E-2</v>
      </c>
      <c r="E78" s="1" t="s">
        <v>8</v>
      </c>
    </row>
    <row r="79" spans="1:5" x14ac:dyDescent="0.25">
      <c r="A79" s="1" t="s">
        <v>32</v>
      </c>
      <c r="B79" s="1" t="s">
        <v>6</v>
      </c>
      <c r="C79" s="1" t="s">
        <v>49</v>
      </c>
      <c r="D79">
        <v>1.1562499999999998E-2</v>
      </c>
      <c r="E79" s="1" t="s">
        <v>14</v>
      </c>
    </row>
    <row r="80" spans="1:5" x14ac:dyDescent="0.25">
      <c r="A80" s="1" t="s">
        <v>17</v>
      </c>
      <c r="B80" s="1" t="s">
        <v>6</v>
      </c>
      <c r="C80" s="1" t="s">
        <v>13</v>
      </c>
      <c r="D80">
        <v>3.1111111111111107E-2</v>
      </c>
      <c r="E80" s="1" t="s">
        <v>8</v>
      </c>
    </row>
    <row r="81" spans="1:5" x14ac:dyDescent="0.25">
      <c r="A81" s="1" t="s">
        <v>19</v>
      </c>
      <c r="B81" s="1" t="s">
        <v>6</v>
      </c>
      <c r="C81" s="1" t="s">
        <v>7</v>
      </c>
      <c r="D81">
        <v>1.8819444444444448E-2</v>
      </c>
      <c r="E81" s="1" t="s">
        <v>8</v>
      </c>
    </row>
    <row r="82" spans="1:5" x14ac:dyDescent="0.25">
      <c r="A82" s="1" t="s">
        <v>21</v>
      </c>
      <c r="B82" s="1" t="s">
        <v>6</v>
      </c>
      <c r="C82" s="1" t="s">
        <v>7</v>
      </c>
      <c r="D82">
        <v>1.525462962962963E-2</v>
      </c>
      <c r="E82" s="1" t="s">
        <v>8</v>
      </c>
    </row>
    <row r="83" spans="1:5" x14ac:dyDescent="0.25">
      <c r="A83" s="1" t="s">
        <v>11</v>
      </c>
      <c r="B83" s="1" t="s">
        <v>6</v>
      </c>
      <c r="C83" s="1" t="s">
        <v>7</v>
      </c>
      <c r="D83">
        <v>1.3622685185185184E-2</v>
      </c>
      <c r="E83" s="1" t="s">
        <v>8</v>
      </c>
    </row>
    <row r="84" spans="1:5" x14ac:dyDescent="0.25">
      <c r="A84" s="1" t="s">
        <v>24</v>
      </c>
      <c r="B84" s="1" t="s">
        <v>6</v>
      </c>
      <c r="C84" s="1" t="s">
        <v>7</v>
      </c>
      <c r="D84">
        <v>1.375E-2</v>
      </c>
      <c r="E84" s="1" t="s">
        <v>8</v>
      </c>
    </row>
    <row r="85" spans="1:5" x14ac:dyDescent="0.25">
      <c r="A85" s="1" t="s">
        <v>27</v>
      </c>
      <c r="B85" s="1" t="s">
        <v>15</v>
      </c>
      <c r="C85" s="1" t="s">
        <v>50</v>
      </c>
      <c r="D85">
        <v>1.3877314814814815E-2</v>
      </c>
      <c r="E85" s="1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U k 3 v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S T e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3 v T J / H h f O p A g A A l x M A A B M A H A B G b 3 J t d W x h c y 9 T Z W N 0 a W 9 u M S 5 t I K I Y A C i g F A A A A A A A A A A A A A A A A A A A A A A A A A A A A O 2 W T W 8 a M R C G 7 0 j 8 B 8 u 9 L N I G F b X q o R W H B J I 0 a h F R d q U e A F X O M m m s e G 1 k e y k I 8 d 9 j 7 y f s Q t J t l a g R c A B r P P a 8 n m f G R k G g q e D I S 3 4 7 X 5 q N Z k P d E w l T d M 3 I E u R N x B X q I g a 6 2 U D m 4 4 l I B m A s 5 4 s A W P u H k A + 3 Q j w 4 F 5 R B u y e 4 B q 6 V g y 8 + j 4 c c + p L O Y d w X Q R R a 8 / i S h K D G g / M P y O 9 9 H V 7 Y 0 e D 6 J B 6 f 2 E B n y y R o e 8 H U A r d c x C P G X K R l B C 0 3 i V + o + u m T W 2 a V J J J W o y s N Y R c X D t j 9 R v m 0 i 2 M / P F m P + k S T S b r P O 9 y 7 J / y X O a e / n A E 2 2 8 R u b V 8 S r u 6 E D H u C R S G 3 k 8 o p B 3 V X q z Q O N u q M C 9 K w 0 G s X r b A P J K w Y + 5 E k N r / Z B I / C W 5 D J F L 2 7 o 0 H E 9 L K y 6 o w o q B g 9 k B R U x X z K d H W 9 4 J H 1 v O L 6 0 8 e 2 P U m i 0 J 6 3 s u 0 M A k r Y l n 3 d y n N l 6 G q w R X E j f q s i W R 4 w U z j W 5 p T y 6 S I g w T 1 y R o n e i V m C h z N I 0 o C 8 y A y 5 m B P c Q o R P j V u s 1 X q 9 b x V R L 6 U w j u W g s d U p a y q S s J 3 S j J M 9 p U k J K I 1 8 G u Y C v 1 O l 2 w P K n V H G a N K q Q t o 8 U r H C W n P v N G P N B u U 7 5 W 9 2 l q 2 R Y 1 8 d + + p N 9 1 U M 5 H / q q l P G L g W b 7 m y q o t D y J N x A K O Z m W V K P G 3 l I J l K z k 2 z h p m p r o i v H y O k V q Y w J W t 1 4 A 1 B p X W e f u A q s r b r f E H t N 5 0 L n G x b b x f a q 0 I 5 R G h P p m y / K g 5 0 u I 1 M W F l R W H p t V E C / 2 o n C L X E l E i Z 1 B p N 8 A u z I 6 K 5 u a o s Y H T C 8 h 5 E s q 6 j T g 8 x B S f m n i 4 4 v B p t w G w v H 9 t r u P 6 p b J 0 x z s V V c q n 5 o 8 n s f x Q j T q t N Q L 0 H i + N Q 6 E i H 0 q n + y O 7 A / h 3 9 J w S j i y 1 7 / e M 3 N g N P Z 2 x 7 / S O P Z G 7 d v K E + x 1 3 g 4 b 6 P h 2 / A G N V 3 k 7 9 t M 4 7 P 5 4 B F B L A Q I t A B Q A A g A I A F J N 7 0 z N d D 2 v p g A A A P g A A A A S A A A A A A A A A A A A A A A A A A A A A A B D b 2 5 m a W c v U G F j a 2 F n Z S 5 4 b W x Q S w E C L Q A U A A I A C A B S T e 9 M D 8 r p q 6 Q A A A D p A A A A E w A A A A A A A A A A A A A A A A D y A A A A W 0 N v b n R l b n R f V H l w Z X N d L n h t b F B L A Q I t A B Q A A g A I A F J N 7 0 y f x 4 X z q Q I A A J c T A A A T A A A A A A A A A A A A A A A A A O M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+ A A A A A A A A h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V U M D c 6 N D I 6 M z I u O D k 3 N z U y N V o i I C 8 + P E V u d H J 5 I F R 5 c G U 9 I k Z p b G x D b 2 x 1 b W 5 U e X B l c y I g V m F s d W U 9 I n N C Z 1 l H Q l F Z P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h b V J 1 b n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F s d C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4 L T A 3 L T E 1 V D A 3 O j Q y O j M y L j k 5 N T U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d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V U M D c 6 N D I 6 M z I u O T I 3 N z A 1 M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U 2 9 s b y B J J n F 1 b 3 Q 7 L C Z x d W 9 0 O 1 N v b G 8 g V i Z x d W 9 0 O y w m c X V v d D t U c m l v I E l J J n F 1 b 3 Q 7 L C Z x d W 9 0 O 1 R y a W 8 g S S Z x d W 9 0 O y w m c X V v d D t T b 2 x v I E l J J n F 1 b 3 Q 7 L C Z x d W 9 0 O 1 N v b G 8 g S U l J J n F 1 b 3 Q 7 L C Z x d W 9 0 O 1 N v b G 8 g S V Y m c X V v d D s s J n F 1 b 3 Q 7 U 2 9 s b y B W S S Z x d W 9 0 O y w m c X V v d D t U c m l v I E l J S S Z x d W 9 0 O y w m c X V v d D t U c m l v I E l W J n F 1 b 3 Q 7 L C Z x d W 9 0 O 1 R y a W 8 g V i Z x d W 9 0 O y w m c X V v d D t U c m l v I F Z J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H b 2 x k L 1 B p d m 9 0 Z W Q g Q 2 9 s d W 1 u L n t Q b G F 5 Z X I s M H 0 m c X V v d D s s J n F 1 b 3 Q 7 U 2 V j d G l v b j E v Q W x s R 2 9 s Z C 9 Q a X Z v d G V k I E N v b H V t b i 5 7 U 2 9 s b y B J L D F 9 J n F 1 b 3 Q 7 L C Z x d W 9 0 O 1 N l Y 3 R p b 2 4 x L 0 F s b E d v b G Q v U G l 2 b 3 R l Z C B D b 2 x 1 b W 4 u e 1 N v b G 8 g V i w y f S Z x d W 9 0 O y w m c X V v d D t T Z W N 0 a W 9 u M S 9 B b G x H b 2 x k L 1 B p d m 9 0 Z W Q g Q 2 9 s d W 1 u L n t U c m l v I E l J L D N 9 J n F 1 b 3 Q 7 L C Z x d W 9 0 O 1 N l Y 3 R p b 2 4 x L 0 F s b E d v b G Q v U G l 2 b 3 R l Z C B D b 2 x 1 b W 4 u e 1 R y a W 8 g S S w 0 f S Z x d W 9 0 O y w m c X V v d D t T Z W N 0 a W 9 u M S 9 B b G x H b 2 x k L 1 B p d m 9 0 Z W Q g Q 2 9 s d W 1 u L n t T b 2 x v I E l J L D V 9 J n F 1 b 3 Q 7 L C Z x d W 9 0 O 1 N l Y 3 R p b 2 4 x L 0 F s b E d v b G Q v U G l 2 b 3 R l Z C B D b 2 x 1 b W 4 u e 1 N v b G 8 g S U l J L D Z 9 J n F 1 b 3 Q 7 L C Z x d W 9 0 O 1 N l Y 3 R p b 2 4 x L 0 F s b E d v b G Q v U G l 2 b 3 R l Z C B D b 2 x 1 b W 4 u e 1 N v b G 8 g S V Y s N 3 0 m c X V v d D s s J n F 1 b 3 Q 7 U 2 V j d G l v b j E v Q W x s R 2 9 s Z C 9 Q a X Z v d G V k I E N v b H V t b i 5 7 U 2 9 s b y B W S S w 4 f S Z x d W 9 0 O y w m c X V v d D t T Z W N 0 a W 9 u M S 9 B b G x H b 2 x k L 1 B p d m 9 0 Z W Q g Q 2 9 s d W 1 u L n t U c m l v I E l J S S w 5 f S Z x d W 9 0 O y w m c X V v d D t T Z W N 0 a W 9 u M S 9 B b G x H b 2 x k L 1 B p d m 9 0 Z W Q g Q 2 9 s d W 1 u L n t U c m l v I E l W L D E w f S Z x d W 9 0 O y w m c X V v d D t T Z W N 0 a W 9 u M S 9 B b G x H b 2 x k L 1 B p d m 9 0 Z W Q g Q 2 9 s d W 1 u L n t U c m l v I F Y s M T F 9 J n F 1 b 3 Q 7 L C Z x d W 9 0 O 1 N l Y 3 R p b 2 4 x L 0 F s b E d v b G Q v U G l 2 b 3 R l Z C B D b 2 x 1 b W 4 u e 1 R y a W 8 g V k k s M T J 9 J n F 1 b 3 Q 7 L C Z x d W 9 0 O 1 N l Y 3 R p b 2 4 x L 0 F s b E d v b G Q v U G l 2 b 3 R l Z C B D b 2 x 1 b W 4 u e 1 R y a W 8 g V k l J L D E z f S Z x d W 9 0 O y w m c X V v d D t T Z W N 0 a W 9 u M S 9 B b G x H b 2 x k L 1 B p d m 9 0 Z W Q g Q 2 9 s d W 1 u L n t U c m l v I F Z J S U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x H b 2 x k L 1 B p d m 9 0 Z W Q g Q 2 9 s d W 1 u L n t Q b G F 5 Z X I s M H 0 m c X V v d D s s J n F 1 b 3 Q 7 U 2 V j d G l v b j E v Q W x s R 2 9 s Z C 9 Q a X Z v d G V k I E N v b H V t b i 5 7 U 2 9 s b y B J L D F 9 J n F 1 b 3 Q 7 L C Z x d W 9 0 O 1 N l Y 3 R p b 2 4 x L 0 F s b E d v b G Q v U G l 2 b 3 R l Z C B D b 2 x 1 b W 4 u e 1 N v b G 8 g V i w y f S Z x d W 9 0 O y w m c X V v d D t T Z W N 0 a W 9 u M S 9 B b G x H b 2 x k L 1 B p d m 9 0 Z W Q g Q 2 9 s d W 1 u L n t U c m l v I E l J L D N 9 J n F 1 b 3 Q 7 L C Z x d W 9 0 O 1 N l Y 3 R p b 2 4 x L 0 F s b E d v b G Q v U G l 2 b 3 R l Z C B D b 2 x 1 b W 4 u e 1 R y a W 8 g S S w 0 f S Z x d W 9 0 O y w m c X V v d D t T Z W N 0 a W 9 u M S 9 B b G x H b 2 x k L 1 B p d m 9 0 Z W Q g Q 2 9 s d W 1 u L n t T b 2 x v I E l J L D V 9 J n F 1 b 3 Q 7 L C Z x d W 9 0 O 1 N l Y 3 R p b 2 4 x L 0 F s b E d v b G Q v U G l 2 b 3 R l Z C B D b 2 x 1 b W 4 u e 1 N v b G 8 g S U l J L D Z 9 J n F 1 b 3 Q 7 L C Z x d W 9 0 O 1 N l Y 3 R p b 2 4 x L 0 F s b E d v b G Q v U G l 2 b 3 R l Z C B D b 2 x 1 b W 4 u e 1 N v b G 8 g S V Y s N 3 0 m c X V v d D s s J n F 1 b 3 Q 7 U 2 V j d G l v b j E v Q W x s R 2 9 s Z C 9 Q a X Z v d G V k I E N v b H V t b i 5 7 U 2 9 s b y B W S S w 4 f S Z x d W 9 0 O y w m c X V v d D t T Z W N 0 a W 9 u M S 9 B b G x H b 2 x k L 1 B p d m 9 0 Z W Q g Q 2 9 s d W 1 u L n t U c m l v I E l J S S w 5 f S Z x d W 9 0 O y w m c X V v d D t T Z W N 0 a W 9 u M S 9 B b G x H b 2 x k L 1 B p d m 9 0 Z W Q g Q 2 9 s d W 1 u L n t U c m l v I E l W L D E w f S Z x d W 9 0 O y w m c X V v d D t T Z W N 0 a W 9 u M S 9 B b G x H b 2 x k L 1 B p d m 9 0 Z W Q g Q 2 9 s d W 1 u L n t U c m l v I F Y s M T F 9 J n F 1 b 3 Q 7 L C Z x d W 9 0 O 1 N l Y 3 R p b 2 4 x L 0 F s b E d v b G Q v U G l 2 b 3 R l Z C B D b 2 x 1 b W 4 u e 1 R y a W 8 g V k k s M T J 9 J n F 1 b 3 Q 7 L C Z x d W 9 0 O 1 N l Y 3 R p b 2 4 x L 0 F s b E d v b G Q v U G l 2 b 3 R l Z C B D b 2 x 1 b W 4 u e 1 R y a W 8 g V k l J L D E z f S Z x d W 9 0 O y w m c X V v d D t T Z W N 0 a W 9 u M S 9 B b G x H b 2 x k L 1 B p d m 9 0 Z W Q g Q 2 9 s d W 1 u L n t U c m l v I F Z J S U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D w v S X R l b V B h d G g + P C 9 J d G V t T G 9 j Y X R p b 2 4 + P F N 0 Y W J s Z U V u d H J p Z X M + P E V u d H J 5 I F R 5 c G U 9 I k Z p b G x U Y X J n Z X Q i I F Z h b H V l P S J z Q W x s U G x h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N v b G 8 g S S Z x d W 9 0 O y w m c X V v d D t T b 2 x v I E l J J n F 1 b 3 Q 7 L C Z x d W 9 0 O 1 R y a W 8 g S S Z x d W 9 0 O y w m c X V v d D t T b 2 x v I E l J S S Z x d W 9 0 O y w m c X V v d D t T b 2 x v I E l W J n F 1 b 3 Q 7 L C Z x d W 9 0 O 1 N v b G 8 g V i Z x d W 9 0 O y w m c X V v d D t U c m l v I E l J S S Z x d W 9 0 O y w m c X V v d D t T b 2 x v I F Z J J n F 1 b 3 Q 7 L C Z x d W 9 0 O 1 R y a W 8 g S U k m c X V v d D s s J n F 1 b 3 Q 7 V H J p b y B J V i Z x d W 9 0 O y w m c X V v d D t U c m l v I F Z J J n F 1 b 3 Q 7 L C Z x d W 9 0 O 1 R y a W 8 g V i Z x d W 9 0 O y w m c X V v d D t U c m l v I F Z J S S Z x d W 9 0 O y w m c X V v d D t U c m l v I F Z J S U k m c X V v d D t d I i A v P j x F b n R y e S B U e X B l P S J G a W x s Q 2 9 s d W 1 u V H l w Z X M i I F Z h b H V l P S J z Q m d V R k J R V U Z C U V V G Q l F V R k J R V U Y i I C 8 + P E V u d H J 5 I F R 5 c G U 9 I k Z p b G x M Y X N 0 V X B k Y X R l Z C I g V m F s d W U 9 I m Q y M D E 4 L T A 3 L T E 1 V D A 3 O j Q y O j M y L j k x M z c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B s Y X Q v U G l 2 b 3 R l Z C B D b 2 x 1 b W 4 u e 1 B s Y X l l c i w w f S Z x d W 9 0 O y w m c X V v d D t T Z W N 0 a W 9 u M S 9 B b G x Q b G F 0 L 1 B p d m 9 0 Z W Q g Q 2 9 s d W 1 u L n t T b 2 x v I E k s M X 0 m c X V v d D s s J n F 1 b 3 Q 7 U 2 V j d G l v b j E v Q W x s U G x h d C 9 Q a X Z v d G V k I E N v b H V t b i 5 7 U 2 9 s b y B J S S w y f S Z x d W 9 0 O y w m c X V v d D t T Z W N 0 a W 9 u M S 9 B b G x Q b G F 0 L 1 B p d m 9 0 Z W Q g Q 2 9 s d W 1 u L n t U c m l v I E k s M 3 0 m c X V v d D s s J n F 1 b 3 Q 7 U 2 V j d G l v b j E v Q W x s U G x h d C 9 Q a X Z v d G V k I E N v b H V t b i 5 7 U 2 9 s b y B J S U k s N H 0 m c X V v d D s s J n F 1 b 3 Q 7 U 2 V j d G l v b j E v Q W x s U G x h d C 9 Q a X Z v d G V k I E N v b H V t b i 5 7 U 2 9 s b y B J V i w 1 f S Z x d W 9 0 O y w m c X V v d D t T Z W N 0 a W 9 u M S 9 B b G x Q b G F 0 L 1 B p d m 9 0 Z W Q g Q 2 9 s d W 1 u L n t T b 2 x v I F Y s N n 0 m c X V v d D s s J n F 1 b 3 Q 7 U 2 V j d G l v b j E v Q W x s U G x h d C 9 Q a X Z v d G V k I E N v b H V t b i 5 7 V H J p b y B J S U k s N 3 0 m c X V v d D s s J n F 1 b 3 Q 7 U 2 V j d G l v b j E v Q W x s U G x h d C 9 Q a X Z v d G V k I E N v b H V t b i 5 7 U 2 9 s b y B W S S w 4 f S Z x d W 9 0 O y w m c X V v d D t T Z W N 0 a W 9 u M S 9 B b G x Q b G F 0 L 1 B p d m 9 0 Z W Q g Q 2 9 s d W 1 u L n t U c m l v I E l J L D l 9 J n F 1 b 3 Q 7 L C Z x d W 9 0 O 1 N l Y 3 R p b 2 4 x L 0 F s b F B s Y X Q v U G l 2 b 3 R l Z C B D b 2 x 1 b W 4 u e 1 R y a W 8 g S V Y s M T B 9 J n F 1 b 3 Q 7 L C Z x d W 9 0 O 1 N l Y 3 R p b 2 4 x L 0 F s b F B s Y X Q v U G l 2 b 3 R l Z C B D b 2 x 1 b W 4 u e 1 R y a W 8 g V k k s M T F 9 J n F 1 b 3 Q 7 L C Z x d W 9 0 O 1 N l Y 3 R p b 2 4 x L 0 F s b F B s Y X Q v U G l 2 b 3 R l Z C B D b 2 x 1 b W 4 u e 1 R y a W 8 g V i w x M n 0 m c X V v d D s s J n F 1 b 3 Q 7 U 2 V j d G l v b j E v Q W x s U G x h d C 9 Q a X Z v d G V k I E N v b H V t b i 5 7 V H J p b y B W S U k s M T N 9 J n F 1 b 3 Q 7 L C Z x d W 9 0 O 1 N l Y 3 R p b 2 4 x L 0 F s b F B s Y X Q v U G l 2 b 3 R l Z C B D b 2 x 1 b W 4 u e 1 R y a W 8 g V k l J S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s b F B s Y X Q v U G l 2 b 3 R l Z C B D b 2 x 1 b W 4 u e 1 B s Y X l l c i w w f S Z x d W 9 0 O y w m c X V v d D t T Z W N 0 a W 9 u M S 9 B b G x Q b G F 0 L 1 B p d m 9 0 Z W Q g Q 2 9 s d W 1 u L n t T b 2 x v I E k s M X 0 m c X V v d D s s J n F 1 b 3 Q 7 U 2 V j d G l v b j E v Q W x s U G x h d C 9 Q a X Z v d G V k I E N v b H V t b i 5 7 U 2 9 s b y B J S S w y f S Z x d W 9 0 O y w m c X V v d D t T Z W N 0 a W 9 u M S 9 B b G x Q b G F 0 L 1 B p d m 9 0 Z W Q g Q 2 9 s d W 1 u L n t U c m l v I E k s M 3 0 m c X V v d D s s J n F 1 b 3 Q 7 U 2 V j d G l v b j E v Q W x s U G x h d C 9 Q a X Z v d G V k I E N v b H V t b i 5 7 U 2 9 s b y B J S U k s N H 0 m c X V v d D s s J n F 1 b 3 Q 7 U 2 V j d G l v b j E v Q W x s U G x h d C 9 Q a X Z v d G V k I E N v b H V t b i 5 7 U 2 9 s b y B J V i w 1 f S Z x d W 9 0 O y w m c X V v d D t T Z W N 0 a W 9 u M S 9 B b G x Q b G F 0 L 1 B p d m 9 0 Z W Q g Q 2 9 s d W 1 u L n t T b 2 x v I F Y s N n 0 m c X V v d D s s J n F 1 b 3 Q 7 U 2 V j d G l v b j E v Q W x s U G x h d C 9 Q a X Z v d G V k I E N v b H V t b i 5 7 V H J p b y B J S U k s N 3 0 m c X V v d D s s J n F 1 b 3 Q 7 U 2 V j d G l v b j E v Q W x s U G x h d C 9 Q a X Z v d G V k I E N v b H V t b i 5 7 U 2 9 s b y B W S S w 4 f S Z x d W 9 0 O y w m c X V v d D t T Z W N 0 a W 9 u M S 9 B b G x Q b G F 0 L 1 B p d m 9 0 Z W Q g Q 2 9 s d W 1 u L n t U c m l v I E l J L D l 9 J n F 1 b 3 Q 7 L C Z x d W 9 0 O 1 N l Y 3 R p b 2 4 x L 0 F s b F B s Y X Q v U G l 2 b 3 R l Z C B D b 2 x 1 b W 4 u e 1 R y a W 8 g S V Y s M T B 9 J n F 1 b 3 Q 7 L C Z x d W 9 0 O 1 N l Y 3 R p b 2 4 x L 0 F s b F B s Y X Q v U G l 2 b 3 R l Z C B D b 2 x 1 b W 4 u e 1 R y a W 8 g V k k s M T F 9 J n F 1 b 3 Q 7 L C Z x d W 9 0 O 1 N l Y 3 R p b 2 4 x L 0 F s b F B s Y X Q v U G l 2 b 3 R l Z C B D b 2 x 1 b W 4 u e 1 R y a W 8 g V i w x M n 0 m c X V v d D s s J n F 1 b 3 Q 7 U 2 V j d G l v b j E v Q W x s U G x h d C 9 Q a X Z v d G V k I E N v b H V t b i 5 7 V H J p b y B W S U k s M T N 9 J n F 1 b 3 Q 7 L C Z x d W 9 0 O 1 N l Y 3 R p b 2 4 x L 0 F s b F B s Y X Q v U G l 2 b 3 R l Z C B D b 2 x 1 b W 4 u e 1 R y a W 8 g V k l J S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V H J p b 0 d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N V Q w N z o 0 M j o z N C 4 w N T U z O T I 0 W i I g L z 4 8 R W 5 0 c n k g V H l w Z T 0 i R m l s b E N v b H V t b l R 5 c G V z I i B W Y W x 1 Z T 0 i c 0 J n V U Z C U V V G Q l F V R i I g L z 4 8 R W 5 0 c n k g V H l w Z T 0 i R m l s b E N v b H V t b k 5 h b W V z I i B W Y W x 1 Z T 0 i c 1 s m c X V v d D t U Z W F t J n F 1 b 3 Q 7 L C Z x d W 9 0 O 1 R y a W 8 g S U k m c X V v d D s s J n F 1 b 3 Q 7 V H J p b y B J J n F 1 b 3 Q 7 L C Z x d W 9 0 O 1 R y a W 8 g S U l J J n F 1 b 3 Q 7 L C Z x d W 9 0 O 1 R y a W 8 g S V Y m c X V v d D s s J n F 1 b 3 Q 7 V H J p b y B W J n F 1 b 3 Q 7 L C Z x d W 9 0 O 1 R y a W 8 g V k k m c X V v d D s s J n F 1 b 3 Q 7 V H J p b y B W S U k m c X V v d D s s J n F 1 b 3 Q 7 V H J p b y B W S U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H J p b y B J S S w x f S Z x d W 9 0 O y w m c X V v d D t T Z W N 0 a W 9 u M S 9 U Z W F t V H J p b 0 d v b G Q v U G l 2 b 3 R l Z C B D b 2 x 1 b W 4 u e 1 R y a W 8 g S S w y f S Z x d W 9 0 O y w m c X V v d D t T Z W N 0 a W 9 u M S 9 U Z W F t V H J p b 0 d v b G Q v U G l 2 b 3 R l Z C B D b 2 x 1 b W 4 u e 1 R y a W 8 g S U l J L D N 9 J n F 1 b 3 Q 7 L C Z x d W 9 0 O 1 N l Y 3 R p b 2 4 x L 1 R l Y W 1 U c m l v R 2 9 s Z C 9 Q a X Z v d G V k I E N v b H V t b i 5 7 V H J p b y B J V i w 0 f S Z x d W 9 0 O y w m c X V v d D t T Z W N 0 a W 9 u M S 9 U Z W F t V H J p b 0 d v b G Q v U G l 2 b 3 R l Z C B D b 2 x 1 b W 4 u e 1 R y a W 8 g V i w 1 f S Z x d W 9 0 O y w m c X V v d D t T Z W N 0 a W 9 u M S 9 U Z W F t V H J p b 0 d v b G Q v U G l 2 b 3 R l Z C B D b 2 x 1 b W 4 u e 1 R y a W 8 g V k k s N n 0 m c X V v d D s s J n F 1 b 3 Q 7 U 2 V j d G l v b j E v V G V h b V R y a W 9 H b 2 x k L 1 B p d m 9 0 Z W Q g Q 2 9 s d W 1 u L n t U c m l v I F Z J S S w 3 f S Z x d W 9 0 O y w m c X V v d D t T Z W N 0 a W 9 u M S 9 U Z W F t V H J p b 0 d v b G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l J L D F 9 J n F 1 b 3 Q 7 L C Z x d W 9 0 O 1 N l Y 3 R p b 2 4 x L 1 R l Y W 1 U c m l v R 2 9 s Z C 9 Q a X Z v d G V k I E N v b H V t b i 5 7 V H J p b y B J L D J 9 J n F 1 b 3 Q 7 L C Z x d W 9 0 O 1 N l Y 3 R p b 2 4 x L 1 R l Y W 1 U c m l v R 2 9 s Z C 9 Q a X Z v d G V k I E N v b H V t b i 5 7 V H J p b y B J S U k s M 3 0 m c X V v d D s s J n F 1 b 3 Q 7 U 2 V j d G l v b j E v V G V h b V R y a W 9 H b 2 x k L 1 B p d m 9 0 Z W Q g Q 2 9 s d W 1 u L n t U c m l v I E l W L D R 9 J n F 1 b 3 Q 7 L C Z x d W 9 0 O 1 N l Y 3 R p b 2 4 x L 1 R l Y W 1 U c m l v R 2 9 s Z C 9 Q a X Z v d G V k I E N v b H V t b i 5 7 V H J p b y B W L D V 9 J n F 1 b 3 Q 7 L C Z x d W 9 0 O 1 N l Y 3 R p b 2 4 x L 1 R l Y W 1 U c m l v R 2 9 s Z C 9 Q a X Z v d G V k I E N v b H V t b i 5 7 V H J p b y B W S S w 2 f S Z x d W 9 0 O y w m c X V v d D t T Z W N 0 a W 9 u M S 9 U Z W F t V H J p b 0 d v b G Q v U G l 2 b 3 R l Z C B D b 2 x 1 b W 4 u e 1 R y a W 8 g V k l J L D d 9 J n F 1 b 3 Q 7 L C Z x d W 9 0 O 1 N l Y 3 R p b 2 4 x L 1 R l Y W 1 U c m l v R 2 9 s Z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H J p b y B J J n F 1 b 3 Q 7 L C Z x d W 9 0 O 1 R y a W 8 g S U l J J n F 1 b 3 Q 7 L C Z x d W 9 0 O 1 R y a W 8 g S U k m c X V v d D s s J n F 1 b 3 Q 7 V H J p b y B J V i Z x d W 9 0 O y w m c X V v d D t U c m l v I F Z J J n F 1 b 3 Q 7 L C Z x d W 9 0 O 1 R y a W 8 g V i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x O C 0 w N y 0 x N V Q w N z o 0 M j o z N C 4 w M z c 0 M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J L D F 9 J n F 1 b 3 Q 7 L C Z x d W 9 0 O 1 N l Y 3 R p b 2 4 x L 1 R l Y W 1 U c m l v U G x h d C 9 Q a X Z v d G V k I E N v b H V t b i 5 7 V H J p b y B J S U k s M n 0 m c X V v d D s s J n F 1 b 3 Q 7 U 2 V j d G l v b j E v V G V h b V R y a W 9 Q b G F 0 L 1 B p d m 9 0 Z W Q g Q 2 9 s d W 1 u L n t U c m l v I E l J L D N 9 J n F 1 b 3 Q 7 L C Z x d W 9 0 O 1 N l Y 3 R p b 2 4 x L 1 R l Y W 1 U c m l v U G x h d C 9 Q a X Z v d G V k I E N v b H V t b i 5 7 V H J p b y B J V i w 0 f S Z x d W 9 0 O y w m c X V v d D t T Z W N 0 a W 9 u M S 9 U Z W F t V H J p b 1 B s Y X Q v U G l 2 b 3 R l Z C B D b 2 x 1 b W 4 u e 1 R y a W 8 g V k k s N X 0 m c X V v d D s s J n F 1 b 3 Q 7 U 2 V j d G l v b j E v V G V h b V R y a W 9 Q b G F 0 L 1 B p d m 9 0 Z W Q g Q 2 9 s d W 1 u L n t U c m l v I F Y s N n 0 m c X V v d D s s J n F 1 b 3 Q 7 U 2 V j d G l v b j E v V G V h b V R y a W 9 Q b G F 0 L 1 B p d m 9 0 Z W Q g Q 2 9 s d W 1 u L n t U c m l v I F Z J S S w 3 f S Z x d W 9 0 O y w m c X V v d D t T Z W N 0 a W 9 u M S 9 U Z W F t V H J p b 1 B s Y X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c m l v I E k s M X 0 m c X V v d D s s J n F 1 b 3 Q 7 U 2 V j d G l v b j E v V G V h b V R y a W 9 Q b G F 0 L 1 B p d m 9 0 Z W Q g Q 2 9 s d W 1 u L n t U c m l v I E l J S S w y f S Z x d W 9 0 O y w m c X V v d D t T Z W N 0 a W 9 u M S 9 U Z W F t V H J p b 1 B s Y X Q v U G l 2 b 3 R l Z C B D b 2 x 1 b W 4 u e 1 R y a W 8 g S U k s M 3 0 m c X V v d D s s J n F 1 b 3 Q 7 U 2 V j d G l v b j E v V G V h b V R y a W 9 Q b G F 0 L 1 B p d m 9 0 Z W Q g Q 2 9 s d W 1 u L n t U c m l v I E l W L D R 9 J n F 1 b 3 Q 7 L C Z x d W 9 0 O 1 N l Y 3 R p b 2 4 x L 1 R l Y W 1 U c m l v U G x h d C 9 Q a X Z v d G V k I E N v b H V t b i 5 7 V H J p b y B W S S w 1 f S Z x d W 9 0 O y w m c X V v d D t T Z W N 0 a W 9 u M S 9 U Z W F t V H J p b 1 B s Y X Q v U G l 2 b 3 R l Z C B D b 2 x 1 b W 4 u e 1 R y a W 8 g V i w 2 f S Z x d W 9 0 O y w m c X V v d D t T Z W N 0 a W 9 u M S 9 U Z W F t V H J p b 1 B s Y X Q v U G l 2 b 3 R l Z C B D b 2 x 1 b W 4 u e 1 R y a W 8 g V k l J L D d 9 J n F 1 b 3 Q 7 L C Z x d W 9 0 O 1 N l Y 3 R p b 2 4 x L 1 R l Y W 1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U c m l v R 2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1 V D A 3 O j Q y O j M y L j k 1 M z E 2 M z N a I i A v P j x F b n R y e S B U e X B l P S J G a W x s Q 2 9 s d W 1 u V H l w Z X M i I F Z h b H V l P S J z Q m d V R k J R V U Z C U V V G I i A v P j x F b n R y e S B U e X B l P S J G a W x s Q 2 9 s d W 1 u T m F t Z X M i I F Z h b H V l P S J z W y Z x d W 9 0 O 1 B s Y X l l c i Z x d W 9 0 O y w m c X V v d D t U c m l v I E l J J n F 1 b 3 Q 7 L C Z x d W 9 0 O 1 R y a W 8 g S S Z x d W 9 0 O y w m c X V v d D t U c m l v I E l J S S Z x d W 9 0 O y w m c X V v d D t U c m l v I E l W J n F 1 b 3 Q 7 L C Z x d W 9 0 O 1 R y a W 8 g V i Z x d W 9 0 O y w m c X V v d D t U c m l v I F Z J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y a W 8 g S U k s M X 0 m c X V v d D s s J n F 1 b 3 Q 7 U 2 V j d G l v b j E v U G x h e W V y V H J p b 0 d v b G Q v U G l 2 b 3 R l Z C B D b 2 x 1 b W 4 u e 1 R y a W 8 g S S w y f S Z x d W 9 0 O y w m c X V v d D t T Z W N 0 a W 9 u M S 9 Q b G F 5 Z X J U c m l v R 2 9 s Z C 9 Q a X Z v d G V k I E N v b H V t b i 5 7 V H J p b y B J S U k s M 3 0 m c X V v d D s s J n F 1 b 3 Q 7 U 2 V j d G l v b j E v U G x h e W V y V H J p b 0 d v b G Q v U G l 2 b 3 R l Z C B D b 2 x 1 b W 4 u e 1 R y a W 8 g S V Y s N H 0 m c X V v d D s s J n F 1 b 3 Q 7 U 2 V j d G l v b j E v U G x h e W V y V H J p b 0 d v b G Q v U G l 2 b 3 R l Z C B D b 2 x 1 b W 4 u e 1 R y a W 8 g V i w 1 f S Z x d W 9 0 O y w m c X V v d D t T Z W N 0 a W 9 u M S 9 Q b G F 5 Z X J U c m l v R 2 9 s Z C 9 Q a X Z v d G V k I E N v b H V t b i 5 7 V H J p b y B W S S w 2 f S Z x d W 9 0 O y w m c X V v d D t T Z W N 0 a W 9 u M S 9 Q b G F 5 Z X J U c m l v R 2 9 s Z C 9 Q a X Z v d G V k I E N v b H V t b i 5 7 V H J p b y B W S U k s N 3 0 m c X V v d D s s J n F 1 b 3 Q 7 U 2 V j d G l v b j E v U G x h e W V y V H J p b 0 d v b G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c m l v I E l J L D F 9 J n F 1 b 3 Q 7 L C Z x d W 9 0 O 1 N l Y 3 R p b 2 4 x L 1 B s Y X l l c l R y a W 9 H b 2 x k L 1 B p d m 9 0 Z W Q g Q 2 9 s d W 1 u L n t U c m l v I E k s M n 0 m c X V v d D s s J n F 1 b 3 Q 7 U 2 V j d G l v b j E v U G x h e W V y V H J p b 0 d v b G Q v U G l 2 b 3 R l Z C B D b 2 x 1 b W 4 u e 1 R y a W 8 g S U l J L D N 9 J n F 1 b 3 Q 7 L C Z x d W 9 0 O 1 N l Y 3 R p b 2 4 x L 1 B s Y X l l c l R y a W 9 H b 2 x k L 1 B p d m 9 0 Z W Q g Q 2 9 s d W 1 u L n t U c m l v I E l W L D R 9 J n F 1 b 3 Q 7 L C Z x d W 9 0 O 1 N l Y 3 R p b 2 4 x L 1 B s Y X l l c l R y a W 9 H b 2 x k L 1 B p d m 9 0 Z W Q g Q 2 9 s d W 1 u L n t U c m l v I F Y s N X 0 m c X V v d D s s J n F 1 b 3 Q 7 U 2 V j d G l v b j E v U G x h e W V y V H J p b 0 d v b G Q v U G l 2 b 3 R l Z C B D b 2 x 1 b W 4 u e 1 R y a W 8 g V k k s N n 0 m c X V v d D s s J n F 1 b 3 Q 7 U 2 V j d G l v b j E v U G x h e W V y V H J p b 0 d v b G Q v U G l 2 b 3 R l Z C B D b 2 x 1 b W 4 u e 1 R y a W 8 g V k l J L D d 9 J n F 1 b 3 Q 7 L C Z x d W 9 0 O 1 N l Y 3 R p b 2 4 x L 1 B s Y X l l c l R y a W 9 H b 2 x k L 1 B p d m 9 0 Z W Q g Q 2 9 s d W 1 u L n t U c m l v I F Z J S U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R y a W 8 g S S Z x d W 9 0 O y w m c X V v d D t U c m l v I E l J S S Z x d W 9 0 O y w m c X V v d D t U c m l v I E l J J n F 1 b 3 Q 7 L C Z x d W 9 0 O 1 R y a W 8 g S V Y m c X V v d D s s J n F 1 b 3 Q 7 V H J p b y B W S S Z x d W 9 0 O y w m c X V v d D t U c m l v I F Y m c X V v d D s s J n F 1 b 3 Q 7 V H J p b y B W S U k m c X V v d D s s J n F 1 b 3 Q 7 V H J p b y B W S U l J J n F 1 b 3 Q 7 X S I g L z 4 8 R W 5 0 c n k g V H l w Z T 0 i R m l s b E N v b H V t b l R 5 c G V z I i B W Y W x 1 Z T 0 i c 0 J n V U Z C U V V G Q l F V R i I g L z 4 8 R W 5 0 c n k g V H l w Z T 0 i R m l s b E x h c 3 R V c G R h d G V k I i B W Y W x 1 Z T 0 i Z D I w M T g t M D c t M T V U M D c 6 N D I 6 M z U u M T A x M j E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c m l v I E k s M X 0 m c X V v d D s s J n F 1 b 3 Q 7 U 2 V j d G l v b j E v U G x h e W V y V H J p b 1 B s Y X Q v U G l 2 b 3 R l Z C B D b 2 x 1 b W 4 u e 1 R y a W 8 g S U l J L D J 9 J n F 1 b 3 Q 7 L C Z x d W 9 0 O 1 N l Y 3 R p b 2 4 x L 1 B s Y X l l c l R y a W 9 Q b G F 0 L 1 B p d m 9 0 Z W Q g Q 2 9 s d W 1 u L n t U c m l v I E l J L D N 9 J n F 1 b 3 Q 7 L C Z x d W 9 0 O 1 N l Y 3 R p b 2 4 x L 1 B s Y X l l c l R y a W 9 Q b G F 0 L 1 B p d m 9 0 Z W Q g Q 2 9 s d W 1 u L n t U c m l v I E l W L D R 9 J n F 1 b 3 Q 7 L C Z x d W 9 0 O 1 N l Y 3 R p b 2 4 x L 1 B s Y X l l c l R y a W 9 Q b G F 0 L 1 B p d m 9 0 Z W Q g Q 2 9 s d W 1 u L n t U c m l v I F Z J L D V 9 J n F 1 b 3 Q 7 L C Z x d W 9 0 O 1 N l Y 3 R p b 2 4 x L 1 B s Y X l l c l R y a W 9 Q b G F 0 L 1 B p d m 9 0 Z W Q g Q 2 9 s d W 1 u L n t U c m l v I F Y s N n 0 m c X V v d D s s J n F 1 b 3 Q 7 U 2 V j d G l v b j E v U G x h e W V y V H J p b 1 B s Y X Q v U G l 2 b 3 R l Z C B D b 2 x 1 b W 4 u e 1 R y a W 8 g V k l J L D d 9 J n F 1 b 3 Q 7 L C Z x d W 9 0 O 1 N l Y 3 R p b 2 4 x L 1 B s Y X l l c l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J L D F 9 J n F 1 b 3 Q 7 L C Z x d W 9 0 O 1 N l Y 3 R p b 2 4 x L 1 B s Y X l l c l R y a W 9 Q b G F 0 L 1 B p d m 9 0 Z W Q g Q 2 9 s d W 1 u L n t U c m l v I E l J S S w y f S Z x d W 9 0 O y w m c X V v d D t T Z W N 0 a W 9 u M S 9 Q b G F 5 Z X J U c m l v U G x h d C 9 Q a X Z v d G V k I E N v b H V t b i 5 7 V H J p b y B J S S w z f S Z x d W 9 0 O y w m c X V v d D t T Z W N 0 a W 9 u M S 9 Q b G F 5 Z X J U c m l v U G x h d C 9 Q a X Z v d G V k I E N v b H V t b i 5 7 V H J p b y B J V i w 0 f S Z x d W 9 0 O y w m c X V v d D t T Z W N 0 a W 9 u M S 9 Q b G F 5 Z X J U c m l v U G x h d C 9 Q a X Z v d G V k I E N v b H V t b i 5 7 V H J p b y B W S S w 1 f S Z x d W 9 0 O y w m c X V v d D t T Z W N 0 a W 9 u M S 9 Q b G F 5 Z X J U c m l v U G x h d C 9 Q a X Z v d G V k I E N v b H V t b i 5 7 V H J p b y B W L D Z 9 J n F 1 b 3 Q 7 L C Z x d W 9 0 O 1 N l Y 3 R p b 2 4 x L 1 B s Y X l l c l R y a W 9 Q b G F 0 L 1 B p d m 9 0 Z W Q g Q 2 9 s d W 1 u L n t U c m l v I F Z J S S w 3 f S Z x d W 9 0 O y w m c X V v d D t T Z W N 0 a W 9 u M S 9 Q b G F 5 Z X J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b 2 x v I E k m c X V v d D s s J n F 1 b 3 Q 7 U 2 9 s b y B W J n F 1 b 3 Q 7 L C Z x d W 9 0 O 1 N v b G 8 g S U k m c X V v d D s s J n F 1 b 3 Q 7 U 2 9 s b y B J S U k m c X V v d D s s J n F 1 b 3 Q 7 U 2 9 s b y B J V i Z x d W 9 0 O y w m c X V v d D t T b 2 x v I F Z J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T g t M D c t M T V U M D c 6 N D I 6 M z Y u M T I y M D g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N v b G 8 g S S w x f S Z x d W 9 0 O y w m c X V v d D t T Z W N 0 a W 9 u M S 9 Q b G F 5 Z X J T b 2 x v R 2 9 s Z C 9 Q a X Z v d G V k I E N v b H V t b i 5 7 U 2 9 s b y B W L D J 9 J n F 1 b 3 Q 7 L C Z x d W 9 0 O 1 N l Y 3 R p b 2 4 x L 1 B s Y X l l c l N v b G 9 H b 2 x k L 1 B p d m 9 0 Z W Q g Q 2 9 s d W 1 u L n t T b 2 x v I E l J L D N 9 J n F 1 b 3 Q 7 L C Z x d W 9 0 O 1 N l Y 3 R p b 2 4 x L 1 B s Y X l l c l N v b G 9 H b 2 x k L 1 B p d m 9 0 Z W Q g Q 2 9 s d W 1 u L n t T b 2 x v I E l J S S w 0 f S Z x d W 9 0 O y w m c X V v d D t T Z W N 0 a W 9 u M S 9 Q b G F 5 Z X J T b 2 x v R 2 9 s Z C 9 Q a X Z v d G V k I E N v b H V t b i 5 7 U 2 9 s b y B J V i w 1 f S Z x d W 9 0 O y w m c X V v d D t T Z W N 0 a W 9 u M S 9 Q b G F 5 Z X J T b 2 x v R 2 9 s Z C 9 Q a X Z v d G V k I E N v b H V t b i 5 7 U 2 9 s b y B W S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k s M X 0 m c X V v d D s s J n F 1 b 3 Q 7 U 2 V j d G l v b j E v U G x h e W V y U 2 9 s b 0 d v b G Q v U G l 2 b 3 R l Z C B D b 2 x 1 b W 4 u e 1 N v b G 8 g V i w y f S Z x d W 9 0 O y w m c X V v d D t T Z W N 0 a W 9 u M S 9 Q b G F 5 Z X J T b 2 x v R 2 9 s Z C 9 Q a X Z v d G V k I E N v b H V t b i 5 7 U 2 9 s b y B J S S w z f S Z x d W 9 0 O y w m c X V v d D t T Z W N 0 a W 9 u M S 9 Q b G F 5 Z X J T b 2 x v R 2 9 s Z C 9 Q a X Z v d G V k I E N v b H V t b i 5 7 U 2 9 s b y B J S U k s N H 0 m c X V v d D s s J n F 1 b 3 Q 7 U 2 V j d G l v b j E v U G x h e W V y U 2 9 s b 0 d v b G Q v U G l 2 b 3 R l Z C B D b 2 x 1 b W 4 u e 1 N v b G 8 g S V Y s N X 0 m c X V v d D s s J n F 1 b 3 Q 7 U 2 V j d G l v b j E v U G x h e W V y U 2 9 s b 0 d v b G Q v U G l 2 b 3 R l Z C B D b 2 x 1 b W 4 u e 1 N v b G 8 g V k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V U M D c 6 N D I 6 M z Q u M D g 3 M z Q x M V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1 N v b G 8 g S S Z x d W 9 0 O y w m c X V v d D t T b 2 x v I E l J J n F 1 b 3 Q 7 L C Z x d W 9 0 O 1 N v b G 8 g S U l J J n F 1 b 3 Q 7 L C Z x d W 9 0 O 1 N v b G 8 g S V Y m c X V v d D s s J n F 1 b 3 Q 7 U 2 9 s b y B W J n F 1 b 3 Q 7 L C Z x d W 9 0 O 1 N v b G 8 g V k k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J L D F 9 J n F 1 b 3 Q 7 L C Z x d W 9 0 O 1 N l Y 3 R p b 2 4 x L 1 B s Y X l l c l N v b G 9 Q b G F 0 L 1 B p d m 9 0 Z W Q g Q 2 9 s d W 1 u L n t T b 2 x v I E l J L D J 9 J n F 1 b 3 Q 7 L C Z x d W 9 0 O 1 N l Y 3 R p b 2 4 x L 1 B s Y X l l c l N v b G 9 Q b G F 0 L 1 B p d m 9 0 Z W Q g Q 2 9 s d W 1 u L n t T b 2 x v I E l J S S w z f S Z x d W 9 0 O y w m c X V v d D t T Z W N 0 a W 9 u M S 9 Q b G F 5 Z X J T b 2 x v U G x h d C 9 Q a X Z v d G V k I E N v b H V t b i 5 7 U 2 9 s b y B J V i w 0 f S Z x d W 9 0 O y w m c X V v d D t T Z W N 0 a W 9 u M S 9 Q b G F 5 Z X J T b 2 x v U G x h d C 9 Q a X Z v d G V k I E N v b H V t b i 5 7 U 2 9 s b y B W L D V 9 J n F 1 b 3 Q 7 L C Z x d W 9 0 O 1 N l Y 3 R p b 2 4 x L 1 B s Y X l l c l N v b G 9 Q b G F 0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S S w x f S Z x d W 9 0 O y w m c X V v d D t T Z W N 0 a W 9 u M S 9 Q b G F 5 Z X J T b 2 x v U G x h d C 9 Q a X Z v d G V k I E N v b H V t b i 5 7 U 2 9 s b y B J S S w y f S Z x d W 9 0 O y w m c X V v d D t T Z W N 0 a W 9 u M S 9 Q b G F 5 Z X J T b 2 x v U G x h d C 9 Q a X Z v d G V k I E N v b H V t b i 5 7 U 2 9 s b y B J S U k s M 3 0 m c X V v d D s s J n F 1 b 3 Q 7 U 2 V j d G l v b j E v U G x h e W V y U 2 9 s b 1 B s Y X Q v U G l 2 b 3 R l Z C B D b 2 x 1 b W 4 u e 1 N v b G 8 g S V Y s N H 0 m c X V v d D s s J n F 1 b 3 Q 7 U 2 V j d G l v b j E v U G x h e W V y U 2 9 s b 1 B s Y X Q v U G l 2 b 3 R l Z C B D b 2 x 1 b W 4 u e 1 N v b G 8 g V i w 1 f S Z x d W 9 0 O y w m c X V v d D t T Z W N 0 a W 9 u M S 9 Q b G F 5 Z X J T b 2 x v U G x h d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H Q P n O G L Z G u G / x 9 A u L 5 9 I A A A A A A g A A A A A A E G Y A A A A B A A A g A A A A G u 7 0 c Y E P 0 j L T Z V C V Q H B D x M 4 L s G 6 q v C V x S y S 9 h M / M G z I A A A A A D o A A A A A C A A A g A A A A x d a l g V k O 8 J 1 P i n p u n m m 3 e m c v Z 2 O A + A d J 8 3 0 w g U n a p Y l Q A A A A x l P c W l 8 E B Z 9 l e L f U 9 a l S o e Y 6 c c + / V D I 7 J 8 3 Q C 4 1 J m b 3 h p m K D Q u g X 2 b S E j e Z G v 4 V T N f N p K O q t T U c + J p p e x 5 O F t p H / A W V s 8 2 x S M V S t 3 B M Q k K B A A A A A b V 1 J M l Q V Z l / t A N M B Z l s x c e Q G 6 + L q x z A M U b o F l 4 H r U v k j 2 v a d g K h g P j K d s O y g l N b f C u w f 1 o 7 3 m p S Z 5 U e b r O t F k Q = = < / D a t a M a s h u p > 
</file>

<file path=customXml/itemProps1.xml><?xml version="1.0" encoding="utf-8"?>
<ds:datastoreItem xmlns:ds="http://schemas.openxmlformats.org/officeDocument/2006/customXml" ds:itemID="{050DB46B-1060-4DBA-AFC7-A7EA6714D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PlayerSoloPlat</vt:lpstr>
      <vt:lpstr>PlayerSoloGold</vt:lpstr>
      <vt:lpstr>TeamTrioPlat</vt:lpstr>
      <vt:lpstr>TeamTrioGold</vt:lpstr>
      <vt:lpstr>PlayerTrioPlat</vt:lpstr>
      <vt:lpstr>PlayerTrioGold</vt:lpstr>
      <vt:lpstr>AllPlat</vt:lpstr>
      <vt:lpstr>AllGold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2018-07-15T07:25:41Z</dcterms:created>
  <dcterms:modified xsi:type="dcterms:W3CDTF">2018-07-15T07:53:16Z</dcterms:modified>
</cp:coreProperties>
</file>