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C9D7EF3A-E4F9-41B7-8338-BFEBED007A03}" xr6:coauthVersionLast="44" xr6:coauthVersionMax="44" xr10:uidLastSave="{00000000-0000-0000-0000-000000000000}"/>
  <bookViews>
    <workbookView xWindow="-120" yWindow="-120" windowWidth="27885" windowHeight="18240" xr2:uid="{EC2FB41B-C235-4939-9B29-834639605DAF}"/>
  </bookViews>
  <sheets>
    <sheet name="Gold" sheetId="3" r:id="rId1"/>
  </sheets>
  <definedNames>
    <definedName name="ExternalData_2" localSheetId="0" hidden="1">Gold!$C$1:$Q$25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3" l="1"/>
  <c r="A24" i="3"/>
  <c r="A12" i="3"/>
  <c r="A17" i="3"/>
  <c r="A20" i="3"/>
  <c r="A10" i="3"/>
  <c r="A13" i="3"/>
  <c r="A19" i="3"/>
  <c r="A21" i="3"/>
  <c r="A3" i="3"/>
  <c r="A2" i="3"/>
  <c r="A14" i="3"/>
  <c r="A5" i="3"/>
  <c r="A9" i="3"/>
  <c r="A23" i="3"/>
  <c r="A6" i="3"/>
  <c r="A4" i="3"/>
  <c r="A16" i="3"/>
  <c r="A15" i="3"/>
  <c r="A18" i="3"/>
  <c r="A7" i="3"/>
  <c r="A8" i="3"/>
  <c r="A11" i="3"/>
  <c r="A25" i="3"/>
  <c r="D22" i="3"/>
  <c r="D24" i="3"/>
  <c r="D12" i="3"/>
  <c r="D17" i="3"/>
  <c r="D20" i="3"/>
  <c r="D10" i="3"/>
  <c r="D13" i="3"/>
  <c r="D19" i="3"/>
  <c r="D21" i="3"/>
  <c r="D3" i="3"/>
  <c r="D2" i="3"/>
  <c r="D14" i="3"/>
  <c r="D5" i="3"/>
  <c r="D9" i="3"/>
  <c r="D23" i="3"/>
  <c r="D6" i="3"/>
  <c r="D4" i="3"/>
  <c r="D16" i="3"/>
  <c r="D15" i="3"/>
  <c r="D18" i="3"/>
  <c r="D7" i="3"/>
  <c r="D8" i="3"/>
  <c r="D11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A2E8F-861D-452B-9139-782FD0B955C4}" keepAlive="1" name="Query - Gold" description="Connection to the 'Gold' query in the workbook." type="5" refreshedVersion="6" background="1" saveData="1">
    <dbPr connection="Provider=Microsoft.Mashup.OleDb.1;Data Source=$Workbook$;Location=Gold;Extended Properties=&quot;&quot;" command="SELECT * FROM [Gold]"/>
  </connection>
  <connection id="2" xr16:uid="{3F6B5212-85CA-45F0-8F4A-0A16EF1AD492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3" xr16:uid="{DC085E0F-833D-409A-8CE3-57D3538A3462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<sst xmlns="http://schemas.openxmlformats.org/spreadsheetml/2006/main" count="64" uniqueCount="41">
  <si>
    <t>Player</t>
  </si>
  <si>
    <t>σ1</t>
  </si>
  <si>
    <t>Max Dmian</t>
  </si>
  <si>
    <t>capn233</t>
  </si>
  <si>
    <t>Knockingbr4in</t>
  </si>
  <si>
    <t>AW_FC_1986</t>
  </si>
  <si>
    <t>TheNightSlasher</t>
  </si>
  <si>
    <t>x3lander</t>
  </si>
  <si>
    <t>mexximal</t>
  </si>
  <si>
    <t>Kocka007</t>
  </si>
  <si>
    <t>σ2</t>
  </si>
  <si>
    <t>loufi1528</t>
  </si>
  <si>
    <t>N7 Spectre MD</t>
  </si>
  <si>
    <t>kaxas92</t>
  </si>
  <si>
    <t>σ3</t>
  </si>
  <si>
    <t>ex-Clusum</t>
  </si>
  <si>
    <t>σ4</t>
  </si>
  <si>
    <t>pasieka17</t>
  </si>
  <si>
    <t>σ5</t>
  </si>
  <si>
    <t>MPApr2012</t>
  </si>
  <si>
    <t>σ6</t>
  </si>
  <si>
    <t>σ7</t>
  </si>
  <si>
    <t>Zyzimorph</t>
  </si>
  <si>
    <t>σ8</t>
  </si>
  <si>
    <t>σ9</t>
  </si>
  <si>
    <t>The_Doctor46N7</t>
  </si>
  <si>
    <t>Juh0M</t>
  </si>
  <si>
    <t>TheTechnoTurian</t>
  </si>
  <si>
    <t>ctc91</t>
  </si>
  <si>
    <t>oSiLenTbLade</t>
  </si>
  <si>
    <t>only1biggs</t>
  </si>
  <si>
    <t>σ10</t>
  </si>
  <si>
    <t>σ11</t>
  </si>
  <si>
    <t>artvandalay81</t>
  </si>
  <si>
    <t>σ12</t>
  </si>
  <si>
    <t>σ13</t>
  </si>
  <si>
    <t>anterojp</t>
  </si>
  <si>
    <t>Time</t>
  </si>
  <si>
    <t xml:space="preserve"> - </t>
  </si>
  <si>
    <t>Count</t>
  </si>
  <si>
    <t>Alfonsedode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</si>
</sst>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14DA447-B0DF-4CA4-AA17-030A90CB6389}" autoFormatId="16" applyNumberFormats="0" applyBorderFormats="0" applyFontFormats="0" applyPatternFormats="0" applyAlignmentFormats="0" applyWidthHeightFormats="0">
  <queryTableRefresh nextId="20" unboundColumnsLeft="2">
    <queryTableFields count="17">
      <queryTableField id="17" dataBound="0" tableColumnId="15"/>
      <queryTableField id="16" dataBound="0" tableColumnId="16"/>
      <queryTableField id="1" name="Player" tableColumnId="1"/>
      <queryTableField id="15" dataBound="0" tableColumnId="17"/>
      <queryTableField id="2" name="σ1" tableColumnId="2"/>
      <queryTableField id="3" name="σ2" tableColumnId="3"/>
      <queryTableField id="4" name="σ3" tableColumnId="4"/>
      <queryTableField id="5" name="σ4" tableColumnId="5"/>
      <queryTableField id="6" name="σ5" tableColumnId="6"/>
      <queryTableField id="7" name="σ6" tableColumnId="7"/>
      <queryTableField id="8" name="σ7" tableColumnId="8"/>
      <queryTableField id="9" name="σ8" tableColumnId="9"/>
      <queryTableField id="10" name="σ9" tableColumnId="10"/>
      <queryTableField id="11" name="σ10" tableColumnId="11"/>
      <queryTableField id="12" name="σ11" tableColumnId="12"/>
      <queryTableField id="13" name="σ12" tableColumnId="13"/>
      <queryTableField id="14" name="σ13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69078D-9FD3-46EA-B4F5-DA09103BD297}" name="Gold" displayName="Gold" ref="A1:Q25" tableType="queryTable" totalsRowShown="0">
  <autoFilter ref="A1:Q25" xr:uid="{8752CBFB-7FBD-49FA-8399-DD994FADD562}">
    <filterColumn colId="3">
      <filters>
        <filter val="13"/>
      </filters>
    </filterColumn>
  </autoFilter>
  <sortState xmlns:xlrd2="http://schemas.microsoft.com/office/spreadsheetml/2017/richdata2" ref="A2:Q25">
    <sortCondition ref="A1:A25"/>
  </sortState>
  <tableColumns count="17">
    <tableColumn id="15" xr3:uid="{63D7841F-52F1-444F-94B7-F6510D2874CF}" uniqueName="15" name="Time" queryTableFieldId="17" dataDxfId="3">
      <calculatedColumnFormula>SUM(Gold[[#This Row],[σ1]:[σ13]])</calculatedColumnFormula>
    </tableColumn>
    <tableColumn id="16" xr3:uid="{87F92E5C-AA37-4BD6-B834-2A1490F38B31}" uniqueName="16" name=" - " queryTableFieldId="16" dataDxfId="2"/>
    <tableColumn id="1" xr3:uid="{2FE8E352-2FB0-48AE-829E-1455E6E921AC}" uniqueName="1" name="Player" queryTableFieldId="1" dataDxfId="1"/>
    <tableColumn id="17" xr3:uid="{F4BD5F8C-2558-4B37-958C-7231C6F95075}" uniqueName="17" name="Count" queryTableFieldId="15" dataDxfId="0">
      <calculatedColumnFormula>COUNT(Gold[[#This Row],[σ1]:[σ13]])</calculatedColumnFormula>
    </tableColumn>
    <tableColumn id="2" xr3:uid="{ABD992DA-760C-474B-91E9-E7F460DF4B17}" uniqueName="2" name="σ1" queryTableFieldId="2"/>
    <tableColumn id="3" xr3:uid="{EB87AAA8-A996-4E4F-86AA-22E203F6A648}" uniqueName="3" name="σ2" queryTableFieldId="3"/>
    <tableColumn id="4" xr3:uid="{93088242-4295-4A23-9377-2A938D138026}" uniqueName="4" name="σ3" queryTableFieldId="4"/>
    <tableColumn id="5" xr3:uid="{6574223C-B719-41AA-A12D-AF936BF782B5}" uniqueName="5" name="σ4" queryTableFieldId="5"/>
    <tableColumn id="6" xr3:uid="{C8A9DC78-E6E7-4ECF-AC3B-1D2EA204C9D4}" uniqueName="6" name="σ5" queryTableFieldId="6"/>
    <tableColumn id="7" xr3:uid="{5A9D58B3-F1AC-45C4-A5E6-0891B0334F00}" uniqueName="7" name="σ6" queryTableFieldId="7"/>
    <tableColumn id="8" xr3:uid="{287DF917-1FEF-4BC2-8C63-171C2B71EA25}" uniqueName="8" name="σ7" queryTableFieldId="8"/>
    <tableColumn id="9" xr3:uid="{88F4927A-DFBC-403B-8FB9-5B8D9927F15D}" uniqueName="9" name="σ8" queryTableFieldId="9"/>
    <tableColumn id="10" xr3:uid="{636CE4FE-29C7-46D6-9CCD-783872A4000F}" uniqueName="10" name="σ9" queryTableFieldId="10"/>
    <tableColumn id="11" xr3:uid="{B4E04063-9C71-452E-9E7A-F6EB631441FA}" uniqueName="11" name="σ10" queryTableFieldId="11"/>
    <tableColumn id="12" xr3:uid="{F818EBE1-0D5B-4A02-967C-75F693DB8009}" uniqueName="12" name="σ11" queryTableFieldId="12"/>
    <tableColumn id="13" xr3:uid="{FC66C72A-7C91-436A-AF13-8B958C2D6405}" uniqueName="13" name="σ12" queryTableFieldId="13"/>
    <tableColumn id="14" xr3:uid="{8A822686-9C3F-4146-BCE1-BFD88D7EE6B9}" uniqueName="14" name="σ13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A302-F251-463C-BADE-3D833842A29B}">
  <dimension ref="A1:Q25"/>
  <sheetViews>
    <sheetView tabSelected="1" workbookViewId="0">
      <selection activeCell="A24" sqref="A24:C2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9" width="12" bestFit="1" customWidth="1"/>
  </cols>
  <sheetData>
    <row r="1" spans="1:17" x14ac:dyDescent="0.25">
      <c r="A1" t="s">
        <v>37</v>
      </c>
      <c r="B1" t="s">
        <v>38</v>
      </c>
      <c r="C1" t="s">
        <v>0</v>
      </c>
      <c r="D1" t="s">
        <v>39</v>
      </c>
      <c r="E1" t="s">
        <v>1</v>
      </c>
      <c r="F1" t="s">
        <v>10</v>
      </c>
      <c r="G1" t="s">
        <v>14</v>
      </c>
      <c r="H1" t="s">
        <v>16</v>
      </c>
      <c r="I1" t="s">
        <v>18</v>
      </c>
      <c r="J1" t="s">
        <v>20</v>
      </c>
      <c r="K1" t="s">
        <v>21</v>
      </c>
      <c r="L1" t="s">
        <v>23</v>
      </c>
      <c r="M1" t="s">
        <v>24</v>
      </c>
      <c r="N1" t="s">
        <v>31</v>
      </c>
      <c r="O1" t="s">
        <v>32</v>
      </c>
      <c r="P1" t="s">
        <v>34</v>
      </c>
      <c r="Q1" t="s">
        <v>35</v>
      </c>
    </row>
    <row r="2" spans="1:17" hidden="1" x14ac:dyDescent="0.25">
      <c r="A2" s="2">
        <f>SUM(Gold[[#This Row],[σ1]:[σ13]])</f>
        <v>1.7407407407407406E-2</v>
      </c>
      <c r="B2" s="1" t="s">
        <v>38</v>
      </c>
      <c r="C2" s="1" t="s">
        <v>25</v>
      </c>
      <c r="D2" s="1">
        <f>COUNT(Gold[[#This Row],[σ1]:[σ13]])</f>
        <v>1</v>
      </c>
      <c r="M2">
        <v>1.7407407407407406E-2</v>
      </c>
    </row>
    <row r="3" spans="1:17" hidden="1" x14ac:dyDescent="0.25">
      <c r="A3" s="2">
        <f>SUM(Gold[[#This Row],[σ1]:[σ13]])</f>
        <v>1.9050925925925926E-2</v>
      </c>
      <c r="B3" s="1" t="s">
        <v>38</v>
      </c>
      <c r="C3" s="1" t="s">
        <v>27</v>
      </c>
      <c r="D3" s="1">
        <f>COUNT(Gold[[#This Row],[σ1]:[σ13]])</f>
        <v>1</v>
      </c>
      <c r="M3">
        <v>1.9050925925925926E-2</v>
      </c>
    </row>
    <row r="4" spans="1:17" hidden="1" x14ac:dyDescent="0.25">
      <c r="A4" s="2">
        <f>SUM(Gold[[#This Row],[σ1]:[σ13]])</f>
        <v>2.0127314814814817E-2</v>
      </c>
      <c r="B4" s="1" t="s">
        <v>38</v>
      </c>
      <c r="C4" s="1" t="s">
        <v>15</v>
      </c>
      <c r="D4" s="1">
        <f>COUNT(Gold[[#This Row],[σ1]:[σ13]])</f>
        <v>1</v>
      </c>
      <c r="G4">
        <v>2.0127314814814817E-2</v>
      </c>
    </row>
    <row r="5" spans="1:17" hidden="1" x14ac:dyDescent="0.25">
      <c r="A5" s="2">
        <f>SUM(Gold[[#This Row],[σ1]:[σ13]])</f>
        <v>2.0474537037037038E-2</v>
      </c>
      <c r="B5" s="1" t="s">
        <v>38</v>
      </c>
      <c r="C5" s="1" t="s">
        <v>36</v>
      </c>
      <c r="D5" s="1">
        <f>COUNT(Gold[[#This Row],[σ1]:[σ13]])</f>
        <v>1</v>
      </c>
      <c r="M5">
        <v>2.0474537037037038E-2</v>
      </c>
    </row>
    <row r="6" spans="1:17" hidden="1" x14ac:dyDescent="0.25">
      <c r="A6" s="2">
        <f>SUM(Gold[[#This Row],[σ1]:[σ13]])</f>
        <v>2.3009259259259257E-2</v>
      </c>
      <c r="B6" s="1" t="s">
        <v>38</v>
      </c>
      <c r="C6" s="1" t="s">
        <v>28</v>
      </c>
      <c r="D6" s="1">
        <f>COUNT(Gold[[#This Row],[σ1]:[σ13]])</f>
        <v>1</v>
      </c>
      <c r="M6">
        <v>2.3009259259259257E-2</v>
      </c>
    </row>
    <row r="7" spans="1:17" hidden="1" x14ac:dyDescent="0.25">
      <c r="A7" s="2">
        <f>SUM(Gold[[#This Row],[σ1]:[σ13]])</f>
        <v>2.4456018518518519E-2</v>
      </c>
      <c r="B7" s="1" t="s">
        <v>38</v>
      </c>
      <c r="C7" s="1" t="s">
        <v>29</v>
      </c>
      <c r="D7" s="1">
        <f>COUNT(Gold[[#This Row],[σ1]:[σ13]])</f>
        <v>1</v>
      </c>
      <c r="M7">
        <v>2.4456018518518519E-2</v>
      </c>
    </row>
    <row r="8" spans="1:17" hidden="1" x14ac:dyDescent="0.25">
      <c r="A8" s="2">
        <f>SUM(Gold[[#This Row],[σ1]:[σ13]])</f>
        <v>2.5706018518518517E-2</v>
      </c>
      <c r="B8" s="1" t="s">
        <v>38</v>
      </c>
      <c r="C8" s="1" t="s">
        <v>30</v>
      </c>
      <c r="D8" s="1">
        <f>COUNT(Gold[[#This Row],[σ1]:[σ13]])</f>
        <v>1</v>
      </c>
      <c r="M8">
        <v>2.5706018518518517E-2</v>
      </c>
    </row>
    <row r="9" spans="1:17" hidden="1" x14ac:dyDescent="0.25">
      <c r="A9" s="2">
        <f>SUM(Gold[[#This Row],[σ1]:[σ13]])</f>
        <v>2.8923611111111108E-2</v>
      </c>
      <c r="B9" s="1" t="s">
        <v>38</v>
      </c>
      <c r="C9" s="1" t="s">
        <v>33</v>
      </c>
      <c r="D9" s="1">
        <f>COUNT(Gold[[#This Row],[σ1]:[σ13]])</f>
        <v>1</v>
      </c>
      <c r="O9">
        <v>2.8923611111111108E-2</v>
      </c>
    </row>
    <row r="10" spans="1:17" hidden="1" x14ac:dyDescent="0.25">
      <c r="A10" s="2">
        <f>SUM(Gold[[#This Row],[σ1]:[σ13]])</f>
        <v>3.3368055555555554E-2</v>
      </c>
      <c r="B10" s="1" t="s">
        <v>38</v>
      </c>
      <c r="C10" s="1" t="s">
        <v>19</v>
      </c>
      <c r="D10" s="1">
        <f>COUNT(Gold[[#This Row],[σ1]:[σ13]])</f>
        <v>1</v>
      </c>
      <c r="I10">
        <v>3.3368055555555554E-2</v>
      </c>
    </row>
    <row r="11" spans="1:17" hidden="1" x14ac:dyDescent="0.25">
      <c r="A11" s="2">
        <f>SUM(Gold[[#This Row],[σ1]:[σ13]])</f>
        <v>3.3576388888888892E-2</v>
      </c>
      <c r="B11" s="1"/>
      <c r="C11" s="1" t="s">
        <v>17</v>
      </c>
      <c r="D11" s="1">
        <f>COUNT(Gold[[#This Row],[σ1]:[σ13]])</f>
        <v>1</v>
      </c>
      <c r="H11">
        <v>3.3576388888888892E-2</v>
      </c>
    </row>
    <row r="12" spans="1:17" hidden="1" x14ac:dyDescent="0.25">
      <c r="A12" s="2">
        <f>SUM(Gold[[#This Row],[σ1]:[σ13]])</f>
        <v>3.8020833333333337E-2</v>
      </c>
      <c r="B12" s="1" t="s">
        <v>38</v>
      </c>
      <c r="C12" s="1" t="s">
        <v>26</v>
      </c>
      <c r="D12" s="1">
        <f>COUNT(Gold[[#This Row],[σ1]:[σ13]])</f>
        <v>2</v>
      </c>
      <c r="M12">
        <v>1.8287037037037036E-2</v>
      </c>
      <c r="N12">
        <v>1.9733796296296298E-2</v>
      </c>
    </row>
    <row r="13" spans="1:17" hidden="1" x14ac:dyDescent="0.25">
      <c r="A13" s="2">
        <f>SUM(Gold[[#This Row],[σ1]:[σ13]])</f>
        <v>4.3124999999999997E-2</v>
      </c>
      <c r="B13" s="1" t="s">
        <v>38</v>
      </c>
      <c r="C13" s="1" t="s">
        <v>2</v>
      </c>
      <c r="D13" s="1">
        <f>COUNT(Gold[[#This Row],[σ1]:[σ13]])</f>
        <v>2</v>
      </c>
      <c r="E13">
        <v>2.0613425925925927E-2</v>
      </c>
      <c r="F13">
        <v>2.2511574074074073E-2</v>
      </c>
    </row>
    <row r="14" spans="1:17" hidden="1" x14ac:dyDescent="0.25">
      <c r="A14" s="2">
        <f>SUM(Gold[[#This Row],[σ1]:[σ13]])</f>
        <v>4.643518518518519E-2</v>
      </c>
      <c r="B14" s="1" t="s">
        <v>38</v>
      </c>
      <c r="C14" s="1" t="s">
        <v>22</v>
      </c>
      <c r="D14" s="1">
        <f>COUNT(Gold[[#This Row],[σ1]:[σ13]])</f>
        <v>2</v>
      </c>
      <c r="K14">
        <v>2.5520833333333336E-2</v>
      </c>
      <c r="M14">
        <v>2.0914351851851851E-2</v>
      </c>
    </row>
    <row r="15" spans="1:17" hidden="1" x14ac:dyDescent="0.25">
      <c r="A15" s="2">
        <f>SUM(Gold[[#This Row],[σ1]:[σ13]])</f>
        <v>4.9363425925925922E-2</v>
      </c>
      <c r="B15" s="1" t="s">
        <v>38</v>
      </c>
      <c r="C15" s="1" t="s">
        <v>11</v>
      </c>
      <c r="D15" s="1">
        <f>COUNT(Gold[[#This Row],[σ1]:[σ13]])</f>
        <v>2</v>
      </c>
      <c r="F15">
        <v>2.7025462962962959E-2</v>
      </c>
      <c r="M15">
        <v>2.2337962962962962E-2</v>
      </c>
    </row>
    <row r="16" spans="1:17" hidden="1" x14ac:dyDescent="0.25">
      <c r="A16" s="2">
        <f>SUM(Gold[[#This Row],[σ1]:[σ13]])</f>
        <v>7.3553240740740738E-2</v>
      </c>
      <c r="B16" s="1" t="s">
        <v>38</v>
      </c>
      <c r="C16" s="1" t="s">
        <v>13</v>
      </c>
      <c r="D16" s="1">
        <f>COUNT(Gold[[#This Row],[σ1]:[σ13]])</f>
        <v>3</v>
      </c>
      <c r="F16">
        <v>2.9849537037037036E-2</v>
      </c>
      <c r="G16">
        <v>2.2581018518518518E-2</v>
      </c>
      <c r="M16">
        <v>2.1122685185185185E-2</v>
      </c>
    </row>
    <row r="17" spans="1:17" hidden="1" x14ac:dyDescent="0.25">
      <c r="A17" s="2">
        <f>SUM(Gold[[#This Row],[σ1]:[σ13]])</f>
        <v>8.5092592592592595E-2</v>
      </c>
      <c r="B17" s="1" t="s">
        <v>38</v>
      </c>
      <c r="C17" s="1" t="s">
        <v>4</v>
      </c>
      <c r="D17" s="1">
        <f>COUNT(Gold[[#This Row],[σ1]:[σ13]])</f>
        <v>4</v>
      </c>
      <c r="E17">
        <v>2.1215277777777777E-2</v>
      </c>
      <c r="F17">
        <v>2.2731481481481481E-2</v>
      </c>
      <c r="K17">
        <v>2.2118055555555557E-2</v>
      </c>
      <c r="M17">
        <v>1.9027777777777779E-2</v>
      </c>
    </row>
    <row r="18" spans="1:17" hidden="1" x14ac:dyDescent="0.25">
      <c r="A18" s="2">
        <f>SUM(Gold[[#This Row],[σ1]:[σ13]])</f>
        <v>0.1053587962962963</v>
      </c>
      <c r="B18" s="1" t="s">
        <v>38</v>
      </c>
      <c r="C18" s="1" t="s">
        <v>8</v>
      </c>
      <c r="D18" s="1">
        <f>COUNT(Gold[[#This Row],[σ1]:[σ13]])</f>
        <v>4</v>
      </c>
      <c r="E18">
        <v>2.8611111111111115E-2</v>
      </c>
      <c r="F18">
        <v>2.4930555555555553E-2</v>
      </c>
      <c r="H18">
        <v>2.8125000000000001E-2</v>
      </c>
      <c r="M18">
        <v>2.3692129629629629E-2</v>
      </c>
    </row>
    <row r="19" spans="1:17" hidden="1" x14ac:dyDescent="0.25">
      <c r="A19" s="2">
        <f>SUM(Gold[[#This Row],[σ1]:[σ13]])</f>
        <v>0.12114583333333333</v>
      </c>
      <c r="B19" s="1" t="s">
        <v>38</v>
      </c>
      <c r="C19" s="1" t="s">
        <v>12</v>
      </c>
      <c r="D19" s="1">
        <f>COUNT(Gold[[#This Row],[σ1]:[σ13]])</f>
        <v>4</v>
      </c>
      <c r="F19">
        <v>2.8530092592592593E-2</v>
      </c>
      <c r="H19">
        <v>2.9814814814814811E-2</v>
      </c>
      <c r="I19">
        <v>3.7511574074074072E-2</v>
      </c>
      <c r="M19">
        <v>2.5289351851851851E-2</v>
      </c>
    </row>
    <row r="20" spans="1:17" hidden="1" x14ac:dyDescent="0.25">
      <c r="A20" s="2">
        <f>SUM(Gold[[#This Row],[σ1]:[σ13]])</f>
        <v>0.23026620370370368</v>
      </c>
      <c r="B20" s="1" t="s">
        <v>38</v>
      </c>
      <c r="C20" s="1" t="s">
        <v>9</v>
      </c>
      <c r="D20" s="1">
        <f>COUNT(Gold[[#This Row],[σ1]:[σ13]])</f>
        <v>7</v>
      </c>
      <c r="E20">
        <v>3.6018518518518519E-2</v>
      </c>
      <c r="F20">
        <v>3.1504629629629625E-2</v>
      </c>
      <c r="H20">
        <v>3.9884259259259258E-2</v>
      </c>
      <c r="I20">
        <v>3.5173611111111107E-2</v>
      </c>
      <c r="K20">
        <v>2.6215277777777778E-2</v>
      </c>
      <c r="M20">
        <v>2.6817129629629632E-2</v>
      </c>
      <c r="Q20">
        <v>3.4652777777777775E-2</v>
      </c>
    </row>
    <row r="21" spans="1:17" hidden="1" x14ac:dyDescent="0.25">
      <c r="A21" s="2">
        <f>SUM(Gold[[#This Row],[σ1]:[σ13]])</f>
        <v>0.2643402777777778</v>
      </c>
      <c r="B21" s="1" t="s">
        <v>38</v>
      </c>
      <c r="C21" s="1" t="s">
        <v>6</v>
      </c>
      <c r="D21" s="1">
        <f>COUNT(Gold[[#This Row],[σ1]:[σ13]])</f>
        <v>11</v>
      </c>
      <c r="E21">
        <v>2.2523148148148143E-2</v>
      </c>
      <c r="F21">
        <v>2.449074074074074E-2</v>
      </c>
      <c r="G21">
        <v>1.8483796296296297E-2</v>
      </c>
      <c r="H21">
        <v>2.2488425925925926E-2</v>
      </c>
      <c r="I21">
        <v>2.8518518518518523E-2</v>
      </c>
      <c r="K21">
        <v>2.3692129629629629E-2</v>
      </c>
      <c r="M21">
        <v>1.9537037037037037E-2</v>
      </c>
      <c r="N21">
        <v>2.5601851851851851E-2</v>
      </c>
      <c r="O21">
        <v>3.1296296296296301E-2</v>
      </c>
      <c r="P21">
        <v>2.7418981481481485E-2</v>
      </c>
      <c r="Q21">
        <v>2.028935185185185E-2</v>
      </c>
    </row>
    <row r="22" spans="1:17" x14ac:dyDescent="0.25">
      <c r="A22" s="2">
        <f>SUM(Gold[[#This Row],[σ1]:[σ13]])</f>
        <v>0.30898148148148141</v>
      </c>
      <c r="B22" s="1" t="s">
        <v>38</v>
      </c>
      <c r="C22" s="1" t="s">
        <v>5</v>
      </c>
      <c r="D22" s="1">
        <f>COUNT(Gold[[#This Row],[σ1]:[σ13]])</f>
        <v>13</v>
      </c>
      <c r="E22">
        <v>2.1851851851851848E-2</v>
      </c>
      <c r="F22">
        <v>2.2337962962962962E-2</v>
      </c>
      <c r="G22">
        <v>2.1701388888888892E-2</v>
      </c>
      <c r="H22">
        <v>2.1122685185185185E-2</v>
      </c>
      <c r="I22">
        <v>2.8391203703703707E-2</v>
      </c>
      <c r="J22">
        <v>2.8229166666666666E-2</v>
      </c>
      <c r="K22">
        <v>2.0231481481481482E-2</v>
      </c>
      <c r="L22">
        <v>2.0439814814814817E-2</v>
      </c>
      <c r="M22">
        <v>1.7534722222222222E-2</v>
      </c>
      <c r="N22">
        <v>2.4664351851851851E-2</v>
      </c>
      <c r="O22">
        <v>2.5983796296296297E-2</v>
      </c>
      <c r="P22">
        <v>3.2719907407407406E-2</v>
      </c>
      <c r="Q22">
        <v>2.3773148148148151E-2</v>
      </c>
    </row>
    <row r="23" spans="1:17" x14ac:dyDescent="0.25">
      <c r="A23" s="2">
        <f>SUM(Gold[[#This Row],[σ1]:[σ13]])</f>
        <v>0.32619212962962962</v>
      </c>
      <c r="B23" s="1" t="s">
        <v>38</v>
      </c>
      <c r="C23" s="1" t="s">
        <v>3</v>
      </c>
      <c r="D23" s="1">
        <f>COUNT(Gold[[#This Row],[σ1]:[σ13]])</f>
        <v>13</v>
      </c>
      <c r="E23">
        <v>2.0879629629629626E-2</v>
      </c>
      <c r="F23">
        <v>2.2349537037037032E-2</v>
      </c>
      <c r="G23">
        <v>2.2094907407407407E-2</v>
      </c>
      <c r="H23">
        <v>2.1805555555555554E-2</v>
      </c>
      <c r="I23">
        <v>3.0671296296296294E-2</v>
      </c>
      <c r="J23">
        <v>2.7685185185185188E-2</v>
      </c>
      <c r="K23">
        <v>2.5601851851851851E-2</v>
      </c>
      <c r="L23">
        <v>2.2361111111111113E-2</v>
      </c>
      <c r="M23">
        <v>2.1828703703703701E-2</v>
      </c>
      <c r="N23">
        <v>2.4421296296296292E-2</v>
      </c>
      <c r="O23">
        <v>3.24537037037037E-2</v>
      </c>
      <c r="P23">
        <v>3.0185185185185186E-2</v>
      </c>
      <c r="Q23">
        <v>2.3854166666666666E-2</v>
      </c>
    </row>
    <row r="24" spans="1:17" x14ac:dyDescent="0.25">
      <c r="A24" s="2">
        <f>SUM(Gold[[#This Row],[σ1]:[σ13]])</f>
        <v>0.34239583333333334</v>
      </c>
      <c r="B24" s="1" t="s">
        <v>38</v>
      </c>
      <c r="C24" s="1" t="s">
        <v>40</v>
      </c>
      <c r="D24" s="1">
        <f>COUNT(Gold[[#This Row],[σ1]:[σ13]])</f>
        <v>13</v>
      </c>
      <c r="E24">
        <v>2.5902777777777775E-2</v>
      </c>
      <c r="F24">
        <v>2.7928240740740743E-2</v>
      </c>
      <c r="G24">
        <v>2.5312500000000002E-2</v>
      </c>
      <c r="H24">
        <v>2.3634259259259258E-2</v>
      </c>
      <c r="I24">
        <v>2.4687499999999998E-2</v>
      </c>
      <c r="J24">
        <v>3.1296296296296301E-2</v>
      </c>
      <c r="K24">
        <v>2.5995370370370367E-2</v>
      </c>
      <c r="L24">
        <v>2.974537037037037E-2</v>
      </c>
      <c r="M24">
        <v>2.1053240740740744E-2</v>
      </c>
      <c r="N24">
        <v>2.1759259259259259E-2</v>
      </c>
      <c r="O24">
        <v>2.9074074074074075E-2</v>
      </c>
      <c r="P24">
        <v>2.9097222222222222E-2</v>
      </c>
      <c r="Q24">
        <v>2.6909722222222224E-2</v>
      </c>
    </row>
    <row r="25" spans="1:17" x14ac:dyDescent="0.25">
      <c r="A25" s="2">
        <f>SUM(Gold[[#This Row],[σ1]:[σ13]])</f>
        <v>0.36070601851851852</v>
      </c>
      <c r="B25" s="1" t="s">
        <v>38</v>
      </c>
      <c r="C25" s="1" t="s">
        <v>7</v>
      </c>
      <c r="D25" s="1">
        <f>COUNT(Gold[[#This Row],[σ1]:[σ13]])</f>
        <v>13</v>
      </c>
      <c r="E25">
        <v>2.7256944444444445E-2</v>
      </c>
      <c r="F25">
        <v>2.7986111111111111E-2</v>
      </c>
      <c r="G25">
        <v>2.4432870370370369E-2</v>
      </c>
      <c r="H25">
        <v>2.6018518518518521E-2</v>
      </c>
      <c r="I25">
        <v>3.6215277777777777E-2</v>
      </c>
      <c r="J25">
        <v>3.2175925925925927E-2</v>
      </c>
      <c r="K25">
        <v>2.4074074074074071E-2</v>
      </c>
      <c r="L25">
        <v>2.7129629629629632E-2</v>
      </c>
      <c r="M25">
        <v>2.162037037037037E-2</v>
      </c>
      <c r="N25">
        <v>2.4363425925925927E-2</v>
      </c>
      <c r="O25">
        <v>3.2986111111111112E-2</v>
      </c>
      <c r="P25">
        <v>3.2534722222222222E-2</v>
      </c>
      <c r="Q25">
        <v>2.3912037037037034E-2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8 3 e 9 3 2 - c 8 5 e - 4 4 7 e - 9 7 2 5 - a 8 2 6 4 9 b b 6 2 0 8 "   x m l n s = " h t t p : / / s c h e m a s . m i c r o s o f t . c o m / D a t a M a s h u p " > A A A A A B g F A A B Q S w M E F A A C A A g A g X 0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f T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0 2 T 8 v 0 Q c 4 Q A g A A t Q Q A A B M A H A B G b 3 J t d W x h c y 9 T Z W N 0 a W 9 u M S 5 t I K I Y A C i g F A A A A A A A A A A A A A A A A A A A A A A A A A A A A G 1 U T W / a Q B C 9 I / E f V t u L L T m W o l Y 9 N O K Q Q J K i B s U F S z 0 Y V C 3 2 E L Z Z 7 9 L 9 S E G I / 9 5 d L 2 A b 4 w N G b 2 b e z L w 3 o C D X V H A 0 8 + / b u 3 6 v 3 1 N r I q F A C S M 7 k F P D F R o g B r r f Q / a Z C S N z s M j j N g c W / x L y f S n E e / B E G c R D w T V w r Q J X 9 b D z D C 6 S E L 0 O I 8 Q N Y x H S 0 k A Y e b q 6 y e + U L J k j 9 h 3 2 2 V h D O c B 1 A o 5 + U F 4 M c J W H F 4 d s R D R Z H H k + 4 e G a 8 D c 7 d r r b A L Y 0 V V q c S s L V S s h y K J g p u Q u q 4 L J p t N 8 f + 2 A 7 n U 1 B G r b 6 E K E 9 T o G U H X B k J H F y n Q L c l E u Q P k R X K 5 o b p n e d q g e i o A P O Q F J Q H f i e 6 W 6 9 4 M Z l j r n + + i V 2 m / g J 3 b 4 d 2 g 3 k l L A W f g j P W l l L N D i P p + K f q s W a A b N 3 4 L D g Q s 8 I A c n X K M j 8 v A t b g l + N Z h S k 9 Y s J d N w j r H s 8 S 2 E 2 n R Y V G l x O U K / c F v D k i t v J C g B K o 5 S W 5 3 F e q N L x h P I g O z m y C N u W H M J + j / K r I z V P / V m w 4 u q R 1 5 d y 3 m s K p f i w N f 6 g G q v 5 w B E O P E X U u o i G A w n 9 E P r M U p N U e N D t E v l l R / a D 8 v x a R m Y F d O u f h G y q V d X O T N l S 4 2 K E p h 7 X f r 7 O 8 t G 3 e S L F H 3 s k a j 5 5 / P 7 6 N H 8 B U o B c C i I L B 3 2 e J D f p 0 A Z u m h T x l q k t R i V o g r K x S o g k 9 j v I n w b k b u D + D q L q z A b 4 n j v b L 1 O m 8 N d Q O 1 e V u r j 7 D 1 B L A Q I t A B Q A A g A I A I F 9 N k 9 U w Q x r p g A A A P g A A A A S A A A A A A A A A A A A A A A A A A A A A A B D b 2 5 m a W c v U G F j a 2 F n Z S 5 4 b W x Q S w E C L Q A U A A I A C A C B f T Z P D 8 r p q 6 Q A A A D p A A A A E w A A A A A A A A A A A A A A A A D y A A A A W 0 N v b n R l b n R f V H l w Z X N d L n h t b F B L A Q I t A B Q A A g A I A I F 9 N k / L 9 E H O E A I A A L U E A A A T A A A A A A A A A A A A A A A A A O M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c A A A A A A A A K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b H Q m c X V v d D s s J n F 1 b 3 Q 7 R G l m Z m l j d W x 0 e S Z x d W 9 0 O y w m c X V v d D t Q b G F 5 Z X I m c X V v d D s s J n F 1 b 3 Q 7 Q m V z d C B U a W 1 l J n F 1 b 3 Q 7 X S I g L z 4 8 R W 5 0 c n k g V H l w Z T 0 i R m l s b E N v b H V t b l R 5 c G V z I i B W Y W x 1 Z T 0 i c 0 J n W U d C U T 0 9 I i A v P j x F b n R y e S B U e X B l P S J G a W x s T G F z d F V w Z G F 0 Z W Q i I F Z h b H V l P S J k M j A x O S 0 w O S 0 y M l Q x M z o 0 M z o 1 N C 4 z M D M y N j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E V u d H J 5 I F R 5 c G U 9 I l F 1 Z X J 5 S U Q i I F Z h b H V l P S J z Z G J j Z W E 3 Z D g t Z D J l M i 0 0 Y 2 Z j L W E 2 Z j E t M D Y z Z W J i Z D N i M j N k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H Q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Q 2 9 s d W 1 u Q 2 9 1 b n Q m c X V v d D s 6 N C w m c X V v d D t L Z X l D b 2 x 1 b W 5 O Y W 1 l c y Z x d W 9 0 O z p b J n F 1 b 3 Q 7 Q W x 0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z 4 M x J n F 1 b 3 Q 7 L C Z x d W 9 0 O 8 + D M i Z x d W 9 0 O y w m c X V v d D v P g z M m c X V v d D s s J n F 1 b 3 Q 7 z 4 M 0 J n F 1 b 3 Q 7 L C Z x d W 9 0 O 8 + D N S Z x d W 9 0 O y w m c X V v d D v P g z Y m c X V v d D s s J n F 1 b 3 Q 7 z 4 M 3 J n F 1 b 3 Q 7 L C Z x d W 9 0 O 8 + D O C Z x d W 9 0 O y w m c X V v d D v P g z k m c X V v d D s s J n F 1 b 3 Q 7 z 4 M x M C Z x d W 9 0 O y w m c X V v d D v P g z E x J n F 1 b 3 Q 7 L C Z x d W 9 0 O 8 + D M T I m c X V v d D s s J n F 1 b 3 Q 7 z 4 M x M y Z x d W 9 0 O 1 0 i I C 8 + P E V u d H J 5 I F R 5 c G U 9 I k Z p b G x D b 2 x 1 b W 5 U e X B l c y I g V m F s d W U 9 I n N C Z 1 V G Q l F V R k J R V U Z C U V V G Q l F V P S I g L z 4 8 R W 5 0 c n k g V H l w Z T 0 i R m l s b E x h c 3 R V c G R h d G V k I i B W Y W x 1 Z T 0 i Z D I w M T k t M D k t M j J U M T M 6 N D Q 6 M D I u N D Q w M T I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Z m O T I x O W E 2 L W Q 2 M G U t N G I 5 Y y 1 h N z B h L T N i N z N j M D U 1 N j g 5 M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b G Q v U G l 2 b 3 R l Z C B D b 2 x 1 b W 4 u e 1 B s Y X l l c i w w f S Z x d W 9 0 O y w m c X V v d D t T Z W N 0 a W 9 u M S 9 H b 2 x k L 1 B p d m 9 0 Z W Q g Q 2 9 s d W 1 u L n v P g z E s M X 0 m c X V v d D s s J n F 1 b 3 Q 7 U 2 V j d G l v b j E v R 2 9 s Z C 9 Q a X Z v d G V k I E N v b H V t b i 5 7 z 4 M y L D J 9 J n F 1 b 3 Q 7 L C Z x d W 9 0 O 1 N l Y 3 R p b 2 4 x L 0 d v b G Q v U G l 2 b 3 R l Z C B D b 2 x 1 b W 4 u e 8 + D M y w z f S Z x d W 9 0 O y w m c X V v d D t T Z W N 0 a W 9 u M S 9 H b 2 x k L 1 B p d m 9 0 Z W Q g Q 2 9 s d W 1 u L n v P g z Q s N H 0 m c X V v d D s s J n F 1 b 3 Q 7 U 2 V j d G l v b j E v R 2 9 s Z C 9 Q a X Z v d G V k I E N v b H V t b i 5 7 z 4 M 1 L D V 9 J n F 1 b 3 Q 7 L C Z x d W 9 0 O 1 N l Y 3 R p b 2 4 x L 0 d v b G Q v U G l 2 b 3 R l Z C B D b 2 x 1 b W 4 u e 8 + D N i w 2 f S Z x d W 9 0 O y w m c X V v d D t T Z W N 0 a W 9 u M S 9 H b 2 x k L 1 B p d m 9 0 Z W Q g Q 2 9 s d W 1 u L n v P g z c s N 3 0 m c X V v d D s s J n F 1 b 3 Q 7 U 2 V j d G l v b j E v R 2 9 s Z C 9 Q a X Z v d G V k I E N v b H V t b i 5 7 z 4 M 4 L D h 9 J n F 1 b 3 Q 7 L C Z x d W 9 0 O 1 N l Y 3 R p b 2 4 x L 0 d v b G Q v U G l 2 b 3 R l Z C B D b 2 x 1 b W 4 u e 8 + D O S w 5 f S Z x d W 9 0 O y w m c X V v d D t T Z W N 0 a W 9 u M S 9 H b 2 x k L 1 B p d m 9 0 Z W Q g Q 2 9 s d W 1 u L n v P g z E w L D E w f S Z x d W 9 0 O y w m c X V v d D t T Z W N 0 a W 9 u M S 9 H b 2 x k L 1 B p d m 9 0 Z W Q g Q 2 9 s d W 1 u L n v P g z E x L D E x f S Z x d W 9 0 O y w m c X V v d D t T Z W N 0 a W 9 u M S 9 H b 2 x k L 1 B p d m 9 0 Z W Q g Q 2 9 s d W 1 u L n v P g z E y L D E y f S Z x d W 9 0 O y w m c X V v d D t T Z W N 0 a W 9 u M S 9 H b 2 x k L 1 B p d m 9 0 Z W Q g Q 2 9 s d W 1 u L n v P g z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8 + D M S w x f S Z x d W 9 0 O y w m c X V v d D t T Z W N 0 a W 9 u M S 9 H b 2 x k L 1 B p d m 9 0 Z W Q g Q 2 9 s d W 1 u L n v P g z I s M n 0 m c X V v d D s s J n F 1 b 3 Q 7 U 2 V j d G l v b j E v R 2 9 s Z C 9 Q a X Z v d G V k I E N v b H V t b i 5 7 z 4 M z L D N 9 J n F 1 b 3 Q 7 L C Z x d W 9 0 O 1 N l Y 3 R p b 2 4 x L 0 d v b G Q v U G l 2 b 3 R l Z C B D b 2 x 1 b W 4 u e 8 + D N C w 0 f S Z x d W 9 0 O y w m c X V v d D t T Z W N 0 a W 9 u M S 9 H b 2 x k L 1 B p d m 9 0 Z W Q g Q 2 9 s d W 1 u L n v P g z U s N X 0 m c X V v d D s s J n F 1 b 3 Q 7 U 2 V j d G l v b j E v R 2 9 s Z C 9 Q a X Z v d G V k I E N v b H V t b i 5 7 z 4 M 2 L D Z 9 J n F 1 b 3 Q 7 L C Z x d W 9 0 O 1 N l Y 3 R p b 2 4 x L 0 d v b G Q v U G l 2 b 3 R l Z C B D b 2 x 1 b W 4 u e 8 + D N y w 3 f S Z x d W 9 0 O y w m c X V v d D t T Z W N 0 a W 9 u M S 9 H b 2 x k L 1 B p d m 9 0 Z W Q g Q 2 9 s d W 1 u L n v P g z g s O H 0 m c X V v d D s s J n F 1 b 3 Q 7 U 2 V j d G l v b j E v R 2 9 s Z C 9 Q a X Z v d G V k I E N v b H V t b i 5 7 z 4 M 5 L D l 9 J n F 1 b 3 Q 7 L C Z x d W 9 0 O 1 N l Y 3 R p b 2 4 x L 0 d v b G Q v U G l 2 b 3 R l Z C B D b 2 x 1 b W 4 u e 8 + D M T A s M T B 9 J n F 1 b 3 Q 7 L C Z x d W 9 0 O 1 N l Y 3 R p b 2 4 x L 0 d v b G Q v U G l 2 b 3 R l Z C B D b 2 x 1 b W 4 u e 8 + D M T E s M T F 9 J n F 1 b 3 Q 7 L C Z x d W 9 0 O 1 N l Y 3 R p b 2 4 x L 0 d v b G Q v U G l 2 b 3 R l Z C B D b 2 x 1 b W 4 u e 8 + D M T I s M T J 9 J n F 1 b 3 Q 7 L C Z x d W 9 0 O 1 N l Y 3 R p b 2 4 x L 0 d v b G Q v U G l 2 b 3 R l Z C B D b 2 x 1 b W 4 u e 8 + D M T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y M l Q x M z o 0 M z o 1 M y 4 z M T M w N D A 5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5 G h 4 X M r 4 k i A v a B 7 S r T 2 H Q A A A A A C A A A A A A A Q Z g A A A A E A A C A A A A D h l O 3 6 v y T p X Y R f d K G L V t 2 Y Y Q 9 N X e f v A K x F 9 f H b 2 V Z 4 6 Q A A A A A O g A A A A A I A A C A A A A B D O s o k O U X 9 e e d f b E U F + N R 0 J 2 S l H t H G J 6 B r t 5 P D / F 3 q o 1 A A A A B U l j Y 5 A u r Z s z U D q o 5 h Q h / s / F 3 1 d c E N c y S v b W z r P m i D l N + 3 i X z + t n r Y p b v l X D l o q u g P v 8 V q A Y 5 B Y d z 0 x M g j t h l W 7 6 o r W 5 g E G d W 7 a j J x F d y D c k A A A A D K r K z m B g / t k K Y 9 t P c w l A s m k U a F o w G C 5 V q n 3 3 b 3 u 1 W m K p 3 C D 2 v 2 f L t n r T 3 a z X t 4 b Z c 5 L X 0 Y R v W s B Y u 0 U 3 e S U F N o < / D a t a M a s h u p > 
</file>

<file path=customXml/itemProps1.xml><?xml version="1.0" encoding="utf-8"?>
<ds:datastoreItem xmlns:ds="http://schemas.openxmlformats.org/officeDocument/2006/customXml" ds:itemID="{BED18C26-F5D4-498F-9E1A-90DA1285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2018-07-14T07:13:25Z</dcterms:created>
  <dcterms:modified xsi:type="dcterms:W3CDTF">2019-09-22T13:45:43Z</dcterms:modified>
</cp:coreProperties>
</file>