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3D8D2909-44FA-4C04-B513-1173E347F269}" xr6:coauthVersionLast="44" xr6:coauthVersionMax="44" xr10:uidLastSave="{00000000-0000-0000-0000-000000000000}"/>
  <bookViews>
    <workbookView xWindow="-120" yWindow="-120" windowWidth="27885" windowHeight="18240" activeTab="3" xr2:uid="{CA895AEC-6DE2-4AB8-ACEC-6673DABF7668}"/>
  </bookViews>
  <sheets>
    <sheet name="TeamGold" sheetId="6" r:id="rId1"/>
    <sheet name="TeamPlatinum" sheetId="7" r:id="rId2"/>
    <sheet name="PlayerGold" sheetId="4" r:id="rId3"/>
    <sheet name="PlayerPlatinum" sheetId="5" r:id="rId4"/>
  </sheets>
  <definedNames>
    <definedName name="ExternalData_2" localSheetId="2" hidden="1">PlayerGold!$C$1:$AH$20</definedName>
    <definedName name="ExternalData_3" localSheetId="3" hidden="1">PlayerPlatinum!$C$1:$AH$17</definedName>
    <definedName name="ExternalData_3" localSheetId="0" hidden="1">TeamGold!$C$1:$AH$17</definedName>
    <definedName name="ExternalData_4" localSheetId="1" hidden="1">TeamPlatinum!$C$1:$AH$16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7" l="1"/>
  <c r="A5" i="7"/>
  <c r="A4" i="7"/>
  <c r="A11" i="7"/>
  <c r="A14" i="7"/>
  <c r="A7" i="7"/>
  <c r="A9" i="7"/>
  <c r="A15" i="7"/>
  <c r="A6" i="7"/>
  <c r="A8" i="7"/>
  <c r="A13" i="7"/>
  <c r="A10" i="7"/>
  <c r="A3" i="7"/>
  <c r="A12" i="7"/>
  <c r="A2" i="7"/>
  <c r="D16" i="7"/>
  <c r="D5" i="7"/>
  <c r="D4" i="7"/>
  <c r="D11" i="7"/>
  <c r="D14" i="7"/>
  <c r="D7" i="7"/>
  <c r="D9" i="7"/>
  <c r="D15" i="7"/>
  <c r="D6" i="7"/>
  <c r="D8" i="7"/>
  <c r="D13" i="7"/>
  <c r="D10" i="7"/>
  <c r="D3" i="7"/>
  <c r="D12" i="7"/>
  <c r="D2" i="7"/>
  <c r="A12" i="6"/>
  <c r="A9" i="6"/>
  <c r="A8" i="6"/>
  <c r="A4" i="6"/>
  <c r="A6" i="6"/>
  <c r="A17" i="6"/>
  <c r="A13" i="6"/>
  <c r="A3" i="6"/>
  <c r="A14" i="6"/>
  <c r="A15" i="6"/>
  <c r="A7" i="6"/>
  <c r="A16" i="6"/>
  <c r="A10" i="6"/>
  <c r="A5" i="6"/>
  <c r="A11" i="6"/>
  <c r="A2" i="6"/>
  <c r="D12" i="6"/>
  <c r="D9" i="6"/>
  <c r="D8" i="6"/>
  <c r="D4" i="6"/>
  <c r="D6" i="6"/>
  <c r="D17" i="6"/>
  <c r="D13" i="6"/>
  <c r="D3" i="6"/>
  <c r="D14" i="6"/>
  <c r="D15" i="6"/>
  <c r="D7" i="6"/>
  <c r="D16" i="6"/>
  <c r="D10" i="6"/>
  <c r="D5" i="6"/>
  <c r="D11" i="6"/>
  <c r="D2" i="6"/>
  <c r="A15" i="5"/>
  <c r="A17" i="5"/>
  <c r="A6" i="5"/>
  <c r="A4" i="5"/>
  <c r="A3" i="5"/>
  <c r="A8" i="5"/>
  <c r="A14" i="5"/>
  <c r="A9" i="5"/>
  <c r="A5" i="5"/>
  <c r="A16" i="5"/>
  <c r="A10" i="5"/>
  <c r="A12" i="5"/>
  <c r="A11" i="5"/>
  <c r="A7" i="5"/>
  <c r="A2" i="5"/>
  <c r="A13" i="5"/>
  <c r="D15" i="5"/>
  <c r="D17" i="5"/>
  <c r="D6" i="5"/>
  <c r="D4" i="5"/>
  <c r="D3" i="5"/>
  <c r="D8" i="5"/>
  <c r="D14" i="5"/>
  <c r="D9" i="5"/>
  <c r="D5" i="5"/>
  <c r="D16" i="5"/>
  <c r="D10" i="5"/>
  <c r="D12" i="5"/>
  <c r="D11" i="5"/>
  <c r="D7" i="5"/>
  <c r="D2" i="5"/>
  <c r="D13" i="5"/>
  <c r="A8" i="4"/>
  <c r="A10" i="4"/>
  <c r="A20" i="4"/>
  <c r="A15" i="4"/>
  <c r="A2" i="4"/>
  <c r="A4" i="4"/>
  <c r="A19" i="4"/>
  <c r="A5" i="4"/>
  <c r="A17" i="4"/>
  <c r="A6" i="4"/>
  <c r="A18" i="4"/>
  <c r="A14" i="4"/>
  <c r="A11" i="4"/>
  <c r="A3" i="4"/>
  <c r="A9" i="4"/>
  <c r="A12" i="4"/>
  <c r="A16" i="4"/>
  <c r="A13" i="4"/>
  <c r="A7" i="4"/>
  <c r="D8" i="4"/>
  <c r="D10" i="4"/>
  <c r="D20" i="4"/>
  <c r="D15" i="4"/>
  <c r="D2" i="4"/>
  <c r="D4" i="4"/>
  <c r="D19" i="4"/>
  <c r="D5" i="4"/>
  <c r="D17" i="4"/>
  <c r="D6" i="4"/>
  <c r="D18" i="4"/>
  <c r="D14" i="4"/>
  <c r="D11" i="4"/>
  <c r="D3" i="4"/>
  <c r="D9" i="4"/>
  <c r="D12" i="4"/>
  <c r="D16" i="4"/>
  <c r="D13" i="4"/>
  <c r="D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3AD66E-AFE3-4862-87D8-948DDD39AB10}" keepAlive="1" name="Query - PlayerGold" description="Connection to the 'PlayerGold' query in the workbook." type="5" refreshedVersion="6" background="1" saveData="1">
    <dbPr connection="Provider=Microsoft.Mashup.OleDb.1;Data Source=$Workbook$;Location=PlayerGold;Extended Properties=&quot;&quot;" command="SELECT * FROM [PlayerGold]"/>
  </connection>
  <connection id="2" xr16:uid="{2733D40E-804B-40A9-A66C-3B1A98494DD8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3" xr16:uid="{F6732F0B-F151-44C2-9655-403BBA5CF2E1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C0858826-2E32-4FE6-A8F8-F6F7B7635191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5" xr16:uid="{07AD944A-FEA0-4E26-9792-24C5669A69B7}" keepAlive="1" name="Query - TeamGold" description="Connection to the 'TeamGold' query in the workbook." type="5" refreshedVersion="6" background="1" saveData="1">
    <dbPr connection="Provider=Microsoft.Mashup.OleDb.1;Data Source=$Workbook$;Location=TeamGold;Extended Properties=&quot;&quot;" command="SELECT * FROM [TeamGold]"/>
  </connection>
  <connection id="6" xr16:uid="{546E31B1-0DF0-4ACC-862B-50AD5EED2301}" keepAlive="1" name="Query - TeamPlatinum" description="Connection to the 'TeamPlatinum' query in the workbook." type="5" refreshedVersion="6" background="1" saveData="1">
    <dbPr connection="Provider=Microsoft.Mashup.OleDb.1;Data Source=$Workbook$;Location=TeamPlatinum;Extended Properties=&quot;&quot;" command="SELECT * FROM [TeamPlatinum]"/>
  </connection>
  <connection id="7" xr16:uid="{A1E13EA9-2E00-420C-B669-61726EA6D5D7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</connections>
</file>

<file path=xl/sharedStrings.xml><?xml version="1.0" encoding="utf-8"?>
<sst xmlns="http://schemas.openxmlformats.org/spreadsheetml/2006/main" count="263" uniqueCount="85">
  <si>
    <t>Player</t>
  </si>
  <si>
    <t>AW_FC_1986</t>
  </si>
  <si>
    <t>Week 1.1</t>
  </si>
  <si>
    <t>frank_is_crank</t>
  </si>
  <si>
    <t>x3lander</t>
  </si>
  <si>
    <t>TheNightSlasher</t>
  </si>
  <si>
    <t>Week 1.2</t>
  </si>
  <si>
    <t>TheTechnoTurian</t>
  </si>
  <si>
    <t>ex-Clusum</t>
  </si>
  <si>
    <t>Week 2.1</t>
  </si>
  <si>
    <t>Week 10.1</t>
  </si>
  <si>
    <t>Week 10.2</t>
  </si>
  <si>
    <t>Week 11.1</t>
  </si>
  <si>
    <t>Week 11.2</t>
  </si>
  <si>
    <t>Week 3.2</t>
  </si>
  <si>
    <t>Alfonsedode</t>
  </si>
  <si>
    <t>Week 12.1</t>
  </si>
  <si>
    <t>Week 12.2</t>
  </si>
  <si>
    <t>Week 13.1</t>
  </si>
  <si>
    <t>Week 13.2</t>
  </si>
  <si>
    <t>ClydeInTheShell</t>
  </si>
  <si>
    <t>Week 14.1</t>
  </si>
  <si>
    <t>Week 14.2</t>
  </si>
  <si>
    <t>Week 15.1</t>
  </si>
  <si>
    <t>Week 2.2</t>
  </si>
  <si>
    <t>The_Doctor46N7</t>
  </si>
  <si>
    <t>Week 3.1</t>
  </si>
  <si>
    <t>Week 15.2</t>
  </si>
  <si>
    <t>Week 7.2</t>
  </si>
  <si>
    <t>Week 4.1</t>
  </si>
  <si>
    <t>Week 4.2</t>
  </si>
  <si>
    <t>Week 5.1</t>
  </si>
  <si>
    <t>Week 5.2</t>
  </si>
  <si>
    <t>Emexxia</t>
  </si>
  <si>
    <t>HamleticTortoise</t>
  </si>
  <si>
    <t>MilkyQuarian</t>
  </si>
  <si>
    <t>Sonashii</t>
  </si>
  <si>
    <t>DocSteely</t>
  </si>
  <si>
    <t>Week 6.1</t>
  </si>
  <si>
    <t>Week 6.2</t>
  </si>
  <si>
    <t>Week 7.1</t>
  </si>
  <si>
    <t>Smehur</t>
  </si>
  <si>
    <t>N7-Gerbil</t>
  </si>
  <si>
    <t>Week 8.1</t>
  </si>
  <si>
    <t>Week 8.2</t>
  </si>
  <si>
    <t>Week 9.1</t>
  </si>
  <si>
    <t>Week 9.2</t>
  </si>
  <si>
    <t>Anubita</t>
  </si>
  <si>
    <t>only1biggs</t>
  </si>
  <si>
    <t>Bateman1980</t>
  </si>
  <si>
    <t>Juh0M</t>
  </si>
  <si>
    <t>MeroNoir</t>
  </si>
  <si>
    <t>CEBK</t>
  </si>
  <si>
    <t>Balbock</t>
  </si>
  <si>
    <t>Team</t>
  </si>
  <si>
    <t>AW_FC_1986 | TheNightSlasher</t>
  </si>
  <si>
    <t>AW_FC_1986 | The_Doctor46N7</t>
  </si>
  <si>
    <t>Alfonsedode | frank_is_crank</t>
  </si>
  <si>
    <t>The_Doctor46N7 | x3lander</t>
  </si>
  <si>
    <t>TheNightSlasher | The_Doctor46N7</t>
  </si>
  <si>
    <t>ex-Clusum | TheTechnoTurian</t>
  </si>
  <si>
    <t>ex-Clusum | TheNightSlasher</t>
  </si>
  <si>
    <t>frank_is_crank | The_Doctor46N7</t>
  </si>
  <si>
    <t>Alfonsedode | Bateman1980</t>
  </si>
  <si>
    <t>Alfonsedode | Juh0M</t>
  </si>
  <si>
    <t>Alfonsedode | The_Doctor46N7</t>
  </si>
  <si>
    <t>ClydeInTheShell | only1biggs</t>
  </si>
  <si>
    <t>Alfonsedode | Smehur</t>
  </si>
  <si>
    <t>Emexxia | HamleticTortoise</t>
  </si>
  <si>
    <t>HamleticTortoise | MilkyQuarian</t>
  </si>
  <si>
    <t>Anubita | Sonashii</t>
  </si>
  <si>
    <t>HamleticTortoise | MeroNoir</t>
  </si>
  <si>
    <t>DocSteely | HamleticTortoise</t>
  </si>
  <si>
    <t>ex-Clusum | Smehur</t>
  </si>
  <si>
    <t>N7-Gerbil | Smehur</t>
  </si>
  <si>
    <t>Sonashii | The_Doctor46N7</t>
  </si>
  <si>
    <t>CEBK | only1biggs</t>
  </si>
  <si>
    <t>Time</t>
  </si>
  <si>
    <t>Count</t>
  </si>
  <si>
    <t xml:space="preserve"> - </t>
  </si>
  <si>
    <t>fraggle</t>
  </si>
  <si>
    <t>Balbock | fraggle</t>
  </si>
  <si>
    <t>frank_is_crank | Sonashii</t>
  </si>
  <si>
    <t>NinjaSuperiority</t>
  </si>
  <si>
    <t>NinjaSuperiority | TheNightSlasher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</si>
</sst>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36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1AB964D2-33DD-4200-B0F7-7954375D929A}" autoFormatId="16" applyNumberFormats="0" applyBorderFormats="0" applyFontFormats="0" applyPatternFormats="0" applyAlignmentFormats="0" applyWidthHeightFormats="0">
  <queryTableRefresh nextId="36" unboundColumnsLeft="2">
    <queryTableFields count="34">
      <queryTableField id="32" dataBound="0" tableColumnId="32"/>
      <queryTableField id="34" dataBound="0" tableColumnId="33"/>
      <queryTableField id="1" name="Team" tableColumnId="1"/>
      <queryTableField id="35" dataBound="0" tableColumnId="34"/>
      <queryTableField id="2" name="Week 1.1" tableColumnId="2"/>
      <queryTableField id="3" name="Week 1.2" tableColumnId="3"/>
      <queryTableField id="4" name="Week 2.1" tableColumnId="4"/>
      <queryTableField id="5" name="Week 2.2" tableColumnId="5"/>
      <queryTableField id="6" name="Week 3.2" tableColumnId="6"/>
      <queryTableField id="7" name="Week 3.1" tableColumnId="7"/>
      <queryTableField id="8" name="Week 4.1" tableColumnId="8"/>
      <queryTableField id="9" name="Week 4.2" tableColumnId="9"/>
      <queryTableField id="10" name="Week 5.1" tableColumnId="10"/>
      <queryTableField id="11" name="Week 5.2" tableColumnId="11"/>
      <queryTableField id="12" name="Week 6.1" tableColumnId="12"/>
      <queryTableField id="13" name="Week 6.2" tableColumnId="13"/>
      <queryTableField id="14" name="Week 7.1" tableColumnId="14"/>
      <queryTableField id="15" name="Week 7.2" tableColumnId="15"/>
      <queryTableField id="16" name="Week 8.1" tableColumnId="16"/>
      <queryTableField id="17" name="Week 8.2" tableColumnId="17"/>
      <queryTableField id="18" name="Week 9.1" tableColumnId="18"/>
      <queryTableField id="19" name="Week 9.2" tableColumnId="19"/>
      <queryTableField id="20" name="Week 10.1" tableColumnId="20"/>
      <queryTableField id="21" name="Week 10.2" tableColumnId="21"/>
      <queryTableField id="22" name="Week 11.1" tableColumnId="22"/>
      <queryTableField id="23" name="Week 11.2" tableColumnId="23"/>
      <queryTableField id="24" name="Week 12.1" tableColumnId="24"/>
      <queryTableField id="25" name="Week 12.2" tableColumnId="25"/>
      <queryTableField id="26" name="Week 13.1" tableColumnId="26"/>
      <queryTableField id="27" name="Week 13.2" tableColumnId="27"/>
      <queryTableField id="28" name="Week 14.1" tableColumnId="28"/>
      <queryTableField id="29" name="Week 14.2" tableColumnId="29"/>
      <queryTableField id="30" name="Week 15.1" tableColumnId="30"/>
      <queryTableField id="31" name="Week 15.2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5F76FE11-84C0-43D8-898C-1EBD47A94B77}" autoFormatId="16" applyNumberFormats="0" applyBorderFormats="0" applyFontFormats="0" applyPatternFormats="0" applyAlignmentFormats="0" applyWidthHeightFormats="0">
  <queryTableRefresh nextId="36" unboundColumnsLeft="2">
    <queryTableFields count="34">
      <queryTableField id="32" dataBound="0" tableColumnId="32"/>
      <queryTableField id="35" dataBound="0" tableColumnId="34"/>
      <queryTableField id="1" name="Team" tableColumnId="1"/>
      <queryTableField id="34" dataBound="0" tableColumnId="33"/>
      <queryTableField id="2" name="Week 1.1" tableColumnId="2"/>
      <queryTableField id="3" name="Week 1.2" tableColumnId="3"/>
      <queryTableField id="4" name="Week 2.1" tableColumnId="4"/>
      <queryTableField id="5" name="Week 2.2" tableColumnId="5"/>
      <queryTableField id="6" name="Week 3.2" tableColumnId="6"/>
      <queryTableField id="7" name="Week 3.1" tableColumnId="7"/>
      <queryTableField id="8" name="Week 4.1" tableColumnId="8"/>
      <queryTableField id="9" name="Week 4.2" tableColumnId="9"/>
      <queryTableField id="10" name="Week 5.1" tableColumnId="10"/>
      <queryTableField id="11" name="Week 5.2" tableColumnId="11"/>
      <queryTableField id="12" name="Week 6.1" tableColumnId="12"/>
      <queryTableField id="13" name="Week 6.2" tableColumnId="13"/>
      <queryTableField id="14" name="Week 7.1" tableColumnId="14"/>
      <queryTableField id="15" name="Week 7.2" tableColumnId="15"/>
      <queryTableField id="16" name="Week 8.1" tableColumnId="16"/>
      <queryTableField id="17" name="Week 8.2" tableColumnId="17"/>
      <queryTableField id="18" name="Week 9.1" tableColumnId="18"/>
      <queryTableField id="19" name="Week 9.2" tableColumnId="19"/>
      <queryTableField id="20" name="Week 10.1" tableColumnId="20"/>
      <queryTableField id="21" name="Week 10.2" tableColumnId="21"/>
      <queryTableField id="22" name="Week 11.1" tableColumnId="22"/>
      <queryTableField id="23" name="Week 11.2" tableColumnId="23"/>
      <queryTableField id="24" name="Week 12.1" tableColumnId="24"/>
      <queryTableField id="25" name="Week 12.2" tableColumnId="25"/>
      <queryTableField id="26" name="Week 13.1" tableColumnId="26"/>
      <queryTableField id="27" name="Week 13.2" tableColumnId="27"/>
      <queryTableField id="28" name="Week 14.1" tableColumnId="28"/>
      <queryTableField id="29" name="Week 14.2" tableColumnId="29"/>
      <queryTableField id="30" name="Week 15.1" tableColumnId="30"/>
      <queryTableField id="31" name="Week 15.2" tableColumnId="3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49C8571-DCDC-44F5-B863-5FC096BAA53D}" autoFormatId="16" applyNumberFormats="0" applyBorderFormats="0" applyFontFormats="0" applyPatternFormats="0" applyAlignmentFormats="0" applyWidthHeightFormats="0">
  <queryTableRefresh nextId="38" unboundColumnsLeft="2">
    <queryTableFields count="34">
      <queryTableField id="32" dataBound="0" tableColumnId="32"/>
      <queryTableField id="36" dataBound="0" tableColumnId="34"/>
      <queryTableField id="1" name="Player" tableColumnId="1"/>
      <queryTableField id="33" dataBound="0" tableColumnId="33"/>
      <queryTableField id="2" name="Week 1.1" tableColumnId="2"/>
      <queryTableField id="3" name="Week 1.2" tableColumnId="3"/>
      <queryTableField id="4" name="Week 2.1" tableColumnId="4"/>
      <queryTableField id="5" name="Week 2.2" tableColumnId="5"/>
      <queryTableField id="6" name="Week 3.1" tableColumnId="6"/>
      <queryTableField id="7" name="Week 3.2" tableColumnId="7"/>
      <queryTableField id="8" name="Week 4.1" tableColumnId="8"/>
      <queryTableField id="9" name="Week 4.2" tableColumnId="9"/>
      <queryTableField id="10" name="Week 5.1" tableColumnId="10"/>
      <queryTableField id="11" name="Week 5.2" tableColumnId="11"/>
      <queryTableField id="12" name="Week 6.1" tableColumnId="12"/>
      <queryTableField id="13" name="Week 6.2" tableColumnId="13"/>
      <queryTableField id="14" name="Week 7.1" tableColumnId="14"/>
      <queryTableField id="15" name="Week 7.2" tableColumnId="15"/>
      <queryTableField id="16" name="Week 8.1" tableColumnId="16"/>
      <queryTableField id="17" name="Week 8.2" tableColumnId="17"/>
      <queryTableField id="18" name="Week 9.1" tableColumnId="18"/>
      <queryTableField id="19" name="Week 9.2" tableColumnId="19"/>
      <queryTableField id="20" name="Week 10.1" tableColumnId="20"/>
      <queryTableField id="21" name="Week 10.2" tableColumnId="21"/>
      <queryTableField id="22" name="Week 11.1" tableColumnId="22"/>
      <queryTableField id="23" name="Week 11.2" tableColumnId="23"/>
      <queryTableField id="24" name="Week 12.1" tableColumnId="24"/>
      <queryTableField id="25" name="Week 12.2" tableColumnId="25"/>
      <queryTableField id="26" name="Week 13.1" tableColumnId="26"/>
      <queryTableField id="27" name="Week 13.2" tableColumnId="27"/>
      <queryTableField id="28" name="Week 14.1" tableColumnId="28"/>
      <queryTableField id="29" name="Week 14.2" tableColumnId="29"/>
      <queryTableField id="30" name="Week 15.1" tableColumnId="30"/>
      <queryTableField id="31" name="Week 15.2" tableColumnId="3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34AE930D-EB5C-479E-9554-5209DE1BF7CC}" autoFormatId="16" applyNumberFormats="0" applyBorderFormats="0" applyFontFormats="0" applyPatternFormats="0" applyAlignmentFormats="0" applyWidthHeightFormats="0">
  <queryTableRefresh nextId="36" unboundColumnsLeft="2">
    <queryTableFields count="34">
      <queryTableField id="32" dataBound="0" tableColumnId="32"/>
      <queryTableField id="35" dataBound="0" tableColumnId="34"/>
      <queryTableField id="1" name="Player" tableColumnId="1"/>
      <queryTableField id="34" dataBound="0" tableColumnId="33"/>
      <queryTableField id="2" name="Week 1.1" tableColumnId="2"/>
      <queryTableField id="3" name="Week 1.2" tableColumnId="3"/>
      <queryTableField id="4" name="Week 2.1" tableColumnId="4"/>
      <queryTableField id="5" name="Week 2.2" tableColumnId="5"/>
      <queryTableField id="6" name="Week 3.1" tableColumnId="6"/>
      <queryTableField id="7" name="Week 3.2" tableColumnId="7"/>
      <queryTableField id="8" name="Week 4.1" tableColumnId="8"/>
      <queryTableField id="9" name="Week 4.2" tableColumnId="9"/>
      <queryTableField id="10" name="Week 5.1" tableColumnId="10"/>
      <queryTableField id="11" name="Week 5.2" tableColumnId="11"/>
      <queryTableField id="12" name="Week 6.1" tableColumnId="12"/>
      <queryTableField id="13" name="Week 6.2" tableColumnId="13"/>
      <queryTableField id="14" name="Week 7.1" tableColumnId="14"/>
      <queryTableField id="15" name="Week 7.2" tableColumnId="15"/>
      <queryTableField id="16" name="Week 8.1" tableColumnId="16"/>
      <queryTableField id="17" name="Week 8.2" tableColumnId="17"/>
      <queryTableField id="18" name="Week 9.1" tableColumnId="18"/>
      <queryTableField id="19" name="Week 9.2" tableColumnId="19"/>
      <queryTableField id="20" name="Week 10.1" tableColumnId="20"/>
      <queryTableField id="21" name="Week 10.2" tableColumnId="21"/>
      <queryTableField id="22" name="Week 11.1" tableColumnId="22"/>
      <queryTableField id="23" name="Week 11.2" tableColumnId="23"/>
      <queryTableField id="24" name="Week 12.1" tableColumnId="24"/>
      <queryTableField id="25" name="Week 12.2" tableColumnId="25"/>
      <queryTableField id="26" name="Week 13.1" tableColumnId="26"/>
      <queryTableField id="27" name="Week 13.2" tableColumnId="27"/>
      <queryTableField id="28" name="Week 14.1" tableColumnId="28"/>
      <queryTableField id="29" name="Week 14.2" tableColumnId="29"/>
      <queryTableField id="30" name="Week 15.1" tableColumnId="30"/>
      <queryTableField id="31" name="Week 15.2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633807-617A-495F-A10D-08475CCEA2AF}" name="TeamGold" displayName="TeamGold" ref="A1:AH17" tableType="queryTable" totalsRowShown="0">
  <autoFilter ref="A1:AH17" xr:uid="{78593BA7-AFA7-4ADC-B9B2-F1049BA79F78}"/>
  <sortState xmlns:xlrd2="http://schemas.microsoft.com/office/spreadsheetml/2017/richdata2" ref="A2:AH17">
    <sortCondition descending="1" ref="D2:D17"/>
    <sortCondition ref="A2:A17"/>
  </sortState>
  <tableColumns count="34">
    <tableColumn id="32" xr3:uid="{EA803932-1179-42DF-BFD0-275F6A6175A4}" uniqueName="32" name="Time" queryTableFieldId="32" dataDxfId="67">
      <calculatedColumnFormula>SUM(TeamGold[[#This Row],[Week 1.1]:[Week 15.2]])</calculatedColumnFormula>
    </tableColumn>
    <tableColumn id="33" xr3:uid="{AC492BFC-1620-4924-9D24-4E893692DB53}" uniqueName="33" name=" - " queryTableFieldId="34" dataDxfId="66"/>
    <tableColumn id="1" xr3:uid="{802A844C-F61A-4088-B84C-892CD50E7B13}" uniqueName="1" name="Team" queryTableFieldId="1" dataDxfId="65"/>
    <tableColumn id="34" xr3:uid="{E8137342-27DB-4558-9E34-2644E4B0CC5A}" uniqueName="34" name="Count" queryTableFieldId="35" dataDxfId="64">
      <calculatedColumnFormula>COUNT(TeamGold[[#This Row],[Week 1.1]:[Week 15.2]])</calculatedColumnFormula>
    </tableColumn>
    <tableColumn id="2" xr3:uid="{704CF313-7AE7-462B-B75A-84EDDD1CEE61}" uniqueName="2" name="Week 1.1" queryTableFieldId="2" dataDxfId="63"/>
    <tableColumn id="3" xr3:uid="{5CE93A2E-359F-4B64-9C66-EE33EC6C733B}" uniqueName="3" name="Week 1.2" queryTableFieldId="3" dataDxfId="62"/>
    <tableColumn id="4" xr3:uid="{4DC70413-2BD0-4557-AB19-CA3007834D63}" uniqueName="4" name="Week 2.1" queryTableFieldId="4" dataDxfId="61"/>
    <tableColumn id="5" xr3:uid="{57637892-A74C-472B-95D2-1FC0B5F1964E}" uniqueName="5" name="Week 2.2" queryTableFieldId="5" dataDxfId="60"/>
    <tableColumn id="6" xr3:uid="{A5B85566-FF08-47C5-9DA3-3DF340F873B0}" uniqueName="6" name="Week 3.2" queryTableFieldId="6" dataDxfId="59"/>
    <tableColumn id="7" xr3:uid="{57D56654-8B04-4CBE-B5EC-796445003D24}" uniqueName="7" name="Week 3.1" queryTableFieldId="7" dataDxfId="58"/>
    <tableColumn id="8" xr3:uid="{E0040C83-BF45-4357-9EAF-759EE50CBB5D}" uniqueName="8" name="Week 4.1" queryTableFieldId="8" dataDxfId="57"/>
    <tableColumn id="9" xr3:uid="{B0DDCC8D-3476-4B7B-ADE6-9C7545783732}" uniqueName="9" name="Week 4.2" queryTableFieldId="9" dataDxfId="56"/>
    <tableColumn id="10" xr3:uid="{78FD2FD7-9944-4F73-AA63-2D50A6D56462}" uniqueName="10" name="Week 5.1" queryTableFieldId="10" dataDxfId="55"/>
    <tableColumn id="11" xr3:uid="{E987FC01-8B60-49C6-BF05-921E1DF3D5ED}" uniqueName="11" name="Week 5.2" queryTableFieldId="11" dataDxfId="54"/>
    <tableColumn id="12" xr3:uid="{34D0BCD5-B05E-454F-87FF-6806367F3ED0}" uniqueName="12" name="Week 6.1" queryTableFieldId="12" dataDxfId="53"/>
    <tableColumn id="13" xr3:uid="{6F2D6846-124B-445C-8B73-090304271C70}" uniqueName="13" name="Week 6.2" queryTableFieldId="13" dataDxfId="52"/>
    <tableColumn id="14" xr3:uid="{F62B8FCC-1B87-4235-8882-787574F25A9F}" uniqueName="14" name="Week 7.1" queryTableFieldId="14" dataDxfId="51"/>
    <tableColumn id="15" xr3:uid="{7EA90193-410B-4B4E-964E-56A11D21258E}" uniqueName="15" name="Week 7.2" queryTableFieldId="15" dataDxfId="50"/>
    <tableColumn id="16" xr3:uid="{E91C48BC-6762-496A-B201-45F0CAB473EB}" uniqueName="16" name="Week 8.1" queryTableFieldId="16" dataDxfId="49"/>
    <tableColumn id="17" xr3:uid="{FBD5879C-47E6-4A6A-AAC2-0170498F459D}" uniqueName="17" name="Week 8.2" queryTableFieldId="17" dataDxfId="48"/>
    <tableColumn id="18" xr3:uid="{E64FDE4E-D75F-433C-8E39-71AE11D81070}" uniqueName="18" name="Week 9.1" queryTableFieldId="18" dataDxfId="47"/>
    <tableColumn id="19" xr3:uid="{202DBB52-1164-4928-9306-C9FBBC186B8F}" uniqueName="19" name="Week 9.2" queryTableFieldId="19" dataDxfId="46"/>
    <tableColumn id="20" xr3:uid="{7B8806B2-40A5-4A0B-949D-AA5AC8996048}" uniqueName="20" name="Week 10.1" queryTableFieldId="20" dataDxfId="45"/>
    <tableColumn id="21" xr3:uid="{7BC01CE3-AC8E-4343-803E-6BD217E0820B}" uniqueName="21" name="Week 10.2" queryTableFieldId="21" dataDxfId="44"/>
    <tableColumn id="22" xr3:uid="{7BC450AD-E166-44B0-B7E1-8E11A27359CD}" uniqueName="22" name="Week 11.1" queryTableFieldId="22" dataDxfId="43"/>
    <tableColumn id="23" xr3:uid="{41E8801C-FE71-408A-AD75-CF24C850C3F9}" uniqueName="23" name="Week 11.2" queryTableFieldId="23" dataDxfId="42"/>
    <tableColumn id="24" xr3:uid="{C1DB9F79-7022-4306-BF7D-FE89BC93EC05}" uniqueName="24" name="Week 12.1" queryTableFieldId="24" dataDxfId="41"/>
    <tableColumn id="25" xr3:uid="{CC4E23F8-AE44-4D06-9A9E-1F32CEC6D3F2}" uniqueName="25" name="Week 12.2" queryTableFieldId="25" dataDxfId="40"/>
    <tableColumn id="26" xr3:uid="{CE0E56AC-7897-416D-83A0-0BEF16E16AFD}" uniqueName="26" name="Week 13.1" queryTableFieldId="26" dataDxfId="39"/>
    <tableColumn id="27" xr3:uid="{FA7E0DDD-6448-4B8E-8D31-8220CCBE0403}" uniqueName="27" name="Week 13.2" queryTableFieldId="27" dataDxfId="38"/>
    <tableColumn id="28" xr3:uid="{DD34DD64-A824-435F-9AD3-17BC906B6FD6}" uniqueName="28" name="Week 14.1" queryTableFieldId="28" dataDxfId="37"/>
    <tableColumn id="29" xr3:uid="{39A8E803-789C-4EA2-B651-3003AA0180C9}" uniqueName="29" name="Week 14.2" queryTableFieldId="29" dataDxfId="36"/>
    <tableColumn id="30" xr3:uid="{7C82565C-CB54-465D-9826-67887F9D1DD1}" uniqueName="30" name="Week 15.1" queryTableFieldId="30" dataDxfId="35"/>
    <tableColumn id="31" xr3:uid="{BA4C4146-7872-443E-A36F-85F5F4353050}" uniqueName="31" name="Week 15.2" queryTableFieldId="31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7577CA-A16E-4230-8698-8E901B5E2157}" name="TeamPlatinum" displayName="TeamPlatinum" ref="A1:AH16" tableType="queryTable" totalsRowShown="0">
  <autoFilter ref="A1:AH16" xr:uid="{668C3A0A-1A3A-4667-8823-F790B3E919FE}">
    <filterColumn colId="3">
      <filters>
        <filter val="29"/>
        <filter val="30"/>
      </filters>
    </filterColumn>
  </autoFilter>
  <sortState xmlns:xlrd2="http://schemas.microsoft.com/office/spreadsheetml/2017/richdata2" ref="A2:AH16">
    <sortCondition ref="A1:A16"/>
  </sortState>
  <tableColumns count="34">
    <tableColumn id="32" xr3:uid="{4408E9C4-59B7-47EA-85CF-0C8BD8A337F0}" uniqueName="32" name="Time" queryTableFieldId="32" dataDxfId="33">
      <calculatedColumnFormula>SUM(TeamPlatinum[[#This Row],[Week 1.1]:[Week 15.2]])</calculatedColumnFormula>
    </tableColumn>
    <tableColumn id="34" xr3:uid="{48CDC27B-F2B7-4D07-9446-BBA0852F8349}" uniqueName="34" name=" - " queryTableFieldId="35" dataDxfId="32"/>
    <tableColumn id="1" xr3:uid="{AEBD51FD-C0DF-4322-A139-EFD19CD6EDF8}" uniqueName="1" name="Team" queryTableFieldId="1" dataDxfId="31"/>
    <tableColumn id="33" xr3:uid="{195A975E-0A64-4290-BADC-10DBAB080D42}" uniqueName="33" name="Count" queryTableFieldId="34" dataDxfId="30">
      <calculatedColumnFormula>COUNT(TeamPlatinum[[#This Row],[Week 1.1]:[Week 15.2]])</calculatedColumnFormula>
    </tableColumn>
    <tableColumn id="2" xr3:uid="{CE1CFFE4-A761-4440-9F0C-53068515423C}" uniqueName="2" name="Week 1.1" queryTableFieldId="2" dataDxfId="29"/>
    <tableColumn id="3" xr3:uid="{6CCE4178-3147-4A2B-A977-A7F7AF96C2BB}" uniqueName="3" name="Week 1.2" queryTableFieldId="3" dataDxfId="28"/>
    <tableColumn id="4" xr3:uid="{B1DFBB02-60D2-4FC5-8F42-626E1238181F}" uniqueName="4" name="Week 2.1" queryTableFieldId="4" dataDxfId="27"/>
    <tableColumn id="5" xr3:uid="{A663BB0B-F9B5-4D6D-B7FC-641C2A9F90CC}" uniqueName="5" name="Week 2.2" queryTableFieldId="5" dataDxfId="26"/>
    <tableColumn id="6" xr3:uid="{E28BC6B9-753D-4297-B4DD-48FEB5255BC7}" uniqueName="6" name="Week 3.2" queryTableFieldId="6" dataDxfId="25"/>
    <tableColumn id="7" xr3:uid="{64702548-2120-4099-AC84-FF42392EB7C2}" uniqueName="7" name="Week 3.1" queryTableFieldId="7" dataDxfId="24"/>
    <tableColumn id="8" xr3:uid="{22A26D31-C63F-4083-9A1E-EB0F0368E23F}" uniqueName="8" name="Week 4.1" queryTableFieldId="8" dataDxfId="23"/>
    <tableColumn id="9" xr3:uid="{759051C9-64BA-42DA-8E11-925D723E2943}" uniqueName="9" name="Week 4.2" queryTableFieldId="9" dataDxfId="22"/>
    <tableColumn id="10" xr3:uid="{D5FDAC9F-B0DA-437B-BF63-5C2603D5DDFD}" uniqueName="10" name="Week 5.1" queryTableFieldId="10" dataDxfId="21"/>
    <tableColumn id="11" xr3:uid="{37F6BBC3-FCA5-4DF2-B80B-14A33837F3DF}" uniqueName="11" name="Week 5.2" queryTableFieldId="11" dataDxfId="20"/>
    <tableColumn id="12" xr3:uid="{CED84D85-72D4-40EE-9E83-1E4F1BDB70CA}" uniqueName="12" name="Week 6.1" queryTableFieldId="12" dataDxfId="19"/>
    <tableColumn id="13" xr3:uid="{DCCF8FA8-FA3A-4CA1-A5FC-7AEAF7A310A4}" uniqueName="13" name="Week 6.2" queryTableFieldId="13" dataDxfId="18"/>
    <tableColumn id="14" xr3:uid="{069ACB75-47E8-4743-BDEE-F0121A1F6559}" uniqueName="14" name="Week 7.1" queryTableFieldId="14" dataDxfId="17"/>
    <tableColumn id="15" xr3:uid="{677683E6-0670-4953-9071-BE0C8FBBCA88}" uniqueName="15" name="Week 7.2" queryTableFieldId="15" dataDxfId="16"/>
    <tableColumn id="16" xr3:uid="{EB608DF7-EB2A-4E49-910B-5022629B6EA6}" uniqueName="16" name="Week 8.1" queryTableFieldId="16" dataDxfId="15"/>
    <tableColumn id="17" xr3:uid="{B9155118-7EDE-460C-ACA1-4093CB72FB1C}" uniqueName="17" name="Week 8.2" queryTableFieldId="17" dataDxfId="14"/>
    <tableColumn id="18" xr3:uid="{5E5BB9D1-AA9A-41CA-A663-3B2F890DF2E6}" uniqueName="18" name="Week 9.1" queryTableFieldId="18" dataDxfId="13"/>
    <tableColumn id="19" xr3:uid="{2851A039-ACB0-4E3A-9310-3E08D3BC69EC}" uniqueName="19" name="Week 9.2" queryTableFieldId="19" dataDxfId="12"/>
    <tableColumn id="20" xr3:uid="{564238CD-366A-477B-9A19-DF98E7F96CA3}" uniqueName="20" name="Week 10.1" queryTableFieldId="20" dataDxfId="11"/>
    <tableColumn id="21" xr3:uid="{A56DF5B7-D4BF-4ED8-8E88-BD05C71ED69E}" uniqueName="21" name="Week 10.2" queryTableFieldId="21" dataDxfId="10"/>
    <tableColumn id="22" xr3:uid="{0B7B5DFA-893B-43B6-B735-636302C60320}" uniqueName="22" name="Week 11.1" queryTableFieldId="22" dataDxfId="9"/>
    <tableColumn id="23" xr3:uid="{B14381E4-4D2A-4128-886E-AE8638085E06}" uniqueName="23" name="Week 11.2" queryTableFieldId="23" dataDxfId="8"/>
    <tableColumn id="24" xr3:uid="{83C1B4DA-730F-4911-8DD1-7223BDC4883A}" uniqueName="24" name="Week 12.1" queryTableFieldId="24" dataDxfId="7"/>
    <tableColumn id="25" xr3:uid="{3488E4CB-F570-421A-BEB9-C47C3DB30AD3}" uniqueName="25" name="Week 12.2" queryTableFieldId="25" dataDxfId="6"/>
    <tableColumn id="26" xr3:uid="{D73E3223-0496-4A61-AACE-8A2264EC7E47}" uniqueName="26" name="Week 13.1" queryTableFieldId="26" dataDxfId="5"/>
    <tableColumn id="27" xr3:uid="{9A5D9F83-03A6-4F63-8BC6-653527DB487F}" uniqueName="27" name="Week 13.2" queryTableFieldId="27" dataDxfId="4"/>
    <tableColumn id="28" xr3:uid="{1FE8985B-16B1-4B03-B5EB-EBCDBB4A41D8}" uniqueName="28" name="Week 14.1" queryTableFieldId="28" dataDxfId="3"/>
    <tableColumn id="29" xr3:uid="{684E2C2E-7E21-471B-A70A-389FDE37B090}" uniqueName="29" name="Week 14.2" queryTableFieldId="29" dataDxfId="2"/>
    <tableColumn id="30" xr3:uid="{C0DCD4CD-2492-4987-871D-3E254D398EA3}" uniqueName="30" name="Week 15.1" queryTableFieldId="30" dataDxfId="1"/>
    <tableColumn id="31" xr3:uid="{6EA4B299-D5E6-4AB7-B812-955D47BBC5F7}" uniqueName="31" name="Week 15.2" queryTableFieldId="3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4FF7A1-6CE9-48FE-ADF4-68EF66786BA5}" name="PlayerGold" displayName="PlayerGold" ref="A1:AH20" tableType="queryTable" totalsRowShown="0">
  <autoFilter ref="A1:AH20" xr:uid="{8391CEEE-C281-4596-B373-BD6D01D8A7D3}">
    <filterColumn colId="3">
      <filters>
        <filter val="29"/>
        <filter val="30"/>
      </filters>
    </filterColumn>
  </autoFilter>
  <sortState xmlns:xlrd2="http://schemas.microsoft.com/office/spreadsheetml/2017/richdata2" ref="A2:AH20">
    <sortCondition ref="A1:A20"/>
  </sortState>
  <tableColumns count="34">
    <tableColumn id="32" xr3:uid="{80D7B0A9-3199-4C36-A638-9E24FB63E890}" uniqueName="32" name="Time" queryTableFieldId="32" dataDxfId="135">
      <calculatedColumnFormula>SUM(PlayerGold[[#This Row],[Week 1.1]:[Week 15.2]])</calculatedColumnFormula>
    </tableColumn>
    <tableColumn id="34" xr3:uid="{840D5B8B-79E3-49A4-84C1-4B7B6F01924C}" uniqueName="34" name=" - " queryTableFieldId="36" dataDxfId="134"/>
    <tableColumn id="1" xr3:uid="{BFEA19C4-5A73-448F-9FA5-54B0C188CC6B}" uniqueName="1" name="Player" queryTableFieldId="1" dataDxfId="133"/>
    <tableColumn id="33" xr3:uid="{8A6FF19D-78C7-4769-953A-A582A21A5E9C}" uniqueName="33" name="Count" queryTableFieldId="33" dataDxfId="132">
      <calculatedColumnFormula>COUNT(PlayerGold[[#This Row],[Week 1.1]:[Week 15.2]])</calculatedColumnFormula>
    </tableColumn>
    <tableColumn id="2" xr3:uid="{EDDA3DB3-1CAA-4128-AD3C-CCC9012557B7}" uniqueName="2" name="Week 1.1" queryTableFieldId="2" dataDxfId="131"/>
    <tableColumn id="3" xr3:uid="{32FE2925-C1B8-43B1-8EDF-E054109451A9}" uniqueName="3" name="Week 1.2" queryTableFieldId="3" dataDxfId="130"/>
    <tableColumn id="4" xr3:uid="{52DCB085-8978-4D35-8B14-B7FDF38C72A0}" uniqueName="4" name="Week 2.1" queryTableFieldId="4" dataDxfId="129"/>
    <tableColumn id="5" xr3:uid="{B8ACD4AA-CA48-4A75-8C57-5AA1C6AF7FD7}" uniqueName="5" name="Week 2.2" queryTableFieldId="5" dataDxfId="128"/>
    <tableColumn id="6" xr3:uid="{5CA03ED7-A69E-41A1-BBC4-DFF2C7B8EBE0}" uniqueName="6" name="Week 3.1" queryTableFieldId="6" dataDxfId="127"/>
    <tableColumn id="7" xr3:uid="{84B21308-EECC-40EC-B72A-D8E249BD2A3A}" uniqueName="7" name="Week 3.2" queryTableFieldId="7" dataDxfId="126"/>
    <tableColumn id="8" xr3:uid="{56BBBE6F-879E-4D60-8B1A-2049691133E0}" uniqueName="8" name="Week 4.1" queryTableFieldId="8" dataDxfId="125"/>
    <tableColumn id="9" xr3:uid="{0CDB64F2-46E0-4455-8820-35C7984D7BBC}" uniqueName="9" name="Week 4.2" queryTableFieldId="9" dataDxfId="124"/>
    <tableColumn id="10" xr3:uid="{9A27159A-B399-4603-912B-34DA26356FF9}" uniqueName="10" name="Week 5.1" queryTableFieldId="10" dataDxfId="123"/>
    <tableColumn id="11" xr3:uid="{4052171D-7CF4-4AC7-B305-5E946567CBA7}" uniqueName="11" name="Week 5.2" queryTableFieldId="11" dataDxfId="122"/>
    <tableColumn id="12" xr3:uid="{53CDEA47-4BA2-4947-9B37-2328AA5F730F}" uniqueName="12" name="Week 6.1" queryTableFieldId="12" dataDxfId="121"/>
    <tableColumn id="13" xr3:uid="{202B1067-E882-49F9-8BC0-8AEA007DD06C}" uniqueName="13" name="Week 6.2" queryTableFieldId="13" dataDxfId="120"/>
    <tableColumn id="14" xr3:uid="{84492A16-1409-4E99-B336-C15858770E6A}" uniqueName="14" name="Week 7.1" queryTableFieldId="14" dataDxfId="119"/>
    <tableColumn id="15" xr3:uid="{ED270DD7-3938-49AE-99EF-FAA9066DF4E9}" uniqueName="15" name="Week 7.2" queryTableFieldId="15" dataDxfId="118"/>
    <tableColumn id="16" xr3:uid="{42E75460-FEA2-46F1-BED4-7A3CBD505421}" uniqueName="16" name="Week 8.1" queryTableFieldId="16" dataDxfId="117"/>
    <tableColumn id="17" xr3:uid="{73BB4219-CFFA-4D26-B077-8B1748595DF8}" uniqueName="17" name="Week 8.2" queryTableFieldId="17" dataDxfId="116"/>
    <tableColumn id="18" xr3:uid="{49B40CCE-AC80-4841-91E1-757513675CD4}" uniqueName="18" name="Week 9.1" queryTableFieldId="18" dataDxfId="115"/>
    <tableColumn id="19" xr3:uid="{79AC3EAE-7D0A-442F-91A3-E83D9B75B9B9}" uniqueName="19" name="Week 9.2" queryTableFieldId="19" dataDxfId="114"/>
    <tableColumn id="20" xr3:uid="{3120422A-6CD1-47D0-87A6-4ADDC45F9DC4}" uniqueName="20" name="Week 10.1" queryTableFieldId="20" dataDxfId="113"/>
    <tableColumn id="21" xr3:uid="{12B03197-129F-4AE9-AC03-A44D6D6D9F60}" uniqueName="21" name="Week 10.2" queryTableFieldId="21" dataDxfId="112"/>
    <tableColumn id="22" xr3:uid="{1E4327F2-6D57-48CE-8489-DD119B6AAC4A}" uniqueName="22" name="Week 11.1" queryTableFieldId="22" dataDxfId="111"/>
    <tableColumn id="23" xr3:uid="{AE83CBB4-9769-44AF-A37D-BAA0E712E4F6}" uniqueName="23" name="Week 11.2" queryTableFieldId="23" dataDxfId="110"/>
    <tableColumn id="24" xr3:uid="{583C6FA2-F696-4F1B-95A1-21F9322ABED5}" uniqueName="24" name="Week 12.1" queryTableFieldId="24" dataDxfId="109"/>
    <tableColumn id="25" xr3:uid="{47EA74B3-57DD-4184-AC37-228E5A46B76A}" uniqueName="25" name="Week 12.2" queryTableFieldId="25" dataDxfId="108"/>
    <tableColumn id="26" xr3:uid="{88E1CB39-9F95-4D5A-9B33-063483DC96D0}" uniqueName="26" name="Week 13.1" queryTableFieldId="26" dataDxfId="107"/>
    <tableColumn id="27" xr3:uid="{82DAC54D-AFCF-43EA-A2A9-B27BA9AA2BFF}" uniqueName="27" name="Week 13.2" queryTableFieldId="27" dataDxfId="106"/>
    <tableColumn id="28" xr3:uid="{87874B4A-CE7C-4114-8617-328612482C15}" uniqueName="28" name="Week 14.1" queryTableFieldId="28" dataDxfId="105"/>
    <tableColumn id="29" xr3:uid="{9534EA9C-6D7E-48AA-B107-C7E3A0D8A257}" uniqueName="29" name="Week 14.2" queryTableFieldId="29" dataDxfId="104"/>
    <tableColumn id="30" xr3:uid="{3BA81907-268F-4AAF-9DFF-17505BC31A34}" uniqueName="30" name="Week 15.1" queryTableFieldId="30" dataDxfId="103"/>
    <tableColumn id="31" xr3:uid="{5953842B-7959-45A4-9C5B-964C5CE07F5C}" uniqueName="31" name="Week 15.2" queryTableFieldId="31" dataDxfId="10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1BDAC3-0B33-4936-8D4F-148FC62860AC}" name="PlayerPlatinum" displayName="PlayerPlatinum" ref="A1:AH17" tableType="queryTable" totalsRowShown="0">
  <autoFilter ref="A1:AH17" xr:uid="{8282DEA4-BB8B-4515-9DD1-719710AC8390}">
    <filterColumn colId="3">
      <filters>
        <filter val="29"/>
        <filter val="30"/>
      </filters>
    </filterColumn>
  </autoFilter>
  <sortState xmlns:xlrd2="http://schemas.microsoft.com/office/spreadsheetml/2017/richdata2" ref="A2:AH17">
    <sortCondition ref="A1:A17"/>
  </sortState>
  <tableColumns count="34">
    <tableColumn id="32" xr3:uid="{71836AF1-34EB-40B2-B1A4-1F49B9A19B03}" uniqueName="32" name="Time" queryTableFieldId="32" dataDxfId="101">
      <calculatedColumnFormula>SUM(PlayerPlatinum[[#This Row],[Week 1.1]:[Week 15.2]])</calculatedColumnFormula>
    </tableColumn>
    <tableColumn id="34" xr3:uid="{655364F0-299C-4BFE-9F95-A3A99BD18FEC}" uniqueName="34" name=" - " queryTableFieldId="35" dataDxfId="100"/>
    <tableColumn id="1" xr3:uid="{7554E25A-7F5A-4568-A03C-8DF53F981489}" uniqueName="1" name="Player" queryTableFieldId="1" dataDxfId="99"/>
    <tableColumn id="33" xr3:uid="{7A7BF33E-1B52-4146-826A-6DC2BF8EA7A7}" uniqueName="33" name="Count" queryTableFieldId="34" dataDxfId="98">
      <calculatedColumnFormula>COUNT(PlayerPlatinum[[#This Row],[Week 1.1]:[Week 15.2]])</calculatedColumnFormula>
    </tableColumn>
    <tableColumn id="2" xr3:uid="{84435CEC-54EB-4C52-B716-E36B0AEE4174}" uniqueName="2" name="Week 1.1" queryTableFieldId="2" dataDxfId="97"/>
    <tableColumn id="3" xr3:uid="{90250C99-53E0-488A-8FC9-D8E2EF894665}" uniqueName="3" name="Week 1.2" queryTableFieldId="3" dataDxfId="96"/>
    <tableColumn id="4" xr3:uid="{D0B5B26B-E803-4C56-AF9B-CA9AFFF6FF24}" uniqueName="4" name="Week 2.1" queryTableFieldId="4" dataDxfId="95"/>
    <tableColumn id="5" xr3:uid="{4E0C6092-4939-4601-BFC6-F0469B987298}" uniqueName="5" name="Week 2.2" queryTableFieldId="5" dataDxfId="94"/>
    <tableColumn id="6" xr3:uid="{F90194C4-999C-4427-82F9-DD46C0C334CF}" uniqueName="6" name="Week 3.1" queryTableFieldId="6" dataDxfId="93"/>
    <tableColumn id="7" xr3:uid="{7A9DFFED-CA48-4D4E-9620-89FB3CA6A628}" uniqueName="7" name="Week 3.2" queryTableFieldId="7" dataDxfId="92"/>
    <tableColumn id="8" xr3:uid="{3333C828-654E-47F1-BE83-98F081484E0F}" uniqueName="8" name="Week 4.1" queryTableFieldId="8" dataDxfId="91"/>
    <tableColumn id="9" xr3:uid="{A38F349C-B75A-4742-A6FF-F09F246E50EB}" uniqueName="9" name="Week 4.2" queryTableFieldId="9" dataDxfId="90"/>
    <tableColumn id="10" xr3:uid="{F9EF8A1A-472B-43AE-BD40-E7632E9598C6}" uniqueName="10" name="Week 5.1" queryTableFieldId="10" dataDxfId="89"/>
    <tableColumn id="11" xr3:uid="{EDA7BB97-1BCC-4E4F-A032-73F2880D45AF}" uniqueName="11" name="Week 5.2" queryTableFieldId="11" dataDxfId="88"/>
    <tableColumn id="12" xr3:uid="{A15C4717-FA11-4310-811E-EE00D0776150}" uniqueName="12" name="Week 6.1" queryTableFieldId="12" dataDxfId="87"/>
    <tableColumn id="13" xr3:uid="{FEB81C5D-3BBB-470F-A753-E825B0F7D7E5}" uniqueName="13" name="Week 6.2" queryTableFieldId="13" dataDxfId="86"/>
    <tableColumn id="14" xr3:uid="{6AC63F6C-C6E0-4028-B662-899DC11A2BD1}" uniqueName="14" name="Week 7.1" queryTableFieldId="14" dataDxfId="85"/>
    <tableColumn id="15" xr3:uid="{2AF4EA2F-FF06-4FBE-BF00-8B3C3FDF2EE3}" uniqueName="15" name="Week 7.2" queryTableFieldId="15" dataDxfId="84"/>
    <tableColumn id="16" xr3:uid="{A55595D9-4B72-4DB1-AA01-4886C51BF30D}" uniqueName="16" name="Week 8.1" queryTableFieldId="16" dataDxfId="83"/>
    <tableColumn id="17" xr3:uid="{C9215180-837A-4E81-8B43-F09E4207211A}" uniqueName="17" name="Week 8.2" queryTableFieldId="17" dataDxfId="82"/>
    <tableColumn id="18" xr3:uid="{D510F827-85C2-4E60-864A-747EDA6357F8}" uniqueName="18" name="Week 9.1" queryTableFieldId="18" dataDxfId="81"/>
    <tableColumn id="19" xr3:uid="{B0A0FE3D-0620-4DDC-8139-989BA7BBF207}" uniqueName="19" name="Week 9.2" queryTableFieldId="19" dataDxfId="80"/>
    <tableColumn id="20" xr3:uid="{9E0552F0-97B9-48F8-AE0C-14A1B0E2A6F7}" uniqueName="20" name="Week 10.1" queryTableFieldId="20" dataDxfId="79"/>
    <tableColumn id="21" xr3:uid="{55C0DF66-1F08-4ECB-8287-EC7C3994A87F}" uniqueName="21" name="Week 10.2" queryTableFieldId="21" dataDxfId="78"/>
    <tableColumn id="22" xr3:uid="{11C3AA68-4A48-4D9C-9F31-EAD2E58FD7FC}" uniqueName="22" name="Week 11.1" queryTableFieldId="22" dataDxfId="77"/>
    <tableColumn id="23" xr3:uid="{B2BDE6A8-C022-48FB-A058-F59307037DE4}" uniqueName="23" name="Week 11.2" queryTableFieldId="23" dataDxfId="76"/>
    <tableColumn id="24" xr3:uid="{1CD08BEA-53A6-4E2B-9428-AC47F4AF0811}" uniqueName="24" name="Week 12.1" queryTableFieldId="24" dataDxfId="75"/>
    <tableColumn id="25" xr3:uid="{648F2786-90E7-4CFB-8E42-501D8FDF2463}" uniqueName="25" name="Week 12.2" queryTableFieldId="25" dataDxfId="74"/>
    <tableColumn id="26" xr3:uid="{CC9500DC-CA8E-4591-A5FE-ABAC4D0B6E53}" uniqueName="26" name="Week 13.1" queryTableFieldId="26" dataDxfId="73"/>
    <tableColumn id="27" xr3:uid="{D1ECBEA4-8479-4F7A-8353-F015ACC49A34}" uniqueName="27" name="Week 13.2" queryTableFieldId="27" dataDxfId="72"/>
    <tableColumn id="28" xr3:uid="{61E851CD-C9D5-4E3F-98E9-57CD5555FE56}" uniqueName="28" name="Week 14.1" queryTableFieldId="28" dataDxfId="71"/>
    <tableColumn id="29" xr3:uid="{B43821BD-D69C-442E-86EE-244907683BE6}" uniqueName="29" name="Week 14.2" queryTableFieldId="29" dataDxfId="70"/>
    <tableColumn id="30" xr3:uid="{5E45D0C9-9330-4BF9-8504-F09C4C0DC4EF}" uniqueName="30" name="Week 15.1" queryTableFieldId="30" dataDxfId="69"/>
    <tableColumn id="31" xr3:uid="{E3A6113B-9F08-42F1-9492-396C9649E9B0}" uniqueName="31" name="Week 15.2" queryTableFieldId="31" dataDxfId="6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97A9-2A52-4B4F-B656-0F5FCE8BF243}">
  <dimension ref="A1:AH17"/>
  <sheetViews>
    <sheetView workbookViewId="0">
      <selection activeCell="C6" sqref="C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22" width="11.5703125" bestFit="1" customWidth="1"/>
    <col min="23" max="34" width="12.5703125" bestFit="1" customWidth="1"/>
  </cols>
  <sheetData>
    <row r="1" spans="1:34" x14ac:dyDescent="0.25">
      <c r="A1" t="s">
        <v>77</v>
      </c>
      <c r="B1" t="s">
        <v>79</v>
      </c>
      <c r="C1" t="s">
        <v>54</v>
      </c>
      <c r="D1" t="s">
        <v>78</v>
      </c>
      <c r="E1" t="s">
        <v>2</v>
      </c>
      <c r="F1" t="s">
        <v>6</v>
      </c>
      <c r="G1" t="s">
        <v>9</v>
      </c>
      <c r="H1" t="s">
        <v>24</v>
      </c>
      <c r="I1" t="s">
        <v>14</v>
      </c>
      <c r="J1" t="s">
        <v>26</v>
      </c>
      <c r="K1" t="s">
        <v>29</v>
      </c>
      <c r="L1" t="s">
        <v>30</v>
      </c>
      <c r="M1" t="s">
        <v>31</v>
      </c>
      <c r="N1" t="s">
        <v>32</v>
      </c>
      <c r="O1" t="s">
        <v>38</v>
      </c>
      <c r="P1" t="s">
        <v>39</v>
      </c>
      <c r="Q1" t="s">
        <v>40</v>
      </c>
      <c r="R1" t="s">
        <v>28</v>
      </c>
      <c r="S1" t="s">
        <v>43</v>
      </c>
      <c r="T1" t="s">
        <v>44</v>
      </c>
      <c r="U1" t="s">
        <v>45</v>
      </c>
      <c r="V1" t="s">
        <v>46</v>
      </c>
      <c r="W1" t="s">
        <v>10</v>
      </c>
      <c r="X1" t="s">
        <v>11</v>
      </c>
      <c r="Y1" t="s">
        <v>12</v>
      </c>
      <c r="Z1" t="s">
        <v>13</v>
      </c>
      <c r="AA1" t="s">
        <v>16</v>
      </c>
      <c r="AB1" t="s">
        <v>17</v>
      </c>
      <c r="AC1" t="s">
        <v>18</v>
      </c>
      <c r="AD1" t="s">
        <v>19</v>
      </c>
      <c r="AE1" t="s">
        <v>21</v>
      </c>
      <c r="AF1" t="s">
        <v>22</v>
      </c>
      <c r="AG1" t="s">
        <v>23</v>
      </c>
      <c r="AH1" t="s">
        <v>27</v>
      </c>
    </row>
    <row r="2" spans="1:34" x14ac:dyDescent="0.25">
      <c r="A2" s="2">
        <f>SUM(TeamGold[[#This Row],[Week 1.1]:[Week 15.2]])</f>
        <v>0.46304398148148151</v>
      </c>
      <c r="B2" s="2" t="s">
        <v>79</v>
      </c>
      <c r="C2" s="1" t="s">
        <v>82</v>
      </c>
      <c r="D2" s="1">
        <f>COUNT(TeamGold[[#This Row],[Week 1.1]:[Week 15.2]])</f>
        <v>30</v>
      </c>
      <c r="E2" s="2">
        <v>2.074074074074074E-2</v>
      </c>
      <c r="F2" s="2">
        <v>1.5277777777777777E-2</v>
      </c>
      <c r="G2" s="2">
        <v>1.4814814814814814E-2</v>
      </c>
      <c r="H2" s="2">
        <v>1.4965277777777779E-2</v>
      </c>
      <c r="I2" s="2">
        <v>1.4282407407407409E-2</v>
      </c>
      <c r="J2" s="2">
        <v>1.53125E-2</v>
      </c>
      <c r="K2" s="2">
        <v>1.4374999999999999E-2</v>
      </c>
      <c r="L2" s="2">
        <v>1.579861111111111E-2</v>
      </c>
      <c r="M2" s="2">
        <v>1.5520833333333333E-2</v>
      </c>
      <c r="N2" s="2">
        <v>1.4583333333333332E-2</v>
      </c>
      <c r="O2" s="2">
        <v>1.2199074074074072E-2</v>
      </c>
      <c r="P2" s="2">
        <v>1.7175925925925924E-2</v>
      </c>
      <c r="Q2" s="2">
        <v>1.6643518518518519E-2</v>
      </c>
      <c r="R2" s="2">
        <v>1.4340277777777776E-2</v>
      </c>
      <c r="S2" s="2">
        <v>1.3912037037037037E-2</v>
      </c>
      <c r="T2" s="2">
        <v>1.2372685185185186E-2</v>
      </c>
      <c r="U2" s="2">
        <v>2.327546296296296E-2</v>
      </c>
      <c r="V2" s="2">
        <v>1.3194444444444444E-2</v>
      </c>
      <c r="W2" s="2">
        <v>1.5949074074074074E-2</v>
      </c>
      <c r="X2" s="2">
        <v>1.4872685185185185E-2</v>
      </c>
      <c r="Y2" s="2">
        <v>1.3530092592592594E-2</v>
      </c>
      <c r="Z2" s="2">
        <v>1.4282407407407409E-2</v>
      </c>
      <c r="AA2" s="2">
        <v>1.6319444444444445E-2</v>
      </c>
      <c r="AB2" s="2">
        <v>1.5578703703703704E-2</v>
      </c>
      <c r="AC2" s="2">
        <v>1.2569444444444446E-2</v>
      </c>
      <c r="AD2" s="2">
        <v>1.6932870370370369E-2</v>
      </c>
      <c r="AE2" s="2">
        <v>1.462962962962963E-2</v>
      </c>
      <c r="AF2" s="2">
        <v>1.7303240740740741E-2</v>
      </c>
      <c r="AG2" s="2">
        <v>2.0856481481481479E-2</v>
      </c>
      <c r="AH2" s="2">
        <v>1.1435185185185185E-2</v>
      </c>
    </row>
    <row r="3" spans="1:34" x14ac:dyDescent="0.25">
      <c r="A3" s="2">
        <f>SUM(TeamGold[[#This Row],[Week 1.1]:[Week 15.2]])</f>
        <v>0.6519907407407407</v>
      </c>
      <c r="B3" s="2" t="s">
        <v>79</v>
      </c>
      <c r="C3" s="1" t="s">
        <v>72</v>
      </c>
      <c r="D3" s="1">
        <f>COUNT(TeamGold[[#This Row],[Week 1.1]:[Week 15.2]])</f>
        <v>30</v>
      </c>
      <c r="E3" s="2">
        <v>3.2615740740740744E-2</v>
      </c>
      <c r="F3" s="2">
        <v>2.584490740740741E-2</v>
      </c>
      <c r="G3" s="2">
        <v>2.4155092592592589E-2</v>
      </c>
      <c r="H3" s="2">
        <v>2.2893518518518521E-2</v>
      </c>
      <c r="I3" s="2">
        <v>1.9872685185185184E-2</v>
      </c>
      <c r="J3" s="2">
        <v>1.892361111111111E-2</v>
      </c>
      <c r="K3" s="2">
        <v>1.8298611111111113E-2</v>
      </c>
      <c r="L3" s="2">
        <v>2.5196759259259256E-2</v>
      </c>
      <c r="M3" s="2">
        <v>1.9872685185185184E-2</v>
      </c>
      <c r="N3" s="2">
        <v>1.7395833333333336E-2</v>
      </c>
      <c r="O3" s="2">
        <v>1.744212962962963E-2</v>
      </c>
      <c r="P3" s="2">
        <v>2.342592592592593E-2</v>
      </c>
      <c r="Q3" s="2">
        <v>1.9988425925925927E-2</v>
      </c>
      <c r="R3" s="2">
        <v>1.7511574074074072E-2</v>
      </c>
      <c r="S3" s="2">
        <v>2.0046296296296295E-2</v>
      </c>
      <c r="T3" s="2">
        <v>1.7893518518518517E-2</v>
      </c>
      <c r="U3" s="2">
        <v>2.9768518518518517E-2</v>
      </c>
      <c r="V3" s="2">
        <v>2.011574074074074E-2</v>
      </c>
      <c r="W3" s="2">
        <v>2.4525462962962968E-2</v>
      </c>
      <c r="X3" s="2">
        <v>2.1631944444444443E-2</v>
      </c>
      <c r="Y3" s="2">
        <v>2.013888888888889E-2</v>
      </c>
      <c r="Z3" s="2">
        <v>1.9027777777777779E-2</v>
      </c>
      <c r="AA3" s="2">
        <v>2.1979166666666664E-2</v>
      </c>
      <c r="AB3" s="2">
        <v>2.1504629629629627E-2</v>
      </c>
      <c r="AC3" s="2">
        <v>1.8680555555555554E-2</v>
      </c>
      <c r="AD3" s="2">
        <v>2.1446759259259259E-2</v>
      </c>
      <c r="AE3" s="2">
        <v>1.9131944444444444E-2</v>
      </c>
      <c r="AF3" s="2">
        <v>2.6215277777777778E-2</v>
      </c>
      <c r="AG3" s="2">
        <v>2.9849537037037036E-2</v>
      </c>
      <c r="AH3" s="2">
        <v>1.6597222222222222E-2</v>
      </c>
    </row>
    <row r="4" spans="1:34" x14ac:dyDescent="0.25">
      <c r="A4" s="2">
        <f>SUM(TeamGold[[#This Row],[Week 1.1]:[Week 15.2]])</f>
        <v>0.6590625</v>
      </c>
      <c r="B4" s="2" t="s">
        <v>79</v>
      </c>
      <c r="C4" s="1" t="s">
        <v>70</v>
      </c>
      <c r="D4" s="1">
        <f>COUNT(TeamGold[[#This Row],[Week 1.1]:[Week 15.2]])</f>
        <v>30</v>
      </c>
      <c r="E4" s="2">
        <v>3.201388888888889E-2</v>
      </c>
      <c r="F4" s="2">
        <v>2.1226851851851854E-2</v>
      </c>
      <c r="G4" s="2">
        <v>2.5902777777777775E-2</v>
      </c>
      <c r="H4" s="2">
        <v>2.2835648148148147E-2</v>
      </c>
      <c r="I4" s="2">
        <v>2.2789351851851852E-2</v>
      </c>
      <c r="J4" s="2">
        <v>2.0590277777777777E-2</v>
      </c>
      <c r="K4" s="2">
        <v>1.9733796296296298E-2</v>
      </c>
      <c r="L4" s="2">
        <v>2.3078703703703702E-2</v>
      </c>
      <c r="M4" s="2">
        <v>2.2939814814814816E-2</v>
      </c>
      <c r="N4" s="2">
        <v>2.0208333333333335E-2</v>
      </c>
      <c r="O4" s="2">
        <v>1.9224537037037037E-2</v>
      </c>
      <c r="P4" s="2">
        <v>2.0763888888888887E-2</v>
      </c>
      <c r="Q4" s="2">
        <v>2.3842592592592596E-2</v>
      </c>
      <c r="R4" s="2">
        <v>1.9699074074074074E-2</v>
      </c>
      <c r="S4" s="2">
        <v>2.3645833333333335E-2</v>
      </c>
      <c r="T4" s="2">
        <v>1.7685185185185182E-2</v>
      </c>
      <c r="U4" s="2">
        <v>2.78125E-2</v>
      </c>
      <c r="V4" s="2">
        <v>1.9837962962962963E-2</v>
      </c>
      <c r="W4" s="2">
        <v>2.4409722222222222E-2</v>
      </c>
      <c r="X4" s="2">
        <v>2.3321759259259261E-2</v>
      </c>
      <c r="Y4" s="2">
        <v>1.8414351851851852E-2</v>
      </c>
      <c r="Z4" s="2">
        <v>1.8981481481481481E-2</v>
      </c>
      <c r="AA4" s="2">
        <v>2.1296296296296299E-2</v>
      </c>
      <c r="AB4" s="2">
        <v>1.9155092592592592E-2</v>
      </c>
      <c r="AC4" s="2">
        <v>1.90625E-2</v>
      </c>
      <c r="AD4" s="2">
        <v>1.9432870370370371E-2</v>
      </c>
      <c r="AE4" s="2">
        <v>2.0925925925925928E-2</v>
      </c>
      <c r="AF4" s="2">
        <v>2.4224537037037034E-2</v>
      </c>
      <c r="AG4" s="2">
        <v>3.079861111111111E-2</v>
      </c>
      <c r="AH4" s="2">
        <v>1.5208333333333332E-2</v>
      </c>
    </row>
    <row r="5" spans="1:34" x14ac:dyDescent="0.25">
      <c r="A5" s="2">
        <f>SUM(TeamGold[[#This Row],[Week 1.1]:[Week 15.2]])</f>
        <v>0.44026620370370378</v>
      </c>
      <c r="B5" s="2" t="s">
        <v>79</v>
      </c>
      <c r="C5" s="1" t="s">
        <v>61</v>
      </c>
      <c r="D5" s="1">
        <f>COUNT(TeamGold[[#This Row],[Week 1.1]:[Week 15.2]])</f>
        <v>29</v>
      </c>
      <c r="E5" s="2">
        <v>2.2164351851851852E-2</v>
      </c>
      <c r="F5" s="2">
        <v>1.6064814814814813E-2</v>
      </c>
      <c r="G5" s="2">
        <v>1.3993055555555555E-2</v>
      </c>
      <c r="H5" s="2">
        <v>1.6747685185185185E-2</v>
      </c>
      <c r="I5" s="2">
        <v>2.2164351851851852E-2</v>
      </c>
      <c r="J5" s="2">
        <v>1.3981481481481482E-2</v>
      </c>
      <c r="K5" s="2">
        <v>1.3796296296296298E-2</v>
      </c>
      <c r="L5" s="2">
        <v>1.5659722222222224E-2</v>
      </c>
      <c r="M5" s="2">
        <v>1.6145833333333335E-2</v>
      </c>
      <c r="N5" s="2">
        <v>1.3877314814814815E-2</v>
      </c>
      <c r="O5" s="2">
        <v>1.3842592592592594E-2</v>
      </c>
      <c r="P5" s="2">
        <v>1.6493055555555556E-2</v>
      </c>
      <c r="Q5" s="2">
        <v>1.4259259259259261E-2</v>
      </c>
      <c r="R5" s="2">
        <v>1.3194444444444444E-2</v>
      </c>
      <c r="S5" s="2">
        <v>1.4074074074074074E-2</v>
      </c>
      <c r="T5" s="2">
        <v>1.2534722222222223E-2</v>
      </c>
      <c r="U5" s="2">
        <v>1.8310185185185186E-2</v>
      </c>
      <c r="V5" s="2">
        <v>1.2164351851851852E-2</v>
      </c>
      <c r="W5" s="2">
        <v>1.5636574074074074E-2</v>
      </c>
      <c r="X5" s="2">
        <v>1.3599537037037037E-2</v>
      </c>
      <c r="Y5" s="2">
        <v>1.34375E-2</v>
      </c>
      <c r="Z5" s="2">
        <v>1.4745370370370372E-2</v>
      </c>
      <c r="AA5" s="2">
        <v>1.7534722222222222E-2</v>
      </c>
      <c r="AB5" s="2">
        <v>1.4108796296296295E-2</v>
      </c>
      <c r="AC5" s="2">
        <v>1.4467592592592593E-2</v>
      </c>
      <c r="AD5" s="2">
        <v>1.6249999999999997E-2</v>
      </c>
      <c r="AE5" s="2">
        <v>1.2881944444444446E-2</v>
      </c>
      <c r="AF5" s="2">
        <v>1.5925925925925927E-2</v>
      </c>
      <c r="AG5" s="2"/>
      <c r="AH5" s="2">
        <v>1.2210648148148146E-2</v>
      </c>
    </row>
    <row r="6" spans="1:34" x14ac:dyDescent="0.25">
      <c r="A6" s="2">
        <f>SUM(TeamGold[[#This Row],[Week 1.1]:[Week 15.2]])</f>
        <v>0.57761574074074074</v>
      </c>
      <c r="B6" s="2" t="s">
        <v>79</v>
      </c>
      <c r="C6" s="1" t="s">
        <v>81</v>
      </c>
      <c r="D6" s="1">
        <f>COUNT(TeamGold[[#This Row],[Week 1.1]:[Week 15.2]])</f>
        <v>29</v>
      </c>
      <c r="E6" s="2">
        <v>2.326388888888889E-2</v>
      </c>
      <c r="F6" s="2">
        <v>2.1828703703703701E-2</v>
      </c>
      <c r="G6" s="2">
        <v>2.1944444444444447E-2</v>
      </c>
      <c r="H6" s="2">
        <v>2.3101851851851849E-2</v>
      </c>
      <c r="I6" s="2">
        <v>1.8692129629629631E-2</v>
      </c>
      <c r="J6" s="2">
        <v>1.6782407407407409E-2</v>
      </c>
      <c r="K6" s="2">
        <v>1.7858796296296296E-2</v>
      </c>
      <c r="L6" s="2">
        <v>1.7789351851851851E-2</v>
      </c>
      <c r="M6" s="2">
        <v>2.071759259259259E-2</v>
      </c>
      <c r="N6" s="2">
        <v>1.6180555555555556E-2</v>
      </c>
      <c r="O6" s="2">
        <v>1.6527777777777777E-2</v>
      </c>
      <c r="P6" s="2">
        <v>2.0787037037037038E-2</v>
      </c>
      <c r="Q6" s="2">
        <v>2.2627314814814819E-2</v>
      </c>
      <c r="R6" s="2">
        <v>1.7534722222222222E-2</v>
      </c>
      <c r="S6" s="2">
        <v>2.0069444444444442E-2</v>
      </c>
      <c r="T6" s="2">
        <v>1.8414351851851852E-2</v>
      </c>
      <c r="U6" s="2">
        <v>3.0277777777777778E-2</v>
      </c>
      <c r="V6" s="2">
        <v>1.8055555555555557E-2</v>
      </c>
      <c r="W6" s="2">
        <v>2.0983796296296296E-2</v>
      </c>
      <c r="X6" s="2">
        <v>1.96875E-2</v>
      </c>
      <c r="Y6" s="2">
        <v>2.1990740740740741E-2</v>
      </c>
      <c r="Z6" s="2">
        <v>1.8726851851851852E-2</v>
      </c>
      <c r="AA6" s="2">
        <v>1.9120370370370371E-2</v>
      </c>
      <c r="AB6" s="2">
        <v>1.8738425925925926E-2</v>
      </c>
      <c r="AC6" s="2">
        <v>1.8287037037037036E-2</v>
      </c>
      <c r="AD6" s="2">
        <v>2.179398148148148E-2</v>
      </c>
      <c r="AE6" s="2">
        <v>1.6736111111111111E-2</v>
      </c>
      <c r="AF6" s="2">
        <v>2.2824074074074076E-2</v>
      </c>
      <c r="AG6" s="2"/>
      <c r="AH6" s="2">
        <v>1.6273148148148148E-2</v>
      </c>
    </row>
    <row r="7" spans="1:34" x14ac:dyDescent="0.25">
      <c r="A7" s="2">
        <f>SUM(TeamGold[[#This Row],[Week 1.1]:[Week 15.2]])</f>
        <v>0.63853009259259264</v>
      </c>
      <c r="B7" s="2" t="s">
        <v>79</v>
      </c>
      <c r="C7" s="1" t="s">
        <v>69</v>
      </c>
      <c r="D7" s="1">
        <f>COUNT(TeamGold[[#This Row],[Week 1.1]:[Week 15.2]])</f>
        <v>29</v>
      </c>
      <c r="E7" s="2">
        <v>3.515046296296296E-2</v>
      </c>
      <c r="F7" s="2">
        <v>2.6203703703703705E-2</v>
      </c>
      <c r="G7" s="2">
        <v>2.2951388888888886E-2</v>
      </c>
      <c r="H7" s="2">
        <v>2.210648148148148E-2</v>
      </c>
      <c r="I7" s="2">
        <v>2.4328703703703703E-2</v>
      </c>
      <c r="J7" s="2">
        <v>1.8553240740740742E-2</v>
      </c>
      <c r="K7" s="2">
        <v>1.9351851851851853E-2</v>
      </c>
      <c r="L7" s="2">
        <v>2.3078703703703702E-2</v>
      </c>
      <c r="M7" s="2">
        <v>2.0497685185185185E-2</v>
      </c>
      <c r="N7" s="2">
        <v>1.681712962962963E-2</v>
      </c>
      <c r="O7" s="2">
        <v>1.7569444444444447E-2</v>
      </c>
      <c r="P7" s="2">
        <v>2.6215277777777778E-2</v>
      </c>
      <c r="Q7" s="2">
        <v>2.1458333333333333E-2</v>
      </c>
      <c r="R7" s="2">
        <v>1.9722222222222221E-2</v>
      </c>
      <c r="S7" s="2">
        <v>2.0057870370370368E-2</v>
      </c>
      <c r="T7" s="2">
        <v>1.9398148148148147E-2</v>
      </c>
      <c r="U7" s="2">
        <v>3.7754629629629631E-2</v>
      </c>
      <c r="V7" s="2">
        <v>2.0439814814814817E-2</v>
      </c>
      <c r="W7" s="2">
        <v>2.074074074074074E-2</v>
      </c>
      <c r="X7" s="2">
        <v>2.3206018518518515E-2</v>
      </c>
      <c r="Y7" s="2">
        <v>1.9594907407407405E-2</v>
      </c>
      <c r="Z7" s="2">
        <v>1.8310185185185186E-2</v>
      </c>
      <c r="AA7" s="2">
        <v>2.4270833333333335E-2</v>
      </c>
      <c r="AB7" s="2">
        <v>1.7824074074074076E-2</v>
      </c>
      <c r="AC7" s="2">
        <v>1.7997685185185186E-2</v>
      </c>
      <c r="AD7" s="2">
        <v>2.4340277777777777E-2</v>
      </c>
      <c r="AE7" s="2">
        <v>2.1817129629629631E-2</v>
      </c>
      <c r="AF7" s="2">
        <v>2.1284722222222222E-2</v>
      </c>
      <c r="AG7" s="2"/>
      <c r="AH7" s="2">
        <v>1.7488425925925925E-2</v>
      </c>
    </row>
    <row r="8" spans="1:34" x14ac:dyDescent="0.25">
      <c r="A8" s="2">
        <f>SUM(TeamGold[[#This Row],[Week 1.1]:[Week 15.2]])</f>
        <v>0.21532407407407408</v>
      </c>
      <c r="B8" s="2" t="s">
        <v>79</v>
      </c>
      <c r="C8" s="1" t="s">
        <v>57</v>
      </c>
      <c r="D8" s="1">
        <f>COUNT(TeamGold[[#This Row],[Week 1.1]:[Week 15.2]])</f>
        <v>14</v>
      </c>
      <c r="E8" s="2">
        <v>2.2164351851851852E-2</v>
      </c>
      <c r="F8" s="2">
        <v>1.4583333333333332E-2</v>
      </c>
      <c r="G8" s="2">
        <v>1.5138888888888889E-2</v>
      </c>
      <c r="H8" s="2">
        <v>1.9247685185185184E-2</v>
      </c>
      <c r="I8" s="2">
        <v>1.462962962962963E-2</v>
      </c>
      <c r="J8" s="2">
        <v>1.2881944444444446E-2</v>
      </c>
      <c r="K8" s="2">
        <v>1.4594907407407405E-2</v>
      </c>
      <c r="L8" s="2">
        <v>1.525462962962963E-2</v>
      </c>
      <c r="M8" s="2">
        <v>1.3946759259259258E-2</v>
      </c>
      <c r="N8" s="2">
        <v>1.4456018518518519E-2</v>
      </c>
      <c r="O8" s="2">
        <v>1.3680555555555555E-2</v>
      </c>
      <c r="P8" s="2"/>
      <c r="Q8" s="2">
        <v>1.4814814814814814E-2</v>
      </c>
      <c r="R8" s="2">
        <v>1.5300925925925926E-2</v>
      </c>
      <c r="S8" s="2">
        <v>1.462962962962963E-2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s="2">
        <f>SUM(TeamGold[[#This Row],[Week 1.1]:[Week 15.2]])</f>
        <v>0.16658564814814814</v>
      </c>
      <c r="B9" s="2" t="s">
        <v>79</v>
      </c>
      <c r="C9" s="1" t="s">
        <v>56</v>
      </c>
      <c r="D9" s="1">
        <f>COUNT(TeamGold[[#This Row],[Week 1.1]:[Week 15.2]])</f>
        <v>11</v>
      </c>
      <c r="E9" s="2">
        <v>1.9409722222222221E-2</v>
      </c>
      <c r="F9" s="2">
        <v>1.5069444444444443E-2</v>
      </c>
      <c r="G9" s="2">
        <v>1.5879629629629629E-2</v>
      </c>
      <c r="H9" s="2">
        <v>1.4143518518518519E-2</v>
      </c>
      <c r="I9" s="2">
        <v>1.383101851851852E-2</v>
      </c>
      <c r="J9" s="2">
        <v>1.6203703703703703E-2</v>
      </c>
      <c r="K9" s="2">
        <v>1.255787037037037E-2</v>
      </c>
      <c r="L9" s="2">
        <v>1.4490740740740742E-2</v>
      </c>
      <c r="M9" s="2">
        <v>1.6076388888888887E-2</v>
      </c>
      <c r="N9" s="2">
        <v>1.6099537037037037E-2</v>
      </c>
      <c r="O9" s="2">
        <v>1.2824074074074073E-2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s="2">
        <f>SUM(TeamGold[[#This Row],[Week 1.1]:[Week 15.2]])</f>
        <v>2.6527777777777775E-2</v>
      </c>
      <c r="B10" s="2" t="s">
        <v>79</v>
      </c>
      <c r="C10" s="1" t="s">
        <v>59</v>
      </c>
      <c r="D10" s="1">
        <f>COUNT(TeamGold[[#This Row],[Week 1.1]:[Week 15.2]])</f>
        <v>2</v>
      </c>
      <c r="E10" s="2"/>
      <c r="F10" s="2">
        <v>1.3622685185185184E-2</v>
      </c>
      <c r="G10" s="2"/>
      <c r="H10" s="2"/>
      <c r="I10" s="2">
        <v>1.2905092592592591E-2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">
        <f>SUM(TeamGold[[#This Row],[Week 1.1]:[Week 15.2]])</f>
        <v>2.8784722222222218E-2</v>
      </c>
      <c r="B11" s="2" t="s">
        <v>79</v>
      </c>
      <c r="C11" s="1" t="s">
        <v>60</v>
      </c>
      <c r="D11" s="1">
        <f>COUNT(TeamGold[[#This Row],[Week 1.1]:[Week 15.2]])</f>
        <v>2</v>
      </c>
      <c r="E11" s="2"/>
      <c r="F11" s="2"/>
      <c r="G11" s="2">
        <v>1.2974537037037036E-2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1.5810185185185184E-2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s="2">
        <f>SUM(TeamGold[[#This Row],[Week 1.1]:[Week 15.2]])</f>
        <v>3.1782407407407412E-2</v>
      </c>
      <c r="B12" s="2" t="s">
        <v>79</v>
      </c>
      <c r="C12" s="1" t="s">
        <v>55</v>
      </c>
      <c r="D12" s="1">
        <f>COUNT(TeamGold[[#This Row],[Week 1.1]:[Week 15.2]])</f>
        <v>2</v>
      </c>
      <c r="E12" s="2">
        <v>1.8043981481481484E-2</v>
      </c>
      <c r="F12" s="2">
        <v>1.3738425925925926E-2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s="2">
        <f>SUM(TeamGold[[#This Row],[Week 1.1]:[Week 15.2]])</f>
        <v>4.2442129629629628E-2</v>
      </c>
      <c r="B13" s="2" t="s">
        <v>79</v>
      </c>
      <c r="C13" s="1" t="s">
        <v>66</v>
      </c>
      <c r="D13" s="1">
        <f>COUNT(TeamGold[[#This Row],[Week 1.1]:[Week 15.2]])</f>
        <v>2</v>
      </c>
      <c r="E13" s="2">
        <v>2.3935185185185184E-2</v>
      </c>
      <c r="F13" s="2"/>
      <c r="G13" s="2">
        <v>1.8506944444444444E-2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A14" s="2">
        <f>SUM(TeamGold[[#This Row],[Week 1.1]:[Week 15.2]])</f>
        <v>4.5416666666666661E-2</v>
      </c>
      <c r="B14" s="2" t="s">
        <v>79</v>
      </c>
      <c r="C14" s="1" t="s">
        <v>68</v>
      </c>
      <c r="D14" s="1">
        <f>COUNT(TeamGold[[#This Row],[Week 1.1]:[Week 15.2]])</f>
        <v>2</v>
      </c>
      <c r="E14" s="2">
        <v>2.630787037037037E-2</v>
      </c>
      <c r="F14" s="2">
        <v>1.9108796296296294E-2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5">
      <c r="A15" s="2">
        <f>SUM(TeamGold[[#This Row],[Week 1.1]:[Week 15.2]])</f>
        <v>4.8564814814814811E-2</v>
      </c>
      <c r="B15" s="2" t="s">
        <v>79</v>
      </c>
      <c r="C15" s="1" t="s">
        <v>71</v>
      </c>
      <c r="D15" s="1">
        <f>COUNT(TeamGold[[#This Row],[Week 1.1]:[Week 15.2]])</f>
        <v>2</v>
      </c>
      <c r="E15" s="2">
        <v>2.8148148148148148E-2</v>
      </c>
      <c r="F15" s="2"/>
      <c r="G15" s="2">
        <v>2.0416666666666666E-2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A16" s="2">
        <f>SUM(TeamGold[[#This Row],[Week 1.1]:[Week 15.2]])</f>
        <v>1.5833333333333335E-2</v>
      </c>
      <c r="B16" s="2" t="s">
        <v>79</v>
      </c>
      <c r="C16" s="1" t="s">
        <v>75</v>
      </c>
      <c r="D16" s="1">
        <f>COUNT(TeamGold[[#This Row],[Week 1.1]:[Week 15.2]])</f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>
        <v>1.5833333333333335E-2</v>
      </c>
      <c r="AG16" s="2"/>
      <c r="AH16" s="2"/>
    </row>
    <row r="17" spans="1:34" x14ac:dyDescent="0.25">
      <c r="A17" s="2">
        <f>SUM(TeamGold[[#This Row],[Week 1.1]:[Week 15.2]])</f>
        <v>2.7569444444444448E-2</v>
      </c>
      <c r="B17" s="2" t="s">
        <v>79</v>
      </c>
      <c r="C17" s="1" t="s">
        <v>76</v>
      </c>
      <c r="D17" s="1">
        <f>COUNT(TeamGold[[#This Row],[Week 1.1]:[Week 15.2]])</f>
        <v>1</v>
      </c>
      <c r="E17" s="2"/>
      <c r="F17" s="2"/>
      <c r="G17" s="2"/>
      <c r="H17" s="2">
        <v>2.7569444444444448E-2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497E-2831-4A67-8F64-097EDC901323}">
  <dimension ref="A1:AH16"/>
  <sheetViews>
    <sheetView workbookViewId="0">
      <selection activeCell="A15" sqref="A15:C1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22" width="11.5703125" bestFit="1" customWidth="1"/>
    <col min="23" max="34" width="12.5703125" bestFit="1" customWidth="1"/>
  </cols>
  <sheetData>
    <row r="1" spans="1:34" x14ac:dyDescent="0.25">
      <c r="A1" t="s">
        <v>77</v>
      </c>
      <c r="B1" t="s">
        <v>79</v>
      </c>
      <c r="C1" t="s">
        <v>54</v>
      </c>
      <c r="D1" t="s">
        <v>78</v>
      </c>
      <c r="E1" t="s">
        <v>2</v>
      </c>
      <c r="F1" t="s">
        <v>6</v>
      </c>
      <c r="G1" t="s">
        <v>9</v>
      </c>
      <c r="H1" t="s">
        <v>24</v>
      </c>
      <c r="I1" t="s">
        <v>14</v>
      </c>
      <c r="J1" t="s">
        <v>26</v>
      </c>
      <c r="K1" t="s">
        <v>29</v>
      </c>
      <c r="L1" t="s">
        <v>30</v>
      </c>
      <c r="M1" t="s">
        <v>31</v>
      </c>
      <c r="N1" t="s">
        <v>32</v>
      </c>
      <c r="O1" t="s">
        <v>38</v>
      </c>
      <c r="P1" t="s">
        <v>39</v>
      </c>
      <c r="Q1" t="s">
        <v>40</v>
      </c>
      <c r="R1" t="s">
        <v>28</v>
      </c>
      <c r="S1" t="s">
        <v>43</v>
      </c>
      <c r="T1" t="s">
        <v>44</v>
      </c>
      <c r="U1" t="s">
        <v>45</v>
      </c>
      <c r="V1" t="s">
        <v>46</v>
      </c>
      <c r="W1" t="s">
        <v>10</v>
      </c>
      <c r="X1" t="s">
        <v>11</v>
      </c>
      <c r="Y1" t="s">
        <v>12</v>
      </c>
      <c r="Z1" t="s">
        <v>13</v>
      </c>
      <c r="AA1" t="s">
        <v>16</v>
      </c>
      <c r="AB1" t="s">
        <v>17</v>
      </c>
      <c r="AC1" t="s">
        <v>18</v>
      </c>
      <c r="AD1" t="s">
        <v>19</v>
      </c>
      <c r="AE1" t="s">
        <v>21</v>
      </c>
      <c r="AF1" t="s">
        <v>22</v>
      </c>
      <c r="AG1" t="s">
        <v>23</v>
      </c>
      <c r="AH1" t="s">
        <v>27</v>
      </c>
    </row>
    <row r="2" spans="1:34" hidden="1" x14ac:dyDescent="0.25">
      <c r="A2" s="2">
        <f>SUM(TeamPlatinum[[#This Row],[Week 1.1]:[Week 15.2]])</f>
        <v>2.0601851851851854E-2</v>
      </c>
      <c r="B2" s="2" t="s">
        <v>79</v>
      </c>
      <c r="C2" s="1" t="s">
        <v>62</v>
      </c>
      <c r="D2" s="1">
        <f>COUNT(TeamPlatinum[[#This Row],[Week 1.1]:[Week 15.2]])</f>
        <v>1</v>
      </c>
      <c r="E2" s="2">
        <v>2.0601851851851854E-2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idden="1" x14ac:dyDescent="0.25">
      <c r="A3" s="2">
        <f>SUM(TeamPlatinum[[#This Row],[Week 1.1]:[Week 15.2]])</f>
        <v>2.1238425925925924E-2</v>
      </c>
      <c r="B3" s="2" t="s">
        <v>79</v>
      </c>
      <c r="C3" s="1" t="s">
        <v>61</v>
      </c>
      <c r="D3" s="1">
        <f>COUNT(TeamPlatinum[[#This Row],[Week 1.1]:[Week 15.2]])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>
        <v>2.1238425925925924E-2</v>
      </c>
      <c r="AH3" s="2"/>
    </row>
    <row r="4" spans="1:34" hidden="1" x14ac:dyDescent="0.25">
      <c r="A4" s="2">
        <f>SUM(TeamPlatinum[[#This Row],[Week 1.1]:[Week 15.2]])</f>
        <v>2.3078703703703702E-2</v>
      </c>
      <c r="B4" s="2" t="s">
        <v>79</v>
      </c>
      <c r="C4" s="1" t="s">
        <v>64</v>
      </c>
      <c r="D4" s="1">
        <f>COUNT(TeamPlatinum[[#This Row],[Week 1.1]:[Week 15.2]])</f>
        <v>1</v>
      </c>
      <c r="E4" s="2"/>
      <c r="F4" s="2">
        <v>2.3078703703703702E-2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idden="1" x14ac:dyDescent="0.25">
      <c r="A5" s="2">
        <f>SUM(TeamPlatinum[[#This Row],[Week 1.1]:[Week 15.2]])</f>
        <v>2.9618055555555554E-2</v>
      </c>
      <c r="B5" s="2" t="s">
        <v>79</v>
      </c>
      <c r="C5" s="1" t="s">
        <v>63</v>
      </c>
      <c r="D5" s="1">
        <f>COUNT(TeamPlatinum[[#This Row],[Week 1.1]:[Week 15.2]])</f>
        <v>1</v>
      </c>
      <c r="E5" s="2">
        <v>2.9618055555555554E-2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idden="1" x14ac:dyDescent="0.25">
      <c r="A6" s="2">
        <f>SUM(TeamPlatinum[[#This Row],[Week 1.1]:[Week 15.2]])</f>
        <v>3.0914351851851849E-2</v>
      </c>
      <c r="B6" s="2" t="s">
        <v>79</v>
      </c>
      <c r="C6" s="1" t="s">
        <v>75</v>
      </c>
      <c r="D6" s="1">
        <f>COUNT(TeamPlatinum[[#This Row],[Week 1.1]:[Week 15.2]])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>
        <v>3.0914351851851849E-2</v>
      </c>
      <c r="AH6" s="2"/>
    </row>
    <row r="7" spans="1:34" hidden="1" x14ac:dyDescent="0.25">
      <c r="A7" s="2">
        <f>SUM(TeamPlatinum[[#This Row],[Week 1.1]:[Week 15.2]])</f>
        <v>3.1284722222222221E-2</v>
      </c>
      <c r="B7" s="2" t="s">
        <v>79</v>
      </c>
      <c r="C7" s="1" t="s">
        <v>81</v>
      </c>
      <c r="D7" s="1">
        <f>COUNT(TeamPlatinum[[#This Row],[Week 1.1]:[Week 15.2]])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>
        <v>3.1284722222222221E-2</v>
      </c>
      <c r="AH7" s="2"/>
    </row>
    <row r="8" spans="1:34" hidden="1" x14ac:dyDescent="0.25">
      <c r="A8" s="2">
        <f>SUM(TeamPlatinum[[#This Row],[Week 1.1]:[Week 15.2]])</f>
        <v>3.9374999999999993E-2</v>
      </c>
      <c r="B8" s="2" t="s">
        <v>79</v>
      </c>
      <c r="C8" s="1" t="s">
        <v>59</v>
      </c>
      <c r="D8" s="1">
        <f>COUNT(TeamPlatinum[[#This Row],[Week 1.1]:[Week 15.2]])</f>
        <v>2</v>
      </c>
      <c r="E8" s="2">
        <v>1.9594907407407405E-2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>
        <v>1.9780092592592592E-2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idden="1" x14ac:dyDescent="0.25">
      <c r="A9" s="2">
        <f>SUM(TeamPlatinum[[#This Row],[Week 1.1]:[Week 15.2]])</f>
        <v>4.5949074074074073E-2</v>
      </c>
      <c r="B9" s="2" t="s">
        <v>79</v>
      </c>
      <c r="C9" s="1" t="s">
        <v>74</v>
      </c>
      <c r="D9" s="1">
        <f>COUNT(TeamPlatinum[[#This Row],[Week 1.1]:[Week 15.2]])</f>
        <v>2</v>
      </c>
      <c r="E9" s="2">
        <v>2.4363425925925927E-2</v>
      </c>
      <c r="F9" s="2">
        <v>2.1585648148148145E-2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idden="1" x14ac:dyDescent="0.25">
      <c r="A10" s="2">
        <f>SUM(TeamPlatinum[[#This Row],[Week 1.1]:[Week 15.2]])</f>
        <v>5.1527777777777783E-2</v>
      </c>
      <c r="B10" s="2" t="s">
        <v>79</v>
      </c>
      <c r="C10" s="1" t="s">
        <v>73</v>
      </c>
      <c r="D10" s="1">
        <f>COUNT(TeamPlatinum[[#This Row],[Week 1.1]:[Week 15.2]])</f>
        <v>2</v>
      </c>
      <c r="E10" s="2">
        <v>2.359953703703704E-2</v>
      </c>
      <c r="F10" s="2">
        <v>2.7928240740740743E-2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idden="1" x14ac:dyDescent="0.25">
      <c r="A11" s="2">
        <f>SUM(TeamPlatinum[[#This Row],[Week 1.1]:[Week 15.2]])</f>
        <v>5.513888888888889E-2</v>
      </c>
      <c r="B11" s="2" t="s">
        <v>79</v>
      </c>
      <c r="C11" s="1" t="s">
        <v>67</v>
      </c>
      <c r="D11" s="1">
        <f>COUNT(TeamPlatinum[[#This Row],[Week 1.1]:[Week 15.2]])</f>
        <v>2</v>
      </c>
      <c r="E11" s="2"/>
      <c r="F11" s="2"/>
      <c r="G11" s="2">
        <v>2.6539351851851852E-2</v>
      </c>
      <c r="H11" s="2">
        <v>2.8599537037037034E-2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s="2">
        <f>SUM(TeamPlatinum[[#This Row],[Week 1.1]:[Week 15.2]])</f>
        <v>0.46239583333333328</v>
      </c>
      <c r="B12" s="2"/>
      <c r="C12" s="1" t="s">
        <v>60</v>
      </c>
      <c r="D12" s="1">
        <f>COUNT(TeamPlatinum[[#This Row],[Week 1.1]:[Week 15.2]])</f>
        <v>29</v>
      </c>
      <c r="E12" s="2">
        <v>2.0069444444444442E-2</v>
      </c>
      <c r="F12" s="2">
        <v>1.7048611111111112E-2</v>
      </c>
      <c r="G12" s="2">
        <v>2.0011574074074074E-2</v>
      </c>
      <c r="H12" s="2">
        <v>1.7048611111111112E-2</v>
      </c>
      <c r="I12" s="2">
        <v>1.5856481481481482E-2</v>
      </c>
      <c r="J12" s="2">
        <v>1.283564814814815E-2</v>
      </c>
      <c r="K12" s="2">
        <v>1.4479166666666668E-2</v>
      </c>
      <c r="L12" s="2">
        <v>1.622685185185185E-2</v>
      </c>
      <c r="M12" s="2">
        <v>1.5740740740740743E-2</v>
      </c>
      <c r="N12" s="2">
        <v>1.3472222222222221E-2</v>
      </c>
      <c r="O12" s="2">
        <v>1.1377314814814814E-2</v>
      </c>
      <c r="P12" s="2">
        <v>1.8865740740740742E-2</v>
      </c>
      <c r="Q12" s="2">
        <v>1.8194444444444444E-2</v>
      </c>
      <c r="R12" s="2">
        <v>1.741898148148148E-2</v>
      </c>
      <c r="S12" s="2">
        <v>1.4722222222222222E-2</v>
      </c>
      <c r="T12" s="2">
        <v>1.650462962962963E-2</v>
      </c>
      <c r="U12" s="2">
        <v>1.8217592592592594E-2</v>
      </c>
      <c r="V12" s="2">
        <v>1.4710648148148148E-2</v>
      </c>
      <c r="W12" s="2">
        <v>1.5324074074074073E-2</v>
      </c>
      <c r="X12" s="2">
        <v>1.2013888888888888E-2</v>
      </c>
      <c r="Y12" s="2">
        <v>1.3888888888888888E-2</v>
      </c>
      <c r="Z12" s="2">
        <v>1.7696759259259259E-2</v>
      </c>
      <c r="AA12" s="2">
        <v>1.5648148148148151E-2</v>
      </c>
      <c r="AB12" s="2">
        <v>1.4722222222222222E-2</v>
      </c>
      <c r="AC12" s="2">
        <v>1.2037037037037035E-2</v>
      </c>
      <c r="AD12" s="2">
        <v>1.8877314814814816E-2</v>
      </c>
      <c r="AE12" s="2">
        <v>1.8229166666666668E-2</v>
      </c>
      <c r="AF12" s="2">
        <v>1.9861111111111111E-2</v>
      </c>
      <c r="AG12" s="2"/>
      <c r="AH12" s="2">
        <v>1.1296296296296296E-2</v>
      </c>
    </row>
    <row r="13" spans="1:34" x14ac:dyDescent="0.25">
      <c r="A13" s="2">
        <f>SUM(TeamPlatinum[[#This Row],[Week 1.1]:[Week 15.2]])</f>
        <v>0.4851273148148148</v>
      </c>
      <c r="B13" s="2"/>
      <c r="C13" s="1" t="s">
        <v>58</v>
      </c>
      <c r="D13" s="1">
        <f>COUNT(TeamPlatinum[[#This Row],[Week 1.1]:[Week 15.2]])</f>
        <v>30</v>
      </c>
      <c r="E13" s="2">
        <v>1.7303240740740741E-2</v>
      </c>
      <c r="F13" s="2">
        <v>1.6238425925925924E-2</v>
      </c>
      <c r="G13" s="2">
        <v>2.0312500000000001E-2</v>
      </c>
      <c r="H13" s="2">
        <v>1.6759259259259258E-2</v>
      </c>
      <c r="I13" s="2">
        <v>1.7233796296296296E-2</v>
      </c>
      <c r="J13" s="2">
        <v>1.3680555555555555E-2</v>
      </c>
      <c r="K13" s="2">
        <v>1.5127314814814816E-2</v>
      </c>
      <c r="L13" s="2">
        <v>1.5335648148148147E-2</v>
      </c>
      <c r="M13" s="2">
        <v>1.5347222222222222E-2</v>
      </c>
      <c r="N13" s="2">
        <v>1.4398148148148148E-2</v>
      </c>
      <c r="O13" s="2">
        <v>1.383101851851852E-2</v>
      </c>
      <c r="P13" s="2">
        <v>1.7476851851851851E-2</v>
      </c>
      <c r="Q13" s="2">
        <v>1.8784722222222223E-2</v>
      </c>
      <c r="R13" s="2">
        <v>1.6041666666666666E-2</v>
      </c>
      <c r="S13" s="2">
        <v>1.5532407407407406E-2</v>
      </c>
      <c r="T13" s="2">
        <v>1.5138888888888889E-2</v>
      </c>
      <c r="U13" s="2">
        <v>1.7939814814814815E-2</v>
      </c>
      <c r="V13" s="2">
        <v>1.6898148148148148E-2</v>
      </c>
      <c r="W13" s="2">
        <v>1.8206018518518517E-2</v>
      </c>
      <c r="X13" s="2">
        <v>1.5335648148148147E-2</v>
      </c>
      <c r="Y13" s="2">
        <v>1.5231481481481483E-2</v>
      </c>
      <c r="Z13" s="2">
        <v>1.7106481481481483E-2</v>
      </c>
      <c r="AA13" s="2">
        <v>1.6631944444444446E-2</v>
      </c>
      <c r="AB13" s="2">
        <v>1.5057870370370369E-2</v>
      </c>
      <c r="AC13" s="2">
        <v>1.2164351851851852E-2</v>
      </c>
      <c r="AD13" s="2">
        <v>1.6712962962962961E-2</v>
      </c>
      <c r="AE13" s="2">
        <v>1.6192129629629629E-2</v>
      </c>
      <c r="AF13" s="2">
        <v>1.8749999999999999E-2</v>
      </c>
      <c r="AG13" s="2">
        <v>1.8437499999999999E-2</v>
      </c>
      <c r="AH13" s="2">
        <v>1.1921296296296298E-2</v>
      </c>
    </row>
    <row r="14" spans="1:34" hidden="1" x14ac:dyDescent="0.25">
      <c r="A14" s="2">
        <f>SUM(TeamPlatinum[[#This Row],[Week 1.1]:[Week 15.2]])</f>
        <v>0.53019675925925935</v>
      </c>
      <c r="B14" s="2" t="s">
        <v>79</v>
      </c>
      <c r="C14" s="1" t="s">
        <v>65</v>
      </c>
      <c r="D14" s="1">
        <f>COUNT(TeamPlatinum[[#This Row],[Week 1.1]:[Week 15.2]])</f>
        <v>25</v>
      </c>
      <c r="E14" s="2"/>
      <c r="F14" s="2"/>
      <c r="G14" s="2"/>
      <c r="H14" s="2"/>
      <c r="I14" s="2">
        <v>1.9918981481481482E-2</v>
      </c>
      <c r="J14" s="2">
        <v>1.6469907407407405E-2</v>
      </c>
      <c r="K14" s="2">
        <v>2.6736111111111113E-2</v>
      </c>
      <c r="L14" s="2">
        <v>2.0844907407407406E-2</v>
      </c>
      <c r="M14" s="2">
        <v>1.7303240740740741E-2</v>
      </c>
      <c r="N14" s="2">
        <v>1.9456018518518518E-2</v>
      </c>
      <c r="O14" s="2">
        <v>1.3877314814814815E-2</v>
      </c>
      <c r="P14" s="2">
        <v>3.394675925925926E-2</v>
      </c>
      <c r="Q14" s="2">
        <v>2.6539351851851852E-2</v>
      </c>
      <c r="R14" s="2">
        <v>2.1377314814814818E-2</v>
      </c>
      <c r="S14" s="2">
        <v>1.7662037037037035E-2</v>
      </c>
      <c r="T14" s="2">
        <v>1.7488425925925925E-2</v>
      </c>
      <c r="U14" s="2">
        <v>2.1076388888888891E-2</v>
      </c>
      <c r="V14" s="2">
        <v>2.0034722222222221E-2</v>
      </c>
      <c r="W14" s="2">
        <v>1.8043981481481484E-2</v>
      </c>
      <c r="X14" s="2">
        <v>1.6099537037037037E-2</v>
      </c>
      <c r="Y14" s="2">
        <v>1.7303240740740741E-2</v>
      </c>
      <c r="Z14" s="2">
        <v>2.0613425925925927E-2</v>
      </c>
      <c r="AA14" s="2">
        <v>2.0949074074074075E-2</v>
      </c>
      <c r="AB14" s="2">
        <v>2.179398148148148E-2</v>
      </c>
      <c r="AC14" s="2">
        <v>2.0277777777777777E-2</v>
      </c>
      <c r="AD14" s="2">
        <v>2.4340277777777777E-2</v>
      </c>
      <c r="AE14" s="2">
        <v>2.449074074074074E-2</v>
      </c>
      <c r="AF14" s="2">
        <v>2.6284722222222223E-2</v>
      </c>
      <c r="AG14" s="2">
        <v>2.7268518518518515E-2</v>
      </c>
      <c r="AH14" s="2"/>
    </row>
    <row r="15" spans="1:34" x14ac:dyDescent="0.25">
      <c r="A15" s="2">
        <f>SUM(TeamPlatinum[[#This Row],[Week 1.1]:[Week 15.2]])</f>
        <v>0.53756944444444443</v>
      </c>
      <c r="B15" s="2" t="s">
        <v>79</v>
      </c>
      <c r="C15" s="1" t="s">
        <v>84</v>
      </c>
      <c r="D15" s="1">
        <f>COUNT(TeamPlatinum[[#This Row],[Week 1.1]:[Week 15.2]])</f>
        <v>29</v>
      </c>
      <c r="E15" s="2">
        <v>1.9432870370370371E-2</v>
      </c>
      <c r="F15" s="2">
        <v>1.9571759259259257E-2</v>
      </c>
      <c r="G15" s="2">
        <v>2.2303240740740738E-2</v>
      </c>
      <c r="H15" s="2">
        <v>2.3310185185185187E-2</v>
      </c>
      <c r="I15" s="2">
        <v>1.8124999999999999E-2</v>
      </c>
      <c r="J15" s="2">
        <v>1.5196759259259259E-2</v>
      </c>
      <c r="K15" s="2">
        <v>1.8935185185185183E-2</v>
      </c>
      <c r="L15" s="2">
        <v>1.7534722222222222E-2</v>
      </c>
      <c r="M15" s="2">
        <v>1.681712962962963E-2</v>
      </c>
      <c r="N15" s="2">
        <v>1.741898148148148E-2</v>
      </c>
      <c r="O15" s="2">
        <v>1.5057870370370369E-2</v>
      </c>
      <c r="P15" s="2">
        <v>2.1215277777777777E-2</v>
      </c>
      <c r="Q15" s="2">
        <v>2.2118055555555557E-2</v>
      </c>
      <c r="R15" s="2">
        <v>1.982638888888889E-2</v>
      </c>
      <c r="S15" s="2">
        <v>1.7974537037037035E-2</v>
      </c>
      <c r="T15" s="2">
        <v>1.7395833333333336E-2</v>
      </c>
      <c r="U15" s="2">
        <v>1.8402777777777778E-2</v>
      </c>
      <c r="V15" s="2">
        <v>1.7488425925925925E-2</v>
      </c>
      <c r="W15" s="2">
        <v>1.6805555555555556E-2</v>
      </c>
      <c r="X15" s="2">
        <v>1.6423611111111111E-2</v>
      </c>
      <c r="Y15" s="2">
        <v>1.7361111111111112E-2</v>
      </c>
      <c r="Z15" s="2">
        <v>1.877314814814815E-2</v>
      </c>
      <c r="AA15" s="2">
        <v>1.8460648148148146E-2</v>
      </c>
      <c r="AB15" s="2">
        <v>1.7800925925925925E-2</v>
      </c>
      <c r="AC15" s="2">
        <v>1.5138888888888889E-2</v>
      </c>
      <c r="AD15" s="2">
        <v>2.3032407407407404E-2</v>
      </c>
      <c r="AE15" s="2">
        <v>1.9861111111111111E-2</v>
      </c>
      <c r="AF15" s="2">
        <v>2.1041666666666667E-2</v>
      </c>
      <c r="AG15" s="2"/>
      <c r="AH15" s="2">
        <v>1.4745370370370372E-2</v>
      </c>
    </row>
    <row r="16" spans="1:34" x14ac:dyDescent="0.25">
      <c r="A16" s="2">
        <f>SUM(TeamPlatinum[[#This Row],[Week 1.1]:[Week 15.2]])</f>
        <v>0.55552083333333335</v>
      </c>
      <c r="B16" s="2" t="s">
        <v>79</v>
      </c>
      <c r="C16" s="1" t="s">
        <v>56</v>
      </c>
      <c r="D16" s="1">
        <f>COUNT(TeamPlatinum[[#This Row],[Week 1.1]:[Week 15.2]])</f>
        <v>29</v>
      </c>
      <c r="E16" s="2">
        <v>2.0868055555555556E-2</v>
      </c>
      <c r="F16" s="2">
        <v>1.8032407407407407E-2</v>
      </c>
      <c r="G16" s="2">
        <v>2.1273148148148149E-2</v>
      </c>
      <c r="H16" s="2">
        <v>2.2395833333333334E-2</v>
      </c>
      <c r="I16" s="2">
        <v>1.9629629629629629E-2</v>
      </c>
      <c r="J16" s="2">
        <v>1.8159722222222219E-2</v>
      </c>
      <c r="K16" s="2">
        <v>1.7847222222222223E-2</v>
      </c>
      <c r="L16" s="2">
        <v>1.7071759259259259E-2</v>
      </c>
      <c r="M16" s="2">
        <v>1.8784722222222223E-2</v>
      </c>
      <c r="N16" s="2">
        <v>1.7407407407407406E-2</v>
      </c>
      <c r="O16" s="2">
        <v>1.5462962962962963E-2</v>
      </c>
      <c r="P16" s="2">
        <v>2.5069444444444446E-2</v>
      </c>
      <c r="Q16" s="2">
        <v>1.9467592592592595E-2</v>
      </c>
      <c r="R16" s="2">
        <v>1.894675925925926E-2</v>
      </c>
      <c r="S16" s="2">
        <v>2.193287037037037E-2</v>
      </c>
      <c r="T16" s="2">
        <v>1.8738425925925926E-2</v>
      </c>
      <c r="U16" s="2">
        <v>2.2638888888888889E-2</v>
      </c>
      <c r="V16" s="2">
        <v>1.7696759259259259E-2</v>
      </c>
      <c r="W16" s="2">
        <v>1.7384259259259262E-2</v>
      </c>
      <c r="X16" s="2">
        <v>1.8842592592592591E-2</v>
      </c>
      <c r="Y16" s="2">
        <v>1.6134259259259261E-2</v>
      </c>
      <c r="Z16" s="2">
        <v>2.0937499999999998E-2</v>
      </c>
      <c r="AA16" s="2">
        <v>1.6550925925925924E-2</v>
      </c>
      <c r="AB16" s="2">
        <v>1.8993055555555558E-2</v>
      </c>
      <c r="AC16" s="2">
        <v>1.5625E-2</v>
      </c>
      <c r="AD16" s="2">
        <v>2.1701388888888892E-2</v>
      </c>
      <c r="AE16" s="2">
        <v>2.1550925925925928E-2</v>
      </c>
      <c r="AF16" s="2">
        <v>2.2743055555555555E-2</v>
      </c>
      <c r="AG16" s="2"/>
      <c r="AH16" s="2">
        <v>1.3634259259259257E-2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27CC-D9D4-4033-8A62-01FEF5A42D62}">
  <dimension ref="A1:AH20"/>
  <sheetViews>
    <sheetView workbookViewId="0">
      <selection activeCell="D16" sqref="D1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22" width="11.5703125" bestFit="1" customWidth="1"/>
    <col min="23" max="34" width="12.5703125" bestFit="1" customWidth="1"/>
    <col min="37" max="37" width="8.5703125" bestFit="1" customWidth="1"/>
  </cols>
  <sheetData>
    <row r="1" spans="1:34" x14ac:dyDescent="0.25">
      <c r="A1" t="s">
        <v>77</v>
      </c>
      <c r="B1" t="s">
        <v>79</v>
      </c>
      <c r="C1" t="s">
        <v>0</v>
      </c>
      <c r="D1" t="s">
        <v>78</v>
      </c>
      <c r="E1" t="s">
        <v>2</v>
      </c>
      <c r="F1" t="s">
        <v>6</v>
      </c>
      <c r="G1" t="s">
        <v>9</v>
      </c>
      <c r="H1" t="s">
        <v>24</v>
      </c>
      <c r="I1" t="s">
        <v>26</v>
      </c>
      <c r="J1" t="s">
        <v>14</v>
      </c>
      <c r="K1" t="s">
        <v>29</v>
      </c>
      <c r="L1" t="s">
        <v>30</v>
      </c>
      <c r="M1" t="s">
        <v>31</v>
      </c>
      <c r="N1" t="s">
        <v>32</v>
      </c>
      <c r="O1" t="s">
        <v>38</v>
      </c>
      <c r="P1" t="s">
        <v>39</v>
      </c>
      <c r="Q1" t="s">
        <v>40</v>
      </c>
      <c r="R1" t="s">
        <v>28</v>
      </c>
      <c r="S1" t="s">
        <v>43</v>
      </c>
      <c r="T1" t="s">
        <v>44</v>
      </c>
      <c r="U1" t="s">
        <v>45</v>
      </c>
      <c r="V1" t="s">
        <v>46</v>
      </c>
      <c r="W1" t="s">
        <v>10</v>
      </c>
      <c r="X1" t="s">
        <v>11</v>
      </c>
      <c r="Y1" t="s">
        <v>12</v>
      </c>
      <c r="Z1" t="s">
        <v>13</v>
      </c>
      <c r="AA1" t="s">
        <v>16</v>
      </c>
      <c r="AB1" t="s">
        <v>17</v>
      </c>
      <c r="AC1" t="s">
        <v>18</v>
      </c>
      <c r="AD1" t="s">
        <v>19</v>
      </c>
      <c r="AE1" t="s">
        <v>21</v>
      </c>
      <c r="AF1" t="s">
        <v>22</v>
      </c>
      <c r="AG1" t="s">
        <v>23</v>
      </c>
      <c r="AH1" t="s">
        <v>27</v>
      </c>
    </row>
    <row r="2" spans="1:34" hidden="1" x14ac:dyDescent="0.25">
      <c r="A2" s="2">
        <f>SUM(PlayerGold[[#This Row],[Week 1.1]:[Week 15.2]])</f>
        <v>2.7569444444444448E-2</v>
      </c>
      <c r="B2" s="2" t="s">
        <v>79</v>
      </c>
      <c r="C2" s="1" t="s">
        <v>52</v>
      </c>
      <c r="D2" s="1">
        <f>COUNT(PlayerGold[[#This Row],[Week 1.1]:[Week 15.2]])</f>
        <v>1</v>
      </c>
      <c r="E2" s="2"/>
      <c r="F2" s="2"/>
      <c r="G2" s="2"/>
      <c r="H2" s="2">
        <v>2.7569444444444448E-2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idden="1" x14ac:dyDescent="0.25">
      <c r="A3" s="2">
        <f>SUM(PlayerGold[[#This Row],[Week 1.1]:[Week 15.2]])</f>
        <v>2.8784722222222218E-2</v>
      </c>
      <c r="B3" s="2" t="s">
        <v>79</v>
      </c>
      <c r="C3" s="1" t="s">
        <v>7</v>
      </c>
      <c r="D3" s="1">
        <f>COUNT(PlayerGold[[#This Row],[Week 1.1]:[Week 15.2]])</f>
        <v>2</v>
      </c>
      <c r="E3" s="2"/>
      <c r="F3" s="2"/>
      <c r="G3" s="2">
        <v>1.2974537037037036E-2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>
        <v>1.5810185185185184E-2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idden="1" x14ac:dyDescent="0.25">
      <c r="A4" s="2">
        <f>SUM(PlayerGold[[#This Row],[Week 1.1]:[Week 15.2]])</f>
        <v>4.2442129629629628E-2</v>
      </c>
      <c r="B4" s="2" t="s">
        <v>79</v>
      </c>
      <c r="C4" s="1" t="s">
        <v>20</v>
      </c>
      <c r="D4" s="1">
        <f>COUNT(PlayerGold[[#This Row],[Week 1.1]:[Week 15.2]])</f>
        <v>2</v>
      </c>
      <c r="E4" s="2">
        <v>2.3935185185185184E-2</v>
      </c>
      <c r="F4" s="2"/>
      <c r="G4" s="2">
        <v>1.8506944444444444E-2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idden="1" x14ac:dyDescent="0.25">
      <c r="A5" s="2">
        <f>SUM(PlayerGold[[#This Row],[Week 1.1]:[Week 15.2]])</f>
        <v>4.5416666666666661E-2</v>
      </c>
      <c r="B5" s="2" t="s">
        <v>79</v>
      </c>
      <c r="C5" s="1" t="s">
        <v>33</v>
      </c>
      <c r="D5" s="1">
        <f>COUNT(PlayerGold[[#This Row],[Week 1.1]:[Week 15.2]])</f>
        <v>2</v>
      </c>
      <c r="E5" s="2">
        <v>2.630787037037037E-2</v>
      </c>
      <c r="F5" s="2">
        <v>1.9108796296296294E-2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idden="1" x14ac:dyDescent="0.25">
      <c r="A6" s="2">
        <f>SUM(PlayerGold[[#This Row],[Week 1.1]:[Week 15.2]])</f>
        <v>4.8564814814814811E-2</v>
      </c>
      <c r="B6" s="2" t="s">
        <v>79</v>
      </c>
      <c r="C6" s="1" t="s">
        <v>51</v>
      </c>
      <c r="D6" s="1">
        <f>COUNT(PlayerGold[[#This Row],[Week 1.1]:[Week 15.2]])</f>
        <v>2</v>
      </c>
      <c r="E6" s="2">
        <v>2.8148148148148148E-2</v>
      </c>
      <c r="F6" s="2"/>
      <c r="G6" s="2">
        <v>2.0416666666666666E-2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idden="1" x14ac:dyDescent="0.25">
      <c r="A7" s="2">
        <f>SUM(PlayerGold[[#This Row],[Week 1.1]:[Week 15.2]])</f>
        <v>7.0011574074074073E-2</v>
      </c>
      <c r="B7" s="2" t="s">
        <v>79</v>
      </c>
      <c r="C7" s="1" t="s">
        <v>48</v>
      </c>
      <c r="D7" s="1">
        <f>COUNT(PlayerGold[[#This Row],[Week 1.1]:[Week 15.2]])</f>
        <v>3</v>
      </c>
      <c r="E7" s="2">
        <v>2.3935185185185184E-2</v>
      </c>
      <c r="F7" s="2"/>
      <c r="G7" s="2">
        <v>1.8506944444444444E-2</v>
      </c>
      <c r="H7" s="2">
        <v>2.7569444444444448E-2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idden="1" x14ac:dyDescent="0.25">
      <c r="A8" s="2">
        <f>SUM(PlayerGold[[#This Row],[Week 1.1]:[Week 15.2]])</f>
        <v>0.16388888888888889</v>
      </c>
      <c r="B8" s="2" t="s">
        <v>79</v>
      </c>
      <c r="C8" s="1" t="s">
        <v>1</v>
      </c>
      <c r="D8" s="1">
        <f>COUNT(PlayerGold[[#This Row],[Week 1.1]:[Week 15.2]])</f>
        <v>11</v>
      </c>
      <c r="E8" s="2">
        <v>1.8043981481481484E-2</v>
      </c>
      <c r="F8" s="2">
        <v>1.3738425925925926E-2</v>
      </c>
      <c r="G8" s="2">
        <v>1.5879629629629629E-2</v>
      </c>
      <c r="H8" s="2">
        <v>1.4143518518518519E-2</v>
      </c>
      <c r="I8" s="2">
        <v>1.6203703703703703E-2</v>
      </c>
      <c r="J8" s="2">
        <v>1.383101851851852E-2</v>
      </c>
      <c r="K8" s="2">
        <v>1.255787037037037E-2</v>
      </c>
      <c r="L8" s="2">
        <v>1.4490740740740742E-2</v>
      </c>
      <c r="M8" s="2">
        <v>1.6076388888888887E-2</v>
      </c>
      <c r="N8" s="2">
        <v>1.6099537037037037E-2</v>
      </c>
      <c r="O8" s="2">
        <v>1.2824074074074073E-2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idden="1" x14ac:dyDescent="0.25">
      <c r="A9" s="2">
        <f>SUM(PlayerGold[[#This Row],[Week 1.1]:[Week 15.2]])</f>
        <v>0.18004629629629629</v>
      </c>
      <c r="B9" s="2" t="s">
        <v>79</v>
      </c>
      <c r="C9" s="1" t="s">
        <v>25</v>
      </c>
      <c r="D9" s="1">
        <f>COUNT(PlayerGold[[#This Row],[Week 1.1]:[Week 15.2]])</f>
        <v>12</v>
      </c>
      <c r="E9" s="2">
        <v>1.9409722222222221E-2</v>
      </c>
      <c r="F9" s="2">
        <v>1.3622685185185184E-2</v>
      </c>
      <c r="G9" s="2">
        <v>1.5879629629629629E-2</v>
      </c>
      <c r="H9" s="2">
        <v>1.4143518518518519E-2</v>
      </c>
      <c r="I9" s="2">
        <v>1.6203703703703703E-2</v>
      </c>
      <c r="J9" s="2">
        <v>1.2905092592592591E-2</v>
      </c>
      <c r="K9" s="2">
        <v>1.255787037037037E-2</v>
      </c>
      <c r="L9" s="2">
        <v>1.4490740740740742E-2</v>
      </c>
      <c r="M9" s="2">
        <v>1.6076388888888887E-2</v>
      </c>
      <c r="N9" s="2">
        <v>1.6099537037037037E-2</v>
      </c>
      <c r="O9" s="2">
        <v>1.2824074074074073E-2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>
        <v>1.5833333333333335E-2</v>
      </c>
      <c r="AG9" s="2"/>
      <c r="AH9" s="2"/>
    </row>
    <row r="10" spans="1:34" hidden="1" x14ac:dyDescent="0.25">
      <c r="A10" s="2">
        <f>SUM(PlayerGold[[#This Row],[Week 1.1]:[Week 15.2]])</f>
        <v>0.21532407407407408</v>
      </c>
      <c r="B10" s="2" t="s">
        <v>79</v>
      </c>
      <c r="C10" s="1" t="s">
        <v>15</v>
      </c>
      <c r="D10" s="1">
        <f>COUNT(PlayerGold[[#This Row],[Week 1.1]:[Week 15.2]])</f>
        <v>14</v>
      </c>
      <c r="E10" s="2">
        <v>2.2164351851851852E-2</v>
      </c>
      <c r="F10" s="2">
        <v>1.4583333333333332E-2</v>
      </c>
      <c r="G10" s="2">
        <v>1.5138888888888889E-2</v>
      </c>
      <c r="H10" s="2">
        <v>1.9247685185185184E-2</v>
      </c>
      <c r="I10" s="2">
        <v>1.2881944444444446E-2</v>
      </c>
      <c r="J10" s="2">
        <v>1.462962962962963E-2</v>
      </c>
      <c r="K10" s="2">
        <v>1.4594907407407405E-2</v>
      </c>
      <c r="L10" s="2">
        <v>1.525462962962963E-2</v>
      </c>
      <c r="M10" s="2">
        <v>1.3946759259259258E-2</v>
      </c>
      <c r="N10" s="2">
        <v>1.4456018518518519E-2</v>
      </c>
      <c r="O10" s="2">
        <v>1.3680555555555555E-2</v>
      </c>
      <c r="P10" s="2"/>
      <c r="Q10" s="2">
        <v>1.4814814814814814E-2</v>
      </c>
      <c r="R10" s="2">
        <v>1.5300925925925926E-2</v>
      </c>
      <c r="S10" s="2">
        <v>1.462962962962963E-2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">
        <f>SUM(PlayerGold[[#This Row],[Week 1.1]:[Week 15.2]])</f>
        <v>0.42444444444444457</v>
      </c>
      <c r="B11" s="2" t="s">
        <v>79</v>
      </c>
      <c r="C11" s="1" t="s">
        <v>5</v>
      </c>
      <c r="D11" s="1">
        <f>COUNT(PlayerGold[[#This Row],[Week 1.1]:[Week 15.2]])</f>
        <v>29</v>
      </c>
      <c r="E11" s="2">
        <v>1.8043981481481484E-2</v>
      </c>
      <c r="F11" s="2">
        <v>1.3622685185185184E-2</v>
      </c>
      <c r="G11" s="2">
        <v>1.3993055555555555E-2</v>
      </c>
      <c r="H11" s="2">
        <v>1.6747685185185185E-2</v>
      </c>
      <c r="I11" s="2">
        <v>1.3981481481481482E-2</v>
      </c>
      <c r="J11" s="2">
        <v>1.2905092592592591E-2</v>
      </c>
      <c r="K11" s="2">
        <v>1.3796296296296298E-2</v>
      </c>
      <c r="L11" s="2">
        <v>1.5659722222222224E-2</v>
      </c>
      <c r="M11" s="2">
        <v>1.6145833333333335E-2</v>
      </c>
      <c r="N11" s="2">
        <v>1.3877314814814815E-2</v>
      </c>
      <c r="O11" s="2">
        <v>1.3842592592592594E-2</v>
      </c>
      <c r="P11" s="2">
        <v>1.6493055555555556E-2</v>
      </c>
      <c r="Q11" s="2">
        <v>1.4259259259259261E-2</v>
      </c>
      <c r="R11" s="2">
        <v>1.3194444444444444E-2</v>
      </c>
      <c r="S11" s="2">
        <v>1.4074074074074074E-2</v>
      </c>
      <c r="T11" s="2">
        <v>1.2534722222222223E-2</v>
      </c>
      <c r="U11" s="2">
        <v>1.8310185185185186E-2</v>
      </c>
      <c r="V11" s="2">
        <v>1.2164351851851852E-2</v>
      </c>
      <c r="W11" s="2">
        <v>1.5636574074074074E-2</v>
      </c>
      <c r="X11" s="2">
        <v>1.3599537037037037E-2</v>
      </c>
      <c r="Y11" s="2">
        <v>1.34375E-2</v>
      </c>
      <c r="Z11" s="2">
        <v>1.4745370370370372E-2</v>
      </c>
      <c r="AA11" s="2">
        <v>1.7534722222222222E-2</v>
      </c>
      <c r="AB11" s="2">
        <v>1.4108796296296295E-2</v>
      </c>
      <c r="AC11" s="2">
        <v>1.4467592592592593E-2</v>
      </c>
      <c r="AD11" s="2">
        <v>1.6249999999999997E-2</v>
      </c>
      <c r="AE11" s="2">
        <v>1.2881944444444446E-2</v>
      </c>
      <c r="AF11" s="2">
        <v>1.5925925925925927E-2</v>
      </c>
      <c r="AG11" s="2"/>
      <c r="AH11" s="2">
        <v>1.2210648148148146E-2</v>
      </c>
    </row>
    <row r="12" spans="1:34" x14ac:dyDescent="0.25">
      <c r="A12" s="2">
        <f>SUM(PlayerGold[[#This Row],[Week 1.1]:[Week 15.2]])</f>
        <v>0.43924768518518525</v>
      </c>
      <c r="B12" s="2" t="s">
        <v>79</v>
      </c>
      <c r="C12" s="1" t="s">
        <v>8</v>
      </c>
      <c r="D12" s="1">
        <f>COUNT(PlayerGold[[#This Row],[Week 1.1]:[Week 15.2]])</f>
        <v>29</v>
      </c>
      <c r="E12" s="2">
        <v>2.2164351851851852E-2</v>
      </c>
      <c r="F12" s="2">
        <v>1.6064814814814813E-2</v>
      </c>
      <c r="G12" s="2">
        <v>1.2974537037037036E-2</v>
      </c>
      <c r="H12" s="2">
        <v>1.6747685185185185E-2</v>
      </c>
      <c r="I12" s="2">
        <v>1.3981481481481482E-2</v>
      </c>
      <c r="J12" s="2">
        <v>2.2164351851851852E-2</v>
      </c>
      <c r="K12" s="2">
        <v>1.3796296296296298E-2</v>
      </c>
      <c r="L12" s="2">
        <v>1.5659722222222224E-2</v>
      </c>
      <c r="M12" s="2">
        <v>1.6145833333333335E-2</v>
      </c>
      <c r="N12" s="2">
        <v>1.3877314814814815E-2</v>
      </c>
      <c r="O12" s="2">
        <v>1.3842592592592594E-2</v>
      </c>
      <c r="P12" s="2">
        <v>1.6493055555555556E-2</v>
      </c>
      <c r="Q12" s="2">
        <v>1.4259259259259261E-2</v>
      </c>
      <c r="R12" s="2">
        <v>1.3194444444444444E-2</v>
      </c>
      <c r="S12" s="2">
        <v>1.4074074074074074E-2</v>
      </c>
      <c r="T12" s="2">
        <v>1.2534722222222223E-2</v>
      </c>
      <c r="U12" s="2">
        <v>1.8310185185185186E-2</v>
      </c>
      <c r="V12" s="2">
        <v>1.2164351851851852E-2</v>
      </c>
      <c r="W12" s="2">
        <v>1.5636574074074074E-2</v>
      </c>
      <c r="X12" s="2">
        <v>1.3599537037037037E-2</v>
      </c>
      <c r="Y12" s="2">
        <v>1.34375E-2</v>
      </c>
      <c r="Z12" s="2">
        <v>1.4745370370370372E-2</v>
      </c>
      <c r="AA12" s="2">
        <v>1.7534722222222222E-2</v>
      </c>
      <c r="AB12" s="2">
        <v>1.4108796296296295E-2</v>
      </c>
      <c r="AC12" s="2">
        <v>1.4467592592592593E-2</v>
      </c>
      <c r="AD12" s="2">
        <v>1.6249999999999997E-2</v>
      </c>
      <c r="AE12" s="2">
        <v>1.2881944444444446E-2</v>
      </c>
      <c r="AF12" s="2">
        <v>1.5925925925925927E-2</v>
      </c>
      <c r="AG12" s="2"/>
      <c r="AH12" s="2">
        <v>1.2210648148148146E-2</v>
      </c>
    </row>
    <row r="13" spans="1:34" x14ac:dyDescent="0.25">
      <c r="A13" s="2">
        <f>SUM(PlayerGold[[#This Row],[Week 1.1]:[Week 15.2]])</f>
        <v>0.45584490740740741</v>
      </c>
      <c r="B13" s="2" t="s">
        <v>79</v>
      </c>
      <c r="C13" s="1" t="s">
        <v>3</v>
      </c>
      <c r="D13" s="1">
        <f>COUNT(PlayerGold[[#This Row],[Week 1.1]:[Week 15.2]])</f>
        <v>30</v>
      </c>
      <c r="E13" s="2">
        <v>2.074074074074074E-2</v>
      </c>
      <c r="F13" s="2">
        <v>1.4583333333333332E-2</v>
      </c>
      <c r="G13" s="2">
        <v>1.4814814814814814E-2</v>
      </c>
      <c r="H13" s="2">
        <v>1.4965277777777779E-2</v>
      </c>
      <c r="I13" s="2">
        <v>1.2881944444444446E-2</v>
      </c>
      <c r="J13" s="2">
        <v>1.4282407407407409E-2</v>
      </c>
      <c r="K13" s="2">
        <v>1.4374999999999999E-2</v>
      </c>
      <c r="L13" s="2">
        <v>1.525462962962963E-2</v>
      </c>
      <c r="M13" s="2">
        <v>1.3946759259259258E-2</v>
      </c>
      <c r="N13" s="2">
        <v>1.4456018518518519E-2</v>
      </c>
      <c r="O13" s="2">
        <v>1.2199074074074072E-2</v>
      </c>
      <c r="P13" s="2">
        <v>1.7175925925925924E-2</v>
      </c>
      <c r="Q13" s="2">
        <v>1.4814814814814814E-2</v>
      </c>
      <c r="R13" s="2">
        <v>1.4340277777777776E-2</v>
      </c>
      <c r="S13" s="2">
        <v>1.3912037037037037E-2</v>
      </c>
      <c r="T13" s="2">
        <v>1.2372685185185186E-2</v>
      </c>
      <c r="U13" s="2">
        <v>2.327546296296296E-2</v>
      </c>
      <c r="V13" s="2">
        <v>1.3194444444444444E-2</v>
      </c>
      <c r="W13" s="2">
        <v>1.5949074074074074E-2</v>
      </c>
      <c r="X13" s="2">
        <v>1.4872685185185185E-2</v>
      </c>
      <c r="Y13" s="2">
        <v>1.3530092592592594E-2</v>
      </c>
      <c r="Z13" s="2">
        <v>1.4282407407407409E-2</v>
      </c>
      <c r="AA13" s="2">
        <v>1.6319444444444445E-2</v>
      </c>
      <c r="AB13" s="2">
        <v>1.5578703703703704E-2</v>
      </c>
      <c r="AC13" s="2">
        <v>1.2569444444444446E-2</v>
      </c>
      <c r="AD13" s="2">
        <v>1.6932870370370369E-2</v>
      </c>
      <c r="AE13" s="2">
        <v>1.462962962962963E-2</v>
      </c>
      <c r="AF13" s="2">
        <v>1.7303240740740741E-2</v>
      </c>
      <c r="AG13" s="2">
        <v>2.0856481481481479E-2</v>
      </c>
      <c r="AH13" s="2">
        <v>1.1435185185185185E-2</v>
      </c>
    </row>
    <row r="14" spans="1:34" x14ac:dyDescent="0.25">
      <c r="A14" s="2">
        <f>SUM(PlayerGold[[#This Row],[Week 1.1]:[Week 15.2]])</f>
        <v>0.46157407407407408</v>
      </c>
      <c r="B14" s="2" t="s">
        <v>79</v>
      </c>
      <c r="C14" s="1" t="s">
        <v>36</v>
      </c>
      <c r="D14" s="1">
        <f>COUNT(PlayerGold[[#This Row],[Week 1.1]:[Week 15.2]])</f>
        <v>30</v>
      </c>
      <c r="E14" s="2">
        <v>2.074074074074074E-2</v>
      </c>
      <c r="F14" s="2">
        <v>1.5277777777777777E-2</v>
      </c>
      <c r="G14" s="2">
        <v>1.4814814814814814E-2</v>
      </c>
      <c r="H14" s="2">
        <v>1.4965277777777779E-2</v>
      </c>
      <c r="I14" s="2">
        <v>1.53125E-2</v>
      </c>
      <c r="J14" s="2">
        <v>1.4282407407407409E-2</v>
      </c>
      <c r="K14" s="2">
        <v>1.4374999999999999E-2</v>
      </c>
      <c r="L14" s="2">
        <v>1.579861111111111E-2</v>
      </c>
      <c r="M14" s="2">
        <v>1.5520833333333333E-2</v>
      </c>
      <c r="N14" s="2">
        <v>1.4583333333333332E-2</v>
      </c>
      <c r="O14" s="2">
        <v>1.2199074074074072E-2</v>
      </c>
      <c r="P14" s="2">
        <v>1.7175925925925924E-2</v>
      </c>
      <c r="Q14" s="2">
        <v>1.6643518518518519E-2</v>
      </c>
      <c r="R14" s="2">
        <v>1.4340277777777776E-2</v>
      </c>
      <c r="S14" s="2">
        <v>1.3912037037037037E-2</v>
      </c>
      <c r="T14" s="2">
        <v>1.2372685185185186E-2</v>
      </c>
      <c r="U14" s="2">
        <v>2.327546296296296E-2</v>
      </c>
      <c r="V14" s="2">
        <v>1.3194444444444444E-2</v>
      </c>
      <c r="W14" s="2">
        <v>1.5949074074074074E-2</v>
      </c>
      <c r="X14" s="2">
        <v>1.4872685185185185E-2</v>
      </c>
      <c r="Y14" s="2">
        <v>1.3530092592592594E-2</v>
      </c>
      <c r="Z14" s="2">
        <v>1.4282407407407409E-2</v>
      </c>
      <c r="AA14" s="2">
        <v>1.6319444444444445E-2</v>
      </c>
      <c r="AB14" s="2">
        <v>1.5578703703703704E-2</v>
      </c>
      <c r="AC14" s="2">
        <v>1.2569444444444446E-2</v>
      </c>
      <c r="AD14" s="2">
        <v>1.6932870370370369E-2</v>
      </c>
      <c r="AE14" s="2">
        <v>1.462962962962963E-2</v>
      </c>
      <c r="AF14" s="2">
        <v>1.5833333333333335E-2</v>
      </c>
      <c r="AG14" s="2">
        <v>2.0856481481481479E-2</v>
      </c>
      <c r="AH14" s="2">
        <v>1.1435185185185185E-2</v>
      </c>
    </row>
    <row r="15" spans="1:34" x14ac:dyDescent="0.25">
      <c r="A15" s="2">
        <f>SUM(PlayerGold[[#This Row],[Week 1.1]:[Week 15.2]])</f>
        <v>0.57761574074074074</v>
      </c>
      <c r="B15" s="2" t="s">
        <v>79</v>
      </c>
      <c r="C15" s="1" t="s">
        <v>53</v>
      </c>
      <c r="D15" s="1">
        <f>COUNT(PlayerGold[[#This Row],[Week 1.1]:[Week 15.2]])</f>
        <v>29</v>
      </c>
      <c r="E15" s="2">
        <v>2.326388888888889E-2</v>
      </c>
      <c r="F15" s="2">
        <v>2.1828703703703701E-2</v>
      </c>
      <c r="G15" s="2">
        <v>2.1944444444444447E-2</v>
      </c>
      <c r="H15" s="2">
        <v>2.3101851851851849E-2</v>
      </c>
      <c r="I15" s="2">
        <v>1.6782407407407409E-2</v>
      </c>
      <c r="J15" s="2">
        <v>1.8692129629629631E-2</v>
      </c>
      <c r="K15" s="2">
        <v>1.7858796296296296E-2</v>
      </c>
      <c r="L15" s="2">
        <v>1.7789351851851851E-2</v>
      </c>
      <c r="M15" s="2">
        <v>2.071759259259259E-2</v>
      </c>
      <c r="N15" s="2">
        <v>1.6180555555555556E-2</v>
      </c>
      <c r="O15" s="2">
        <v>1.6527777777777777E-2</v>
      </c>
      <c r="P15" s="2">
        <v>2.0787037037037038E-2</v>
      </c>
      <c r="Q15" s="2">
        <v>2.2627314814814819E-2</v>
      </c>
      <c r="R15" s="2">
        <v>1.7534722222222222E-2</v>
      </c>
      <c r="S15" s="2">
        <v>2.0069444444444442E-2</v>
      </c>
      <c r="T15" s="2">
        <v>1.8414351851851852E-2</v>
      </c>
      <c r="U15" s="2">
        <v>3.0277777777777778E-2</v>
      </c>
      <c r="V15" s="2">
        <v>1.8055555555555557E-2</v>
      </c>
      <c r="W15" s="2">
        <v>2.0983796296296296E-2</v>
      </c>
      <c r="X15" s="2">
        <v>1.96875E-2</v>
      </c>
      <c r="Y15" s="2">
        <v>2.1990740740740741E-2</v>
      </c>
      <c r="Z15" s="2">
        <v>1.8726851851851852E-2</v>
      </c>
      <c r="AA15" s="2">
        <v>1.9120370370370371E-2</v>
      </c>
      <c r="AB15" s="2">
        <v>1.8738425925925926E-2</v>
      </c>
      <c r="AC15" s="2">
        <v>1.8287037037037036E-2</v>
      </c>
      <c r="AD15" s="2">
        <v>2.179398148148148E-2</v>
      </c>
      <c r="AE15" s="2">
        <v>1.6736111111111111E-2</v>
      </c>
      <c r="AF15" s="2">
        <v>2.2824074074074076E-2</v>
      </c>
      <c r="AG15" s="2"/>
      <c r="AH15" s="2">
        <v>1.6273148148148148E-2</v>
      </c>
    </row>
    <row r="16" spans="1:34" x14ac:dyDescent="0.25">
      <c r="A16" s="2">
        <f>SUM(PlayerGold[[#This Row],[Week 1.1]:[Week 15.2]])</f>
        <v>0.57761574074074074</v>
      </c>
      <c r="B16" s="2" t="s">
        <v>79</v>
      </c>
      <c r="C16" s="1" t="s">
        <v>80</v>
      </c>
      <c r="D16" s="1">
        <f>COUNT(PlayerGold[[#This Row],[Week 1.1]:[Week 15.2]])</f>
        <v>29</v>
      </c>
      <c r="E16" s="2">
        <v>2.326388888888889E-2</v>
      </c>
      <c r="F16" s="2">
        <v>2.1828703703703701E-2</v>
      </c>
      <c r="G16" s="2">
        <v>2.1944444444444447E-2</v>
      </c>
      <c r="H16" s="2">
        <v>2.3101851851851849E-2</v>
      </c>
      <c r="I16" s="2">
        <v>1.6782407407407409E-2</v>
      </c>
      <c r="J16" s="2">
        <v>1.8692129629629631E-2</v>
      </c>
      <c r="K16" s="2">
        <v>1.7858796296296296E-2</v>
      </c>
      <c r="L16" s="2">
        <v>1.7789351851851851E-2</v>
      </c>
      <c r="M16" s="2">
        <v>2.071759259259259E-2</v>
      </c>
      <c r="N16" s="2">
        <v>1.6180555555555556E-2</v>
      </c>
      <c r="O16" s="2">
        <v>1.6527777777777777E-2</v>
      </c>
      <c r="P16" s="2">
        <v>2.0787037037037038E-2</v>
      </c>
      <c r="Q16" s="2">
        <v>2.2627314814814819E-2</v>
      </c>
      <c r="R16" s="2">
        <v>1.7534722222222222E-2</v>
      </c>
      <c r="S16" s="2">
        <v>2.0069444444444442E-2</v>
      </c>
      <c r="T16" s="2">
        <v>1.8414351851851852E-2</v>
      </c>
      <c r="U16" s="2">
        <v>3.0277777777777778E-2</v>
      </c>
      <c r="V16" s="2">
        <v>1.8055555555555557E-2</v>
      </c>
      <c r="W16" s="2">
        <v>2.0983796296296296E-2</v>
      </c>
      <c r="X16" s="2">
        <v>1.96875E-2</v>
      </c>
      <c r="Y16" s="2">
        <v>2.1990740740740741E-2</v>
      </c>
      <c r="Z16" s="2">
        <v>1.8726851851851852E-2</v>
      </c>
      <c r="AA16" s="2">
        <v>1.9120370370370371E-2</v>
      </c>
      <c r="AB16" s="2">
        <v>1.8738425925925926E-2</v>
      </c>
      <c r="AC16" s="2">
        <v>1.8287037037037036E-2</v>
      </c>
      <c r="AD16" s="2">
        <v>2.179398148148148E-2</v>
      </c>
      <c r="AE16" s="2">
        <v>1.6736111111111111E-2</v>
      </c>
      <c r="AF16" s="2">
        <v>2.2824074074074076E-2</v>
      </c>
      <c r="AG16" s="2"/>
      <c r="AH16" s="2">
        <v>1.6273148148148148E-2</v>
      </c>
    </row>
    <row r="17" spans="1:34" x14ac:dyDescent="0.25">
      <c r="A17" s="2">
        <f>SUM(PlayerGold[[#This Row],[Week 1.1]:[Week 15.2]])</f>
        <v>0.61701388888888886</v>
      </c>
      <c r="B17" s="2" t="s">
        <v>79</v>
      </c>
      <c r="C17" s="1" t="s">
        <v>34</v>
      </c>
      <c r="D17" s="1">
        <f>COUNT(PlayerGold[[#This Row],[Week 1.1]:[Week 15.2]])</f>
        <v>30</v>
      </c>
      <c r="E17" s="2">
        <v>2.630787037037037E-2</v>
      </c>
      <c r="F17" s="2">
        <v>1.9108796296296294E-2</v>
      </c>
      <c r="G17" s="2">
        <v>2.0416666666666666E-2</v>
      </c>
      <c r="H17" s="2">
        <v>2.210648148148148E-2</v>
      </c>
      <c r="I17" s="2">
        <v>1.8553240740740742E-2</v>
      </c>
      <c r="J17" s="2">
        <v>1.9872685185185184E-2</v>
      </c>
      <c r="K17" s="2">
        <v>1.8298611111111113E-2</v>
      </c>
      <c r="L17" s="2">
        <v>2.3078703703703702E-2</v>
      </c>
      <c r="M17" s="2">
        <v>1.9872685185185184E-2</v>
      </c>
      <c r="N17" s="2">
        <v>1.681712962962963E-2</v>
      </c>
      <c r="O17" s="2">
        <v>1.744212962962963E-2</v>
      </c>
      <c r="P17" s="2">
        <v>2.342592592592593E-2</v>
      </c>
      <c r="Q17" s="2">
        <v>1.9988425925925927E-2</v>
      </c>
      <c r="R17" s="2">
        <v>1.7511574074074072E-2</v>
      </c>
      <c r="S17" s="2">
        <v>2.0046296296296295E-2</v>
      </c>
      <c r="T17" s="2">
        <v>1.7893518518518517E-2</v>
      </c>
      <c r="U17" s="2">
        <v>2.9768518518518517E-2</v>
      </c>
      <c r="V17" s="2">
        <v>2.011574074074074E-2</v>
      </c>
      <c r="W17" s="2">
        <v>2.074074074074074E-2</v>
      </c>
      <c r="X17" s="2">
        <v>2.1631944444444443E-2</v>
      </c>
      <c r="Y17" s="2">
        <v>1.9594907407407405E-2</v>
      </c>
      <c r="Z17" s="2">
        <v>1.8310185185185186E-2</v>
      </c>
      <c r="AA17" s="2">
        <v>2.1979166666666664E-2</v>
      </c>
      <c r="AB17" s="2">
        <v>1.7824074074074076E-2</v>
      </c>
      <c r="AC17" s="2">
        <v>1.7997685185185186E-2</v>
      </c>
      <c r="AD17" s="2">
        <v>2.1446759259259259E-2</v>
      </c>
      <c r="AE17" s="2">
        <v>1.9131944444444444E-2</v>
      </c>
      <c r="AF17" s="2">
        <v>2.1284722222222222E-2</v>
      </c>
      <c r="AG17" s="2">
        <v>2.9849537037037036E-2</v>
      </c>
      <c r="AH17" s="2">
        <v>1.6597222222222222E-2</v>
      </c>
    </row>
    <row r="18" spans="1:34" x14ac:dyDescent="0.25">
      <c r="A18" s="2">
        <f>SUM(PlayerGold[[#This Row],[Week 1.1]:[Week 15.2]])</f>
        <v>0.63853009259259264</v>
      </c>
      <c r="B18" s="2" t="s">
        <v>79</v>
      </c>
      <c r="C18" s="1" t="s">
        <v>35</v>
      </c>
      <c r="D18" s="1">
        <f>COUNT(PlayerGold[[#This Row],[Week 1.1]:[Week 15.2]])</f>
        <v>29</v>
      </c>
      <c r="E18" s="2">
        <v>3.515046296296296E-2</v>
      </c>
      <c r="F18" s="2">
        <v>2.6203703703703705E-2</v>
      </c>
      <c r="G18" s="2">
        <v>2.2951388888888886E-2</v>
      </c>
      <c r="H18" s="2">
        <v>2.210648148148148E-2</v>
      </c>
      <c r="I18" s="2">
        <v>1.8553240740740742E-2</v>
      </c>
      <c r="J18" s="2">
        <v>2.4328703703703703E-2</v>
      </c>
      <c r="K18" s="2">
        <v>1.9351851851851853E-2</v>
      </c>
      <c r="L18" s="2">
        <v>2.3078703703703702E-2</v>
      </c>
      <c r="M18" s="2">
        <v>2.0497685185185185E-2</v>
      </c>
      <c r="N18" s="2">
        <v>1.681712962962963E-2</v>
      </c>
      <c r="O18" s="2">
        <v>1.7569444444444447E-2</v>
      </c>
      <c r="P18" s="2">
        <v>2.6215277777777778E-2</v>
      </c>
      <c r="Q18" s="2">
        <v>2.1458333333333333E-2</v>
      </c>
      <c r="R18" s="2">
        <v>1.9722222222222221E-2</v>
      </c>
      <c r="S18" s="2">
        <v>2.0057870370370368E-2</v>
      </c>
      <c r="T18" s="2">
        <v>1.9398148148148147E-2</v>
      </c>
      <c r="U18" s="2">
        <v>3.7754629629629631E-2</v>
      </c>
      <c r="V18" s="2">
        <v>2.0439814814814817E-2</v>
      </c>
      <c r="W18" s="2">
        <v>2.074074074074074E-2</v>
      </c>
      <c r="X18" s="2">
        <v>2.3206018518518515E-2</v>
      </c>
      <c r="Y18" s="2">
        <v>1.9594907407407405E-2</v>
      </c>
      <c r="Z18" s="2">
        <v>1.8310185185185186E-2</v>
      </c>
      <c r="AA18" s="2">
        <v>2.4270833333333335E-2</v>
      </c>
      <c r="AB18" s="2">
        <v>1.7824074074074076E-2</v>
      </c>
      <c r="AC18" s="2">
        <v>1.7997685185185186E-2</v>
      </c>
      <c r="AD18" s="2">
        <v>2.4340277777777777E-2</v>
      </c>
      <c r="AE18" s="2">
        <v>2.1817129629629631E-2</v>
      </c>
      <c r="AF18" s="2">
        <v>2.1284722222222222E-2</v>
      </c>
      <c r="AG18" s="2"/>
      <c r="AH18" s="2">
        <v>1.7488425925925925E-2</v>
      </c>
    </row>
    <row r="19" spans="1:34" x14ac:dyDescent="0.25">
      <c r="A19" s="2">
        <f>SUM(PlayerGold[[#This Row],[Week 1.1]:[Week 15.2]])</f>
        <v>0.6519907407407407</v>
      </c>
      <c r="B19" s="2" t="s">
        <v>79</v>
      </c>
      <c r="C19" s="1" t="s">
        <v>37</v>
      </c>
      <c r="D19" s="1">
        <f>COUNT(PlayerGold[[#This Row],[Week 1.1]:[Week 15.2]])</f>
        <v>30</v>
      </c>
      <c r="E19" s="2">
        <v>3.2615740740740744E-2</v>
      </c>
      <c r="F19" s="2">
        <v>2.584490740740741E-2</v>
      </c>
      <c r="G19" s="2">
        <v>2.4155092592592589E-2</v>
      </c>
      <c r="H19" s="2">
        <v>2.2893518518518521E-2</v>
      </c>
      <c r="I19" s="2">
        <v>1.892361111111111E-2</v>
      </c>
      <c r="J19" s="2">
        <v>1.9872685185185184E-2</v>
      </c>
      <c r="K19" s="2">
        <v>1.8298611111111113E-2</v>
      </c>
      <c r="L19" s="2">
        <v>2.5196759259259256E-2</v>
      </c>
      <c r="M19" s="2">
        <v>1.9872685185185184E-2</v>
      </c>
      <c r="N19" s="2">
        <v>1.7395833333333336E-2</v>
      </c>
      <c r="O19" s="2">
        <v>1.744212962962963E-2</v>
      </c>
      <c r="P19" s="2">
        <v>2.342592592592593E-2</v>
      </c>
      <c r="Q19" s="2">
        <v>1.9988425925925927E-2</v>
      </c>
      <c r="R19" s="2">
        <v>1.7511574074074072E-2</v>
      </c>
      <c r="S19" s="2">
        <v>2.0046296296296295E-2</v>
      </c>
      <c r="T19" s="2">
        <v>1.7893518518518517E-2</v>
      </c>
      <c r="U19" s="2">
        <v>2.9768518518518517E-2</v>
      </c>
      <c r="V19" s="2">
        <v>2.011574074074074E-2</v>
      </c>
      <c r="W19" s="2">
        <v>2.4525462962962968E-2</v>
      </c>
      <c r="X19" s="2">
        <v>2.1631944444444443E-2</v>
      </c>
      <c r="Y19" s="2">
        <v>2.013888888888889E-2</v>
      </c>
      <c r="Z19" s="2">
        <v>1.9027777777777779E-2</v>
      </c>
      <c r="AA19" s="2">
        <v>2.1979166666666664E-2</v>
      </c>
      <c r="AB19" s="2">
        <v>2.1504629629629627E-2</v>
      </c>
      <c r="AC19" s="2">
        <v>1.8680555555555554E-2</v>
      </c>
      <c r="AD19" s="2">
        <v>2.1446759259259259E-2</v>
      </c>
      <c r="AE19" s="2">
        <v>1.9131944444444444E-2</v>
      </c>
      <c r="AF19" s="2">
        <v>2.6215277777777778E-2</v>
      </c>
      <c r="AG19" s="2">
        <v>2.9849537037037036E-2</v>
      </c>
      <c r="AH19" s="2">
        <v>1.6597222222222222E-2</v>
      </c>
    </row>
    <row r="20" spans="1:34" x14ac:dyDescent="0.25">
      <c r="A20" s="2">
        <f>SUM(PlayerGold[[#This Row],[Week 1.1]:[Week 15.2]])</f>
        <v>0.6590625</v>
      </c>
      <c r="B20" s="2" t="s">
        <v>79</v>
      </c>
      <c r="C20" s="1" t="s">
        <v>47</v>
      </c>
      <c r="D20" s="1">
        <f>COUNT(PlayerGold[[#This Row],[Week 1.1]:[Week 15.2]])</f>
        <v>30</v>
      </c>
      <c r="E20" s="2">
        <v>3.201388888888889E-2</v>
      </c>
      <c r="F20" s="2">
        <v>2.1226851851851854E-2</v>
      </c>
      <c r="G20" s="2">
        <v>2.5902777777777775E-2</v>
      </c>
      <c r="H20" s="2">
        <v>2.2835648148148147E-2</v>
      </c>
      <c r="I20" s="2">
        <v>2.0590277777777777E-2</v>
      </c>
      <c r="J20" s="2">
        <v>2.2789351851851852E-2</v>
      </c>
      <c r="K20" s="2">
        <v>1.9733796296296298E-2</v>
      </c>
      <c r="L20" s="2">
        <v>2.3078703703703702E-2</v>
      </c>
      <c r="M20" s="2">
        <v>2.2939814814814816E-2</v>
      </c>
      <c r="N20" s="2">
        <v>2.0208333333333335E-2</v>
      </c>
      <c r="O20" s="2">
        <v>1.9224537037037037E-2</v>
      </c>
      <c r="P20" s="2">
        <v>2.0763888888888887E-2</v>
      </c>
      <c r="Q20" s="2">
        <v>2.3842592592592596E-2</v>
      </c>
      <c r="R20" s="2">
        <v>1.9699074074074074E-2</v>
      </c>
      <c r="S20" s="2">
        <v>2.3645833333333335E-2</v>
      </c>
      <c r="T20" s="2">
        <v>1.7685185185185182E-2</v>
      </c>
      <c r="U20" s="2">
        <v>2.78125E-2</v>
      </c>
      <c r="V20" s="2">
        <v>1.9837962962962963E-2</v>
      </c>
      <c r="W20" s="2">
        <v>2.4409722222222222E-2</v>
      </c>
      <c r="X20" s="2">
        <v>2.3321759259259261E-2</v>
      </c>
      <c r="Y20" s="2">
        <v>1.8414351851851852E-2</v>
      </c>
      <c r="Z20" s="2">
        <v>1.8981481481481481E-2</v>
      </c>
      <c r="AA20" s="2">
        <v>2.1296296296296299E-2</v>
      </c>
      <c r="AB20" s="2">
        <v>1.9155092592592592E-2</v>
      </c>
      <c r="AC20" s="2">
        <v>1.90625E-2</v>
      </c>
      <c r="AD20" s="2">
        <v>1.9432870370370371E-2</v>
      </c>
      <c r="AE20" s="2">
        <v>2.0925925925925928E-2</v>
      </c>
      <c r="AF20" s="2">
        <v>2.4224537037037034E-2</v>
      </c>
      <c r="AG20" s="2">
        <v>3.079861111111111E-2</v>
      </c>
      <c r="AH20" s="2">
        <v>1.5208333333333332E-2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AFAF-F56E-4876-90E0-65F0EABDF602}">
  <dimension ref="A1:AH17"/>
  <sheetViews>
    <sheetView tabSelected="1" workbookViewId="0">
      <selection activeCell="A16" sqref="A16:C1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22" width="11.5703125" bestFit="1" customWidth="1"/>
    <col min="23" max="34" width="12.5703125" bestFit="1" customWidth="1"/>
  </cols>
  <sheetData>
    <row r="1" spans="1:34" x14ac:dyDescent="0.25">
      <c r="A1" t="s">
        <v>77</v>
      </c>
      <c r="B1" t="s">
        <v>79</v>
      </c>
      <c r="C1" t="s">
        <v>0</v>
      </c>
      <c r="D1" t="s">
        <v>78</v>
      </c>
      <c r="E1" t="s">
        <v>2</v>
      </c>
      <c r="F1" t="s">
        <v>6</v>
      </c>
      <c r="G1" t="s">
        <v>9</v>
      </c>
      <c r="H1" t="s">
        <v>24</v>
      </c>
      <c r="I1" t="s">
        <v>26</v>
      </c>
      <c r="J1" t="s">
        <v>14</v>
      </c>
      <c r="K1" t="s">
        <v>29</v>
      </c>
      <c r="L1" t="s">
        <v>30</v>
      </c>
      <c r="M1" t="s">
        <v>31</v>
      </c>
      <c r="N1" t="s">
        <v>32</v>
      </c>
      <c r="O1" t="s">
        <v>38</v>
      </c>
      <c r="P1" t="s">
        <v>39</v>
      </c>
      <c r="Q1" t="s">
        <v>40</v>
      </c>
      <c r="R1" t="s">
        <v>28</v>
      </c>
      <c r="S1" t="s">
        <v>43</v>
      </c>
      <c r="T1" t="s">
        <v>44</v>
      </c>
      <c r="U1" t="s">
        <v>45</v>
      </c>
      <c r="V1" t="s">
        <v>46</v>
      </c>
      <c r="W1" t="s">
        <v>10</v>
      </c>
      <c r="X1" t="s">
        <v>11</v>
      </c>
      <c r="Y1" t="s">
        <v>12</v>
      </c>
      <c r="Z1" t="s">
        <v>13</v>
      </c>
      <c r="AA1" t="s">
        <v>16</v>
      </c>
      <c r="AB1" t="s">
        <v>17</v>
      </c>
      <c r="AC1" t="s">
        <v>18</v>
      </c>
      <c r="AD1" t="s">
        <v>19</v>
      </c>
      <c r="AE1" t="s">
        <v>21</v>
      </c>
      <c r="AF1" t="s">
        <v>22</v>
      </c>
      <c r="AG1" t="s">
        <v>23</v>
      </c>
      <c r="AH1" t="s">
        <v>27</v>
      </c>
    </row>
    <row r="2" spans="1:34" hidden="1" x14ac:dyDescent="0.25">
      <c r="A2" s="2">
        <f>SUM(PlayerPlatinum[[#This Row],[Week 1.1]:[Week 15.2]])</f>
        <v>2.0601851851851854E-2</v>
      </c>
      <c r="B2" s="2"/>
      <c r="C2" s="1" t="s">
        <v>3</v>
      </c>
      <c r="D2" s="1">
        <f>COUNT(PlayerPlatinum[[#This Row],[Week 1.1]:[Week 15.2]])</f>
        <v>1</v>
      </c>
      <c r="E2" s="2">
        <v>2.0601851851851854E-2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idden="1" x14ac:dyDescent="0.25">
      <c r="A3" s="2">
        <f>SUM(PlayerPlatinum[[#This Row],[Week 1.1]:[Week 15.2]])</f>
        <v>2.3078703703703702E-2</v>
      </c>
      <c r="B3" s="2" t="s">
        <v>79</v>
      </c>
      <c r="C3" s="1" t="s">
        <v>50</v>
      </c>
      <c r="D3" s="1">
        <f>COUNT(PlayerPlatinum[[#This Row],[Week 1.1]:[Week 15.2]])</f>
        <v>1</v>
      </c>
      <c r="E3" s="2"/>
      <c r="F3" s="2">
        <v>2.3078703703703702E-2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idden="1" x14ac:dyDescent="0.25">
      <c r="A4" s="2">
        <f>SUM(PlayerPlatinum[[#This Row],[Week 1.1]:[Week 15.2]])</f>
        <v>2.9618055555555554E-2</v>
      </c>
      <c r="B4" s="2" t="s">
        <v>79</v>
      </c>
      <c r="C4" s="1" t="s">
        <v>49</v>
      </c>
      <c r="D4" s="1">
        <f>COUNT(PlayerPlatinum[[#This Row],[Week 1.1]:[Week 15.2]])</f>
        <v>1</v>
      </c>
      <c r="E4" s="2">
        <v>2.9618055555555554E-2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idden="1" x14ac:dyDescent="0.25">
      <c r="A5" s="2">
        <f>SUM(PlayerPlatinum[[#This Row],[Week 1.1]:[Week 15.2]])</f>
        <v>3.0914351851851849E-2</v>
      </c>
      <c r="B5" s="2" t="s">
        <v>79</v>
      </c>
      <c r="C5" s="1" t="s">
        <v>36</v>
      </c>
      <c r="D5" s="1">
        <f>COUNT(PlayerPlatinum[[#This Row],[Week 1.1]:[Week 15.2]])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>
        <v>3.0914351851851849E-2</v>
      </c>
      <c r="AH5" s="2"/>
    </row>
    <row r="6" spans="1:34" hidden="1" x14ac:dyDescent="0.25">
      <c r="A6" s="2">
        <f>SUM(PlayerPlatinum[[#This Row],[Week 1.1]:[Week 15.2]])</f>
        <v>3.1284722222222221E-2</v>
      </c>
      <c r="B6" s="2" t="s">
        <v>79</v>
      </c>
      <c r="C6" s="1" t="s">
        <v>53</v>
      </c>
      <c r="D6" s="1">
        <f>COUNT(PlayerPlatinum[[#This Row],[Week 1.1]:[Week 15.2]])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>
        <v>3.1284722222222221E-2</v>
      </c>
      <c r="AH6" s="2"/>
    </row>
    <row r="7" spans="1:34" hidden="1" x14ac:dyDescent="0.25">
      <c r="A7" s="2">
        <f>SUM(PlayerPlatinum[[#This Row],[Week 1.1]:[Week 15.2]])</f>
        <v>3.1284722222222221E-2</v>
      </c>
      <c r="B7" s="2" t="s">
        <v>79</v>
      </c>
      <c r="C7" s="1" t="s">
        <v>80</v>
      </c>
      <c r="D7" s="1">
        <f>COUNT(PlayerPlatinum[[#This Row],[Week 1.1]:[Week 15.2]])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>
        <v>3.1284722222222221E-2</v>
      </c>
      <c r="AH7" s="2"/>
    </row>
    <row r="8" spans="1:34" hidden="1" x14ac:dyDescent="0.25">
      <c r="A8" s="2">
        <f>SUM(PlayerPlatinum[[#This Row],[Week 1.1]:[Week 15.2]])</f>
        <v>4.5949074074074073E-2</v>
      </c>
      <c r="B8" s="2"/>
      <c r="C8" s="1" t="s">
        <v>42</v>
      </c>
      <c r="D8" s="1">
        <f>COUNT(PlayerPlatinum[[#This Row],[Week 1.1]:[Week 15.2]])</f>
        <v>2</v>
      </c>
      <c r="E8" s="2">
        <v>2.4363425925925927E-2</v>
      </c>
      <c r="F8" s="2">
        <v>2.1585648148148145E-2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idden="1" x14ac:dyDescent="0.25">
      <c r="A9" s="2">
        <f>SUM(PlayerPlatinum[[#This Row],[Week 1.1]:[Week 15.2]])</f>
        <v>0.10032407407407408</v>
      </c>
      <c r="B9" s="2" t="s">
        <v>79</v>
      </c>
      <c r="C9" s="1" t="s">
        <v>41</v>
      </c>
      <c r="D9" s="1">
        <f>COUNT(PlayerPlatinum[[#This Row],[Week 1.1]:[Week 15.2]])</f>
        <v>4</v>
      </c>
      <c r="E9" s="2">
        <v>2.359953703703704E-2</v>
      </c>
      <c r="F9" s="2">
        <v>2.1585648148148145E-2</v>
      </c>
      <c r="G9" s="2">
        <v>2.6539351851851852E-2</v>
      </c>
      <c r="H9" s="2">
        <v>2.8599537037037034E-2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s="2">
        <f>SUM(PlayerPlatinum[[#This Row],[Week 1.1]:[Week 15.2]])</f>
        <v>0.46239583333333328</v>
      </c>
      <c r="B10" s="2" t="s">
        <v>79</v>
      </c>
      <c r="C10" s="1" t="s">
        <v>7</v>
      </c>
      <c r="D10" s="1">
        <f>COUNT(PlayerPlatinum[[#This Row],[Week 1.1]:[Week 15.2]])</f>
        <v>29</v>
      </c>
      <c r="E10" s="2">
        <v>2.0069444444444442E-2</v>
      </c>
      <c r="F10" s="2">
        <v>1.7048611111111112E-2</v>
      </c>
      <c r="G10" s="2">
        <v>2.0011574074074074E-2</v>
      </c>
      <c r="H10" s="2">
        <v>1.7048611111111112E-2</v>
      </c>
      <c r="I10" s="2">
        <v>1.283564814814815E-2</v>
      </c>
      <c r="J10" s="2">
        <v>1.5856481481481482E-2</v>
      </c>
      <c r="K10" s="2">
        <v>1.4479166666666668E-2</v>
      </c>
      <c r="L10" s="2">
        <v>1.622685185185185E-2</v>
      </c>
      <c r="M10" s="2">
        <v>1.5740740740740743E-2</v>
      </c>
      <c r="N10" s="2">
        <v>1.3472222222222221E-2</v>
      </c>
      <c r="O10" s="2">
        <v>1.1377314814814814E-2</v>
      </c>
      <c r="P10" s="2">
        <v>1.8865740740740742E-2</v>
      </c>
      <c r="Q10" s="2">
        <v>1.8194444444444444E-2</v>
      </c>
      <c r="R10" s="2">
        <v>1.741898148148148E-2</v>
      </c>
      <c r="S10" s="2">
        <v>1.4722222222222222E-2</v>
      </c>
      <c r="T10" s="2">
        <v>1.650462962962963E-2</v>
      </c>
      <c r="U10" s="2">
        <v>1.8217592592592594E-2</v>
      </c>
      <c r="V10" s="2">
        <v>1.4710648148148148E-2</v>
      </c>
      <c r="W10" s="2">
        <v>1.5324074074074073E-2</v>
      </c>
      <c r="X10" s="2">
        <v>1.2013888888888888E-2</v>
      </c>
      <c r="Y10" s="2">
        <v>1.3888888888888888E-2</v>
      </c>
      <c r="Z10" s="2">
        <v>1.7696759259259259E-2</v>
      </c>
      <c r="AA10" s="2">
        <v>1.5648148148148151E-2</v>
      </c>
      <c r="AB10" s="2">
        <v>1.4722222222222222E-2</v>
      </c>
      <c r="AC10" s="2">
        <v>1.2037037037037035E-2</v>
      </c>
      <c r="AD10" s="2">
        <v>1.8877314814814816E-2</v>
      </c>
      <c r="AE10" s="2">
        <v>1.8229166666666668E-2</v>
      </c>
      <c r="AF10" s="2">
        <v>1.9861111111111111E-2</v>
      </c>
      <c r="AG10" s="2"/>
      <c r="AH10" s="2">
        <v>1.1296296296296296E-2</v>
      </c>
    </row>
    <row r="11" spans="1:34" x14ac:dyDescent="0.25">
      <c r="A11" s="2">
        <f>SUM(PlayerPlatinum[[#This Row],[Week 1.1]:[Week 15.2]])</f>
        <v>0.48363425925925924</v>
      </c>
      <c r="B11" s="2" t="s">
        <v>79</v>
      </c>
      <c r="C11" s="1" t="s">
        <v>8</v>
      </c>
      <c r="D11" s="1">
        <f>COUNT(PlayerPlatinum[[#This Row],[Week 1.1]:[Week 15.2]])</f>
        <v>30</v>
      </c>
      <c r="E11" s="2">
        <v>2.0069444444444442E-2</v>
      </c>
      <c r="F11" s="2">
        <v>1.7048611111111112E-2</v>
      </c>
      <c r="G11" s="2">
        <v>2.0011574074074074E-2</v>
      </c>
      <c r="H11" s="2">
        <v>1.7048611111111112E-2</v>
      </c>
      <c r="I11" s="2">
        <v>1.283564814814815E-2</v>
      </c>
      <c r="J11" s="2">
        <v>1.5856481481481482E-2</v>
      </c>
      <c r="K11" s="2">
        <v>1.4479166666666668E-2</v>
      </c>
      <c r="L11" s="2">
        <v>1.622685185185185E-2</v>
      </c>
      <c r="M11" s="2">
        <v>1.5740740740740743E-2</v>
      </c>
      <c r="N11" s="2">
        <v>1.3472222222222221E-2</v>
      </c>
      <c r="O11" s="2">
        <v>1.1377314814814814E-2</v>
      </c>
      <c r="P11" s="2">
        <v>1.8865740740740742E-2</v>
      </c>
      <c r="Q11" s="2">
        <v>1.8194444444444444E-2</v>
      </c>
      <c r="R11" s="2">
        <v>1.741898148148148E-2</v>
      </c>
      <c r="S11" s="2">
        <v>1.4722222222222222E-2</v>
      </c>
      <c r="T11" s="2">
        <v>1.650462962962963E-2</v>
      </c>
      <c r="U11" s="2">
        <v>1.8217592592592594E-2</v>
      </c>
      <c r="V11" s="2">
        <v>1.4710648148148148E-2</v>
      </c>
      <c r="W11" s="2">
        <v>1.5324074074074073E-2</v>
      </c>
      <c r="X11" s="2">
        <v>1.2013888888888888E-2</v>
      </c>
      <c r="Y11" s="2">
        <v>1.3888888888888888E-2</v>
      </c>
      <c r="Z11" s="2">
        <v>1.7696759259259259E-2</v>
      </c>
      <c r="AA11" s="2">
        <v>1.5648148148148151E-2</v>
      </c>
      <c r="AB11" s="2">
        <v>1.4722222222222222E-2</v>
      </c>
      <c r="AC11" s="2">
        <v>1.2037037037037035E-2</v>
      </c>
      <c r="AD11" s="2">
        <v>1.8877314814814816E-2</v>
      </c>
      <c r="AE11" s="2">
        <v>1.8229166666666668E-2</v>
      </c>
      <c r="AF11" s="2">
        <v>1.9861111111111111E-2</v>
      </c>
      <c r="AG11" s="2">
        <v>2.1238425925925924E-2</v>
      </c>
      <c r="AH11" s="2">
        <v>1.1296296296296296E-2</v>
      </c>
    </row>
    <row r="12" spans="1:34" x14ac:dyDescent="0.25">
      <c r="A12" s="2">
        <f>SUM(PlayerPlatinum[[#This Row],[Week 1.1]:[Week 15.2]])</f>
        <v>0.48422453703703705</v>
      </c>
      <c r="B12" s="2" t="s">
        <v>79</v>
      </c>
      <c r="C12" s="1" t="s">
        <v>25</v>
      </c>
      <c r="D12" s="1">
        <f>COUNT(PlayerPlatinum[[#This Row],[Week 1.1]:[Week 15.2]])</f>
        <v>30</v>
      </c>
      <c r="E12" s="2">
        <v>1.7303240740740741E-2</v>
      </c>
      <c r="F12" s="2">
        <v>1.6238425925925924E-2</v>
      </c>
      <c r="G12" s="2">
        <v>2.0312500000000001E-2</v>
      </c>
      <c r="H12" s="2">
        <v>1.6759259259259258E-2</v>
      </c>
      <c r="I12" s="2">
        <v>1.3680555555555555E-2</v>
      </c>
      <c r="J12" s="2">
        <v>1.7233796296296296E-2</v>
      </c>
      <c r="K12" s="2">
        <v>1.5127314814814816E-2</v>
      </c>
      <c r="L12" s="2">
        <v>1.5335648148148147E-2</v>
      </c>
      <c r="M12" s="2">
        <v>1.5347222222222222E-2</v>
      </c>
      <c r="N12" s="2">
        <v>1.4398148148148148E-2</v>
      </c>
      <c r="O12" s="2">
        <v>1.383101851851852E-2</v>
      </c>
      <c r="P12" s="2">
        <v>1.7476851851851851E-2</v>
      </c>
      <c r="Q12" s="2">
        <v>1.8784722222222223E-2</v>
      </c>
      <c r="R12" s="2">
        <v>1.6041666666666666E-2</v>
      </c>
      <c r="S12" s="2">
        <v>1.5532407407407406E-2</v>
      </c>
      <c r="T12" s="2">
        <v>1.5138888888888889E-2</v>
      </c>
      <c r="U12" s="2">
        <v>1.7939814814814815E-2</v>
      </c>
      <c r="V12" s="2">
        <v>1.6898148148148148E-2</v>
      </c>
      <c r="W12" s="2">
        <v>1.7384259259259262E-2</v>
      </c>
      <c r="X12" s="2">
        <v>1.5335648148148147E-2</v>
      </c>
      <c r="Y12" s="2">
        <v>1.5231481481481483E-2</v>
      </c>
      <c r="Z12" s="2">
        <v>1.7106481481481483E-2</v>
      </c>
      <c r="AA12" s="2">
        <v>1.6550925925925924E-2</v>
      </c>
      <c r="AB12" s="2">
        <v>1.5057870370370369E-2</v>
      </c>
      <c r="AC12" s="2">
        <v>1.2164351851851852E-2</v>
      </c>
      <c r="AD12" s="2">
        <v>1.6712962962962961E-2</v>
      </c>
      <c r="AE12" s="2">
        <v>1.6192129629629629E-2</v>
      </c>
      <c r="AF12" s="2">
        <v>1.8749999999999999E-2</v>
      </c>
      <c r="AG12" s="2">
        <v>1.8437499999999999E-2</v>
      </c>
      <c r="AH12" s="2">
        <v>1.1921296296296298E-2</v>
      </c>
    </row>
    <row r="13" spans="1:34" x14ac:dyDescent="0.25">
      <c r="A13" s="2">
        <f>SUM(PlayerPlatinum[[#This Row],[Week 1.1]:[Week 15.2]])</f>
        <v>0.4851273148148148</v>
      </c>
      <c r="B13" s="2" t="s">
        <v>79</v>
      </c>
      <c r="C13" s="1" t="s">
        <v>4</v>
      </c>
      <c r="D13" s="1">
        <f>COUNT(PlayerPlatinum[[#This Row],[Week 1.1]:[Week 15.2]])</f>
        <v>30</v>
      </c>
      <c r="E13" s="2">
        <v>1.7303240740740741E-2</v>
      </c>
      <c r="F13" s="2">
        <v>1.6238425925925924E-2</v>
      </c>
      <c r="G13" s="2">
        <v>2.0312500000000001E-2</v>
      </c>
      <c r="H13" s="2">
        <v>1.6759259259259258E-2</v>
      </c>
      <c r="I13" s="2">
        <v>1.3680555555555555E-2</v>
      </c>
      <c r="J13" s="2">
        <v>1.7233796296296296E-2</v>
      </c>
      <c r="K13" s="2">
        <v>1.5127314814814816E-2</v>
      </c>
      <c r="L13" s="2">
        <v>1.5335648148148147E-2</v>
      </c>
      <c r="M13" s="2">
        <v>1.5347222222222222E-2</v>
      </c>
      <c r="N13" s="2">
        <v>1.4398148148148148E-2</v>
      </c>
      <c r="O13" s="2">
        <v>1.383101851851852E-2</v>
      </c>
      <c r="P13" s="2">
        <v>1.7476851851851851E-2</v>
      </c>
      <c r="Q13" s="2">
        <v>1.8784722222222223E-2</v>
      </c>
      <c r="R13" s="2">
        <v>1.6041666666666666E-2</v>
      </c>
      <c r="S13" s="2">
        <v>1.5532407407407406E-2</v>
      </c>
      <c r="T13" s="2">
        <v>1.5138888888888889E-2</v>
      </c>
      <c r="U13" s="2">
        <v>1.7939814814814815E-2</v>
      </c>
      <c r="V13" s="2">
        <v>1.6898148148148148E-2</v>
      </c>
      <c r="W13" s="2">
        <v>1.8206018518518517E-2</v>
      </c>
      <c r="X13" s="2">
        <v>1.5335648148148147E-2</v>
      </c>
      <c r="Y13" s="2">
        <v>1.5231481481481483E-2</v>
      </c>
      <c r="Z13" s="2">
        <v>1.7106481481481483E-2</v>
      </c>
      <c r="AA13" s="2">
        <v>1.6631944444444446E-2</v>
      </c>
      <c r="AB13" s="2">
        <v>1.5057870370370369E-2</v>
      </c>
      <c r="AC13" s="2">
        <v>1.2164351851851852E-2</v>
      </c>
      <c r="AD13" s="2">
        <v>1.6712962962962961E-2</v>
      </c>
      <c r="AE13" s="2">
        <v>1.6192129629629629E-2</v>
      </c>
      <c r="AF13" s="2">
        <v>1.8749999999999999E-2</v>
      </c>
      <c r="AG13" s="2">
        <v>1.8437499999999999E-2</v>
      </c>
      <c r="AH13" s="2">
        <v>1.1921296296296298E-2</v>
      </c>
    </row>
    <row r="14" spans="1:34" x14ac:dyDescent="0.25">
      <c r="A14" s="2">
        <f>SUM(PlayerPlatinum[[#This Row],[Week 1.1]:[Week 15.2]])</f>
        <v>0.53756944444444443</v>
      </c>
      <c r="B14" s="2" t="s">
        <v>79</v>
      </c>
      <c r="C14" s="1" t="s">
        <v>83</v>
      </c>
      <c r="D14" s="1">
        <f>COUNT(PlayerPlatinum[[#This Row],[Week 1.1]:[Week 15.2]])</f>
        <v>29</v>
      </c>
      <c r="E14" s="2">
        <v>1.9432870370370371E-2</v>
      </c>
      <c r="F14" s="2">
        <v>1.9571759259259257E-2</v>
      </c>
      <c r="G14" s="2">
        <v>2.2303240740740738E-2</v>
      </c>
      <c r="H14" s="2">
        <v>2.3310185185185187E-2</v>
      </c>
      <c r="I14" s="2">
        <v>1.5196759259259259E-2</v>
      </c>
      <c r="J14" s="2">
        <v>1.8124999999999999E-2</v>
      </c>
      <c r="K14" s="2">
        <v>1.8935185185185183E-2</v>
      </c>
      <c r="L14" s="2">
        <v>1.7534722222222222E-2</v>
      </c>
      <c r="M14" s="2">
        <v>1.681712962962963E-2</v>
      </c>
      <c r="N14" s="2">
        <v>1.741898148148148E-2</v>
      </c>
      <c r="O14" s="2">
        <v>1.5057870370370369E-2</v>
      </c>
      <c r="P14" s="2">
        <v>2.1215277777777777E-2</v>
      </c>
      <c r="Q14" s="2">
        <v>2.2118055555555557E-2</v>
      </c>
      <c r="R14" s="2">
        <v>1.982638888888889E-2</v>
      </c>
      <c r="S14" s="2">
        <v>1.7974537037037035E-2</v>
      </c>
      <c r="T14" s="2">
        <v>1.7395833333333336E-2</v>
      </c>
      <c r="U14" s="2">
        <v>1.8402777777777778E-2</v>
      </c>
      <c r="V14" s="2">
        <v>1.7488425925925925E-2</v>
      </c>
      <c r="W14" s="2">
        <v>1.6805555555555556E-2</v>
      </c>
      <c r="X14" s="2">
        <v>1.6423611111111111E-2</v>
      </c>
      <c r="Y14" s="2">
        <v>1.7361111111111112E-2</v>
      </c>
      <c r="Z14" s="2">
        <v>1.877314814814815E-2</v>
      </c>
      <c r="AA14" s="2">
        <v>1.8460648148148146E-2</v>
      </c>
      <c r="AB14" s="2">
        <v>1.7800925925925925E-2</v>
      </c>
      <c r="AC14" s="2">
        <v>1.5138888888888889E-2</v>
      </c>
      <c r="AD14" s="2">
        <v>2.3032407407407404E-2</v>
      </c>
      <c r="AE14" s="2">
        <v>1.9861111111111111E-2</v>
      </c>
      <c r="AF14" s="2">
        <v>2.1041666666666667E-2</v>
      </c>
      <c r="AG14" s="2"/>
      <c r="AH14" s="2">
        <v>1.4745370370370372E-2</v>
      </c>
    </row>
    <row r="15" spans="1:34" x14ac:dyDescent="0.25">
      <c r="A15" s="2">
        <f>SUM(PlayerPlatinum[[#This Row],[Week 1.1]:[Week 15.2]])</f>
        <v>0.55552083333333324</v>
      </c>
      <c r="B15" s="2"/>
      <c r="C15" s="1" t="s">
        <v>1</v>
      </c>
      <c r="D15" s="1">
        <f>COUNT(PlayerPlatinum[[#This Row],[Week 1.1]:[Week 15.2]])</f>
        <v>29</v>
      </c>
      <c r="E15" s="2">
        <v>2.0868055555555556E-2</v>
      </c>
      <c r="F15" s="2">
        <v>1.8032407407407407E-2</v>
      </c>
      <c r="G15" s="2">
        <v>2.1273148148148149E-2</v>
      </c>
      <c r="H15" s="2">
        <v>2.2395833333333334E-2</v>
      </c>
      <c r="I15" s="2">
        <v>1.8159722222222219E-2</v>
      </c>
      <c r="J15" s="2">
        <v>1.9629629629629629E-2</v>
      </c>
      <c r="K15" s="2">
        <v>1.7847222222222223E-2</v>
      </c>
      <c r="L15" s="2">
        <v>1.7071759259259259E-2</v>
      </c>
      <c r="M15" s="2">
        <v>1.8784722222222223E-2</v>
      </c>
      <c r="N15" s="2">
        <v>1.7407407407407406E-2</v>
      </c>
      <c r="O15" s="2">
        <v>1.5462962962962963E-2</v>
      </c>
      <c r="P15" s="2">
        <v>2.5069444444444446E-2</v>
      </c>
      <c r="Q15" s="2">
        <v>1.9467592592592595E-2</v>
      </c>
      <c r="R15" s="2">
        <v>1.894675925925926E-2</v>
      </c>
      <c r="S15" s="2">
        <v>2.193287037037037E-2</v>
      </c>
      <c r="T15" s="2">
        <v>1.8738425925925926E-2</v>
      </c>
      <c r="U15" s="2">
        <v>2.2638888888888889E-2</v>
      </c>
      <c r="V15" s="2">
        <v>1.7696759259259259E-2</v>
      </c>
      <c r="W15" s="2">
        <v>1.7384259259259262E-2</v>
      </c>
      <c r="X15" s="2">
        <v>1.8842592592592591E-2</v>
      </c>
      <c r="Y15" s="2">
        <v>1.6134259259259261E-2</v>
      </c>
      <c r="Z15" s="2">
        <v>2.0937499999999998E-2</v>
      </c>
      <c r="AA15" s="2">
        <v>1.6550925925925924E-2</v>
      </c>
      <c r="AB15" s="2">
        <v>1.8993055555555558E-2</v>
      </c>
      <c r="AC15" s="2">
        <v>1.5625E-2</v>
      </c>
      <c r="AD15" s="2">
        <v>2.1701388888888892E-2</v>
      </c>
      <c r="AE15" s="2">
        <v>2.1550925925925928E-2</v>
      </c>
      <c r="AF15" s="2">
        <v>2.2743055555555555E-2</v>
      </c>
      <c r="AG15" s="2"/>
      <c r="AH15" s="2">
        <v>1.3634259259259257E-2</v>
      </c>
    </row>
    <row r="16" spans="1:34" x14ac:dyDescent="0.25">
      <c r="A16" s="2">
        <f>SUM(PlayerPlatinum[[#This Row],[Week 1.1]:[Week 15.2]])</f>
        <v>0.55876157407407412</v>
      </c>
      <c r="B16" s="2" t="s">
        <v>79</v>
      </c>
      <c r="C16" s="1" t="s">
        <v>5</v>
      </c>
      <c r="D16" s="1">
        <f>COUNT(PlayerPlatinum[[#This Row],[Week 1.1]:[Week 15.2]])</f>
        <v>30</v>
      </c>
      <c r="E16" s="2">
        <v>1.9432870370370371E-2</v>
      </c>
      <c r="F16" s="2">
        <v>1.9571759259259257E-2</v>
      </c>
      <c r="G16" s="2">
        <v>2.2303240740740738E-2</v>
      </c>
      <c r="H16" s="2">
        <v>2.3310185185185187E-2</v>
      </c>
      <c r="I16" s="2">
        <v>1.5196759259259259E-2</v>
      </c>
      <c r="J16" s="2">
        <v>1.8124999999999999E-2</v>
      </c>
      <c r="K16" s="2">
        <v>1.8935185185185183E-2</v>
      </c>
      <c r="L16" s="2">
        <v>1.7534722222222222E-2</v>
      </c>
      <c r="M16" s="2">
        <v>1.681712962962963E-2</v>
      </c>
      <c r="N16" s="2">
        <v>1.741898148148148E-2</v>
      </c>
      <c r="O16" s="2">
        <v>1.5057870370370369E-2</v>
      </c>
      <c r="P16" s="2">
        <v>2.1215277777777777E-2</v>
      </c>
      <c r="Q16" s="2">
        <v>2.2118055555555557E-2</v>
      </c>
      <c r="R16" s="2">
        <v>1.9780092592592592E-2</v>
      </c>
      <c r="S16" s="2">
        <v>1.7974537037037035E-2</v>
      </c>
      <c r="T16" s="2">
        <v>1.7395833333333336E-2</v>
      </c>
      <c r="U16" s="2">
        <v>1.8402777777777778E-2</v>
      </c>
      <c r="V16" s="2">
        <v>1.7488425925925925E-2</v>
      </c>
      <c r="W16" s="2">
        <v>1.6805555555555556E-2</v>
      </c>
      <c r="X16" s="2">
        <v>1.6423611111111111E-2</v>
      </c>
      <c r="Y16" s="2">
        <v>1.7361111111111112E-2</v>
      </c>
      <c r="Z16" s="2">
        <v>1.877314814814815E-2</v>
      </c>
      <c r="AA16" s="2">
        <v>1.8460648148148146E-2</v>
      </c>
      <c r="AB16" s="2">
        <v>1.7800925925925925E-2</v>
      </c>
      <c r="AC16" s="2">
        <v>1.5138888888888889E-2</v>
      </c>
      <c r="AD16" s="2">
        <v>2.3032407407407404E-2</v>
      </c>
      <c r="AE16" s="2">
        <v>1.9861111111111111E-2</v>
      </c>
      <c r="AF16" s="2">
        <v>2.1041666666666667E-2</v>
      </c>
      <c r="AG16" s="2">
        <v>2.1238425925925924E-2</v>
      </c>
      <c r="AH16" s="2">
        <v>1.4745370370370372E-2</v>
      </c>
    </row>
    <row r="17" spans="1:34" x14ac:dyDescent="0.25">
      <c r="A17" s="2">
        <f>SUM(PlayerPlatinum[[#This Row],[Week 1.1]:[Week 15.2]])</f>
        <v>0.63803240740740752</v>
      </c>
      <c r="B17" s="2" t="s">
        <v>79</v>
      </c>
      <c r="C17" s="1" t="s">
        <v>15</v>
      </c>
      <c r="D17" s="1">
        <f>COUNT(PlayerPlatinum[[#This Row],[Week 1.1]:[Week 15.2]])</f>
        <v>29</v>
      </c>
      <c r="E17" s="2">
        <v>2.9618055555555554E-2</v>
      </c>
      <c r="F17" s="2">
        <v>2.3078703703703702E-2</v>
      </c>
      <c r="G17" s="2">
        <v>2.6539351851851852E-2</v>
      </c>
      <c r="H17" s="2">
        <v>2.8599537037037034E-2</v>
      </c>
      <c r="I17" s="2">
        <v>1.6469907407407405E-2</v>
      </c>
      <c r="J17" s="2">
        <v>1.9918981481481482E-2</v>
      </c>
      <c r="K17" s="2">
        <v>2.6736111111111113E-2</v>
      </c>
      <c r="L17" s="2">
        <v>2.0844907407407406E-2</v>
      </c>
      <c r="M17" s="2">
        <v>1.7303240740740741E-2</v>
      </c>
      <c r="N17" s="2">
        <v>1.9456018518518518E-2</v>
      </c>
      <c r="O17" s="2">
        <v>1.3877314814814815E-2</v>
      </c>
      <c r="P17" s="2">
        <v>3.394675925925926E-2</v>
      </c>
      <c r="Q17" s="2">
        <v>2.6539351851851852E-2</v>
      </c>
      <c r="R17" s="2">
        <v>2.1377314814814818E-2</v>
      </c>
      <c r="S17" s="2">
        <v>1.7662037037037035E-2</v>
      </c>
      <c r="T17" s="2">
        <v>1.7488425925925925E-2</v>
      </c>
      <c r="U17" s="2">
        <v>2.1076388888888891E-2</v>
      </c>
      <c r="V17" s="2">
        <v>2.0034722222222221E-2</v>
      </c>
      <c r="W17" s="2">
        <v>1.8043981481481484E-2</v>
      </c>
      <c r="X17" s="2">
        <v>1.6099537037037037E-2</v>
      </c>
      <c r="Y17" s="2">
        <v>1.7303240740740741E-2</v>
      </c>
      <c r="Z17" s="2">
        <v>2.0613425925925927E-2</v>
      </c>
      <c r="AA17" s="2">
        <v>2.0949074074074075E-2</v>
      </c>
      <c r="AB17" s="2">
        <v>2.179398148148148E-2</v>
      </c>
      <c r="AC17" s="2">
        <v>2.0277777777777777E-2</v>
      </c>
      <c r="AD17" s="2">
        <v>2.4340277777777777E-2</v>
      </c>
      <c r="AE17" s="2">
        <v>2.449074074074074E-2</v>
      </c>
      <c r="AF17" s="2">
        <v>2.6284722222222223E-2</v>
      </c>
      <c r="AG17" s="2">
        <v>2.7268518518518515E-2</v>
      </c>
      <c r="AH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4 c 6 9 5 5 - 0 1 b d - 4 5 6 5 - b 3 1 1 - a 7 7 a 6 0 f d 8 c a 7 "   x m l n s = " h t t p : / / s c h e m a s . m i c r o s o f t . c o m / D a t a M a s h u p " > A A A A A C k G A A B Q S w M E F A A C A A g A y E l D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I S U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E l D T 7 / C 2 J 4 h A w A A s h c A A B M A H A B G b 3 J t d W x h c y 9 T Z W N 0 a W 9 u M S 5 t I K I Y A C i g F A A A A A A A A A A A A A A A A A A A A A A A A A A A A O 1 Y X W / a M B R 9 R + I / W N l L k N K o 6 X d X 8 d B C 2 1 V r N Q Z I f a B o M u E y s i Z 2 5 z g d C P H f Z y e Q X B K o 1 n a a t i 4 8 h O j Y v r 7 n 3 n P i K C G 4 0 u O M d J J / 5 6 R a q V b C M R U w J C 2 f T k G 0 I x a S O v F B V o j 6 d X g k X F D A + c Q F 3 7 7 l 4 n 7 A + b 1 5 4 f l g N z i T w G R o 6 k V n 0 y S A H m l R O a 5 Z h E W + b x E p I q h Z c b R s i y 9 d O v B 1 3 G S D W e 9 K Q l A 3 s g m G 9 d F j w 7 o R z z P 6 8 1 6 T S t p P w r w z G m P K v q q c u 9 M H M F S U e J b d F Z S F I y 6 C B v e j g O n B 0 M z v a c 1 m i 2 0 M l Z u a Q i R M 5 N w i M 6 M L N C i A z U h Q X a v l A I u C A Y h k y B u N P D f y 5 b S w 6 o y G U A A 7 I D w I C / C p L 4 v r O Y v 0 z C s m D / Z s z S T J U P M t h H 0 A 1 6 P + C j 6 v L U u l + i F B 9 7 f N f 4 R Z r T r g K w 1 o z M y V 0 y J A 3 T E x e 0 m 6 f b V E d c G H k I w E D 4 g c A + k K Y O 5 Y U a m l 2 1 w K H j 0 U d o l R M 5 + E T j p t w W o V k 8 J p W q o G E E r S 9 Y I 0 p W s v l P a N x 8 z e s i n 9 W r E r S T l z C x S Y z s 0 V q A 1 c D O P k E t m g 9 B d D C 9 z M s b Q 2 s 0 h y Q A z m t Y r H N m 6 I b a h F W J q w N O G f M O G i 1 v + 0 B Z / g 8 D o j J v q 8 5 P 4 w s W J 1 1 Y u Z p K 3 q 8 w 2 R h H n C B s + V 9 V r 9 o u 7 h F q n C V 1 8 t z C z B W J y 6 T l q J 1 b S 2 A X 9 c 3 1 A 9 k P U z p 8 r Z W j F m c V v e I 5 d p 3 C x s j J v F f a 1 E g U 1 1 8 Z i 7 b s Z S m E W t W K l 6 M a 9 f l 2 o u 1 5 X z 4 h b g n j i 2 g + 5 3 0 v s d h O 8 g f B f h u w j f Q / g e w v c R v o / w A 4 Q f I P w Q 4 Y c I P 0 L 4 E c K P E X 6 M c G c b E 9 v G I y u U M W c H k 3 Y w a w f T d j B v B x N 3 M H M H U 3 c 0 9 3 m t q p y / u Y 1 F 6 6 u r 0 k w U l P Y v 2 D / v / m W p j P I B U D 4 A 3 s A D Q L 9 U b D z 5 l 2 / o r z P + + v f c v 9 v 2 5 a n / I t M v X 1 F f a P n 1 9 i 8 t / / s t / + S J / / / a v j z t S + O / X e O v + 2 6 m V d 5 8 f 9 c S / J u y R n h 3 c / 7 h 0 8 X d N V A V Z s C p G G p o 9 6 a 1 1 W 2 o g S 0 c w p 7 4 4 c Q g A U h K e l d h i w q q 7 k F 8 j k B M 6 / o 7 n B W b q 2 6 c M i 3 5 / J Q 2 f I 8 8 l V c 8 t X / y E 1 B L A Q I t A B Q A A g A I A M h J Q 0 9 U w Q x r p g A A A P g A A A A S A A A A A A A A A A A A A A A A A A A A A A B D b 2 5 m a W c v U G F j a 2 F n Z S 5 4 b W x Q S w E C L Q A U A A I A C A D I S U N P D 8 r p q 6 Q A A A D p A A A A E w A A A A A A A A A A A A A A A A D y A A A A W 0 N v b n R l b n R f V H l w Z X N d L n h t b F B L A Q I t A B Q A A g A I A M h J Q 0 + / w t i e I Q M A A L I X A A A T A A A A A A A A A A A A A A A A A O M B A A B G b 3 J t d W x h c y 9 T Z W N 0 a W 9 u M S 5 t U E s F B g A A A A A D A A M A w g A A A F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+ F A A A A A A A A f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U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s d W 1 u T m F t Z X M i I F Z h b H V l P S J z W y Z x d W 9 0 O 1 B s Y X l l c i Z x d W 9 0 O y w m c X V v d D t E a W Z m a W N 1 b H R 5 J n F 1 b 3 Q 7 L C Z x d W 9 0 O 0 J h c 2 U m c X V v d D s s J n F 1 b 3 Q 7 Q W x 0 J n F 1 b 3 Q 7 L C Z x d W 9 0 O 0 J l c 3 Q g V G l t Z S Z x d W 9 0 O 1 0 i I C 8 + P E V u d H J 5 I F R 5 c G U 9 I k Z p b G x D b 2 x 1 b W 5 U e X B l c y I g V m F s d W U 9 I n N C Z 1 l H Q m d V P S I g L z 4 8 R W 5 0 c n k g V H l w Z T 0 i R m l s b E x h c 3 R V c G R h d G V k I i B W Y W x 1 Z T 0 i Z D I w M T k t M D U t M D N U M D g 6 M T Q 6 M j c u N T Y z M j U x O F o i I C 8 + P E V u d H J 5 I F R 5 c G U 9 I l F 1 Z X J 5 S U Q i I F Z h b H V l P S J z M T h j Z D k 4 M D g t M j c 0 Z S 0 0 N G V h L W I 0 Z D I t Z T B h M m M 2 M T Z k Z D g 0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Q b G F 5 Z X I m c X V v d D s s J n F 1 b 3 Q 7 R G l m Z m l j d W x 0 e S Z x d W 9 0 O y w m c X V v d D t C Y X N l J n F 1 b 3 Q 7 X S w m c X V v d D t x d W V y e V J l b G F 0 a W 9 u c 2 h p c H M m c X V v d D s 6 W 1 0 s J n F 1 b 3 Q 7 Y 2 9 s d W 1 u S W R l b n R p d G l l c y Z x d W 9 0 O z p b J n F 1 b 3 Q 7 U 2 V j d G l v b j E v U G x h e W V y U n V u c y 9 H c m 9 1 c G V k I F J v d 3 M u e 1 B s Y X l l c i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Q m F z Z S w y f S Z x d W 9 0 O y w m c X V v d D t T Z W N 0 a W 9 u M S 9 Q b G F 5 Z X J S d W 5 z L 0 d y b 3 V w Z W Q g U m 9 3 c y 5 7 Q W x 0 L D R 9 J n F 1 b 3 Q 7 L C Z x d W 9 0 O 1 N l Y 3 R p b 2 4 x L 1 B s Y X l l c l J 1 b n M v R 3 J v d X B l Z C B S b 3 d z L n t C Z X N 0 I F R p b W U s M 3 0 m c X V v d D t d L C Z x d W 9 0 O 0 N v b H V t b k N v d W 5 0 J n F 1 b 3 Q 7 O j U s J n F 1 b 3 Q 7 S 2 V 5 Q 2 9 s d W 1 u T m F t Z X M m c X V v d D s 6 W y Z x d W 9 0 O 1 B s Y X l l c i Z x d W 9 0 O y w m c X V v d D t E a W Z m a W N 1 b H R 5 J n F 1 b 3 Q 7 L C Z x d W 9 0 O 0 J h c 2 U m c X V v d D t d L C Z x d W 9 0 O 0 N v b H V t b k l k Z W 5 0 a X R p Z X M m c X V v d D s 6 W y Z x d W 9 0 O 1 N l Y 3 R p b 2 4 x L 1 B s Y X l l c l J 1 b n M v R 3 J v d X B l Z C B S b 3 d z L n t Q b G F 5 Z X I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0 J h c 2 U s M n 0 m c X V v d D s s J n F 1 b 3 Q 7 U 2 V j d G l v b j E v U G x h e W V y U n V u c y 9 H c m 9 1 c G V k I F J v d 3 M u e 0 F s d C w 0 f S Z x d W 9 0 O y w m c X V v d D t T Z W N 0 a W 9 u M S 9 Q b G F 5 Z X J S d W 5 z L 0 d y b 3 V w Z W Q g U m 9 3 c y 5 7 Q m V z d C B U a W 1 l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z M z k i I C 8 + P E V u d H J 5 I F R 5 c G U 9 I k Z p b G x D b 2 x 1 b W 5 U e X B l c y I g V m F s d W U 9 I n N C Z 1 l H Q m d V P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s d W 1 u T m F t Z X M i I F Z h b H V l P S J z W y Z x d W 9 0 O 1 R l Y W 0 m c X V v d D s s J n F 1 b 3 Q 7 R G l m Z m l j d W x 0 e S Z x d W 9 0 O y w m c X V v d D t C Y X N l J n F 1 b 3 Q 7 L C Z x d W 9 0 O 0 F s d C Z x d W 9 0 O y w m c X V v d D t C Z X N 0 I F R p b W U m c X V v d D t d I i A v P j x F b n R y e S B U e X B l P S J G a W x s T G F z d F V w Z G F 0 Z W Q i I F Z h b H V l P S J k M j A x O S 0 w N S 0 w M 1 Q w O D o x N D o y N y 4 1 N z Y y N T k z W i I g L z 4 8 R W 5 0 c n k g V H l w Z T 0 i T G 9 h Z G V k V G 9 B b m F s e X N p c 1 N l c n Z p Y 2 V z I i B W Y W x 1 Z T 0 i b D A i I C 8 + P E V u d H J 5 I F R 5 c G U 9 I l F 1 Z X J 5 S U Q i I F Z h b H V l P S J z Y T R k M D g 2 N z M t N T h h M i 0 0 M z A 0 L T k 3 Y 2 E t Y j g z Y j Q z M T c 0 N W J l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U Z W F t J n F 1 b 3 Q 7 L C Z x d W 9 0 O 0 R p Z m Z p Y 3 V s d H k m c X V v d D s s J n F 1 b 3 Q 7 Q m F z Z S Z x d W 9 0 O 1 0 s J n F 1 b 3 Q 7 c X V l c n l S Z W x h d G l v b n N o a X B z J n F 1 b 3 Q 7 O l t d L C Z x d W 9 0 O 2 N v b H V t b k l k Z W 5 0 a X R p Z X M m c X V v d D s 6 W y Z x d W 9 0 O 1 N l Y 3 R p b 2 4 x L 1 R l Y W 1 S d W 5 z L 0 d y b 3 V w Z W Q g U m 9 3 c y 5 7 V G V h b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C Y X N l L D J 9 J n F 1 b 3 Q 7 L C Z x d W 9 0 O 1 N l Y 3 R p b 2 4 x L 1 R l Y W 1 S d W 5 z L 0 d y b 3 V w Z W Q g U m 9 3 c y 5 7 Q W x 0 L D R 9 J n F 1 b 3 Q 7 L C Z x d W 9 0 O 1 N l Y 3 R p b 2 4 x L 1 R l Y W 1 S d W 5 z L 0 d y b 3 V w Z W Q g U m 9 3 c y 5 7 Q m V z d C B U a W 1 l L D N 9 J n F 1 b 3 Q 7 X S w m c X V v d D t D b 2 x 1 b W 5 D b 3 V u d C Z x d W 9 0 O z o 1 L C Z x d W 9 0 O 0 t l e U N v b H V t b k 5 h b W V z J n F 1 b 3 Q 7 O l s m c X V v d D t U Z W F t J n F 1 b 3 Q 7 L C Z x d W 9 0 O 0 R p Z m Z p Y 3 V s d H k m c X V v d D s s J n F 1 b 3 Q 7 Q m F z Z S Z x d W 9 0 O 1 0 s J n F 1 b 3 Q 7 Q 2 9 s d W 1 u S W R l b n R p d G l l c y Z x d W 9 0 O z p b J n F 1 b 3 Q 7 U 2 V j d G l v b j E v V G V h b V J 1 b n M v R 3 J v d X B l Z C B S b 3 d z L n t U Z W F t L D B 9 J n F 1 b 3 Q 7 L C Z x d W 9 0 O 1 N l Y 3 R p b 2 4 x L 1 R l Y W 1 S d W 5 z L 0 d y b 3 V w Z W Q g U m 9 3 c y 5 7 R G l m Z m l j d W x 0 e S w x f S Z x d W 9 0 O y w m c X V v d D t T Z W N 0 a W 9 u M S 9 U Z W F t U n V u c y 9 H c m 9 1 c G V k I F J v d 3 M u e 0 J h c 2 U s M n 0 m c X V v d D s s J n F 1 b 3 Q 7 U 2 V j d G l v b j E v V G V h b V J 1 b n M v R 3 J v d X B l Z C B S b 3 d z L n t B b H Q s N H 0 m c X V v d D s s J n F 1 b 3 Q 7 U 2 V j d G l v b j E v V G V h b V J 1 b n M v R 3 J v d X B l Z C B S b 3 d z L n t C Z X N 0 I F R p b W U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V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G F 5 Z X J H b 2 x k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F V R k J R V U Z C U V V G Q l F V R k J R V U Z C U V V G Q l E 9 P S I g L z 4 8 R W 5 0 c n k g V H l w Z T 0 i R m l s b E x h c 3 R V c G R h d G V k I i B W Y W x 1 Z T 0 i Z D I w M T k t M T A t M D N U M D c 6 M T Q 6 M T Y u N j Y x N j k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R d W V y e U l E I i B W Y W x 1 Z T 0 i c 2 Y x M z V k N G M x L W Q z N m I t N D I x M y 1 i O W U 2 L T Y x M D A 2 Z j V m Z D V j M i I g L z 4 8 R W 5 0 c n k g V H l w Z T 0 i R m l s b E N v b H V t b k 5 h b W V z I i B W Y W x 1 Z T 0 i c 1 s m c X V v d D t Q b G F 5 Z X I m c X V v d D s s J n F 1 b 3 Q 7 V 2 V l a y A x L j E m c X V v d D s s J n F 1 b 3 Q 7 V 2 V l a y A x L j I m c X V v d D s s J n F 1 b 3 Q 7 V 2 V l a y A y L j E m c X V v d D s s J n F 1 b 3 Q 7 V 2 V l a y A y L j I m c X V v d D s s J n F 1 b 3 Q 7 V 2 V l a y A z L j E m c X V v d D s s J n F 1 b 3 Q 7 V 2 V l a y A z L j I m c X V v d D s s J n F 1 b 3 Q 7 V 2 V l a y A 0 L j E m c X V v d D s s J n F 1 b 3 Q 7 V 2 V l a y A 0 L j I m c X V v d D s s J n F 1 b 3 Q 7 V 2 V l a y A 1 L j E m c X V v d D s s J n F 1 b 3 Q 7 V 2 V l a y A 1 L j I m c X V v d D s s J n F 1 b 3 Q 7 V 2 V l a y A 2 L j E m c X V v d D s s J n F 1 b 3 Q 7 V 2 V l a y A 2 L j I m c X V v d D s s J n F 1 b 3 Q 7 V 2 V l a y A 3 L j E m c X V v d D s s J n F 1 b 3 Q 7 V 2 V l a y A 3 L j I m c X V v d D s s J n F 1 b 3 Q 7 V 2 V l a y A 4 L j E m c X V v d D s s J n F 1 b 3 Q 7 V 2 V l a y A 4 L j I m c X V v d D s s J n F 1 b 3 Q 7 V 2 V l a y A 5 L j E m c X V v d D s s J n F 1 b 3 Q 7 V 2 V l a y A 5 L j I m c X V v d D s s J n F 1 b 3 Q 7 V 2 V l a y A x M C 4 x J n F 1 b 3 Q 7 L C Z x d W 9 0 O 1 d l Z W s g M T A u M i Z x d W 9 0 O y w m c X V v d D t X Z W V r I D E x L j E m c X V v d D s s J n F 1 b 3 Q 7 V 2 V l a y A x M S 4 y J n F 1 b 3 Q 7 L C Z x d W 9 0 O 1 d l Z W s g M T I u M S Z x d W 9 0 O y w m c X V v d D t X Z W V r I D E y L j I m c X V v d D s s J n F 1 b 3 Q 7 V 2 V l a y A x M y 4 x J n F 1 b 3 Q 7 L C Z x d W 9 0 O 1 d l Z W s g M T M u M i Z x d W 9 0 O y w m c X V v d D t X Z W V r I D E 0 L j E m c X V v d D s s J n F 1 b 3 Q 7 V 2 V l a y A x N C 4 y J n F 1 b 3 Q 7 L C Z x d W 9 0 O 1 d l Z W s g M T U u M S Z x d W 9 0 O y w m c X V v d D t X Z W V r I D E 1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2 9 s Z C 9 Q a X Z v d G V k I E N v b H V t b i 5 7 U G x h e W V y L D B 9 J n F 1 b 3 Q 7 L C Z x d W 9 0 O 1 N l Y 3 R p b 2 4 x L 1 B s Y X l l c k d v b G Q v U G l 2 b 3 R l Z C B D b 2 x 1 b W 4 u e 1 d l Z W s g M S 4 x L D F 9 J n F 1 b 3 Q 7 L C Z x d W 9 0 O 1 N l Y 3 R p b 2 4 x L 1 B s Y X l l c k d v b G Q v U G l 2 b 3 R l Z C B D b 2 x 1 b W 4 u e 1 d l Z W s g M S 4 y L D J 9 J n F 1 b 3 Q 7 L C Z x d W 9 0 O 1 N l Y 3 R p b 2 4 x L 1 B s Y X l l c k d v b G Q v U G l 2 b 3 R l Z C B D b 2 x 1 b W 4 u e 1 d l Z W s g M i 4 x L D E 1 f S Z x d W 9 0 O y w m c X V v d D t T Z W N 0 a W 9 u M S 9 Q b G F 5 Z X J H b 2 x k L 1 B p d m 9 0 Z W Q g Q 2 9 s d W 1 u L n t X Z W V r I D I u M i w x N n 0 m c X V v d D s s J n F 1 b 3 Q 7 U 2 V j d G l v b j E v U G x h e W V y R 2 9 s Z C 9 Q a X Z v d G V k I E N v b H V t b i 5 7 V 2 V l a y A z L j E s M T d 9 J n F 1 b 3 Q 7 L C Z x d W 9 0 O 1 N l Y 3 R p b 2 4 x L 1 B s Y X l l c k d v b G Q v U G l 2 b 3 R l Z C B D b 2 x 1 b W 4 u e 1 d l Z W s g M y 4 y L D E 4 f S Z x d W 9 0 O y w m c X V v d D t T Z W N 0 a W 9 u M S 9 Q b G F 5 Z X J H b 2 x k L 1 B p d m 9 0 Z W Q g Q 2 9 s d W 1 u L n t X Z W V r I D Q u M S w x O X 0 m c X V v d D s s J n F 1 b 3 Q 7 U 2 V j d G l v b j E v U G x h e W V y R 2 9 s Z C 9 Q a X Z v d G V k I E N v b H V t b i 5 7 V 2 V l a y A 0 L j I s M j B 9 J n F 1 b 3 Q 7 L C Z x d W 9 0 O 1 N l Y 3 R p b 2 4 x L 1 B s Y X l l c k d v b G Q v U G l 2 b 3 R l Z C B D b 2 x 1 b W 4 u e 1 d l Z W s g N S 4 x L D I x f S Z x d W 9 0 O y w m c X V v d D t T Z W N 0 a W 9 u M S 9 Q b G F 5 Z X J H b 2 x k L 1 B p d m 9 0 Z W Q g Q 2 9 s d W 1 u L n t X Z W V r I D U u M i w y M n 0 m c X V v d D s s J n F 1 b 3 Q 7 U 2 V j d G l v b j E v U G x h e W V y R 2 9 s Z C 9 Q a X Z v d G V k I E N v b H V t b i 5 7 V 2 V l a y A 2 L j E s M j N 9 J n F 1 b 3 Q 7 L C Z x d W 9 0 O 1 N l Y 3 R p b 2 4 x L 1 B s Y X l l c k d v b G Q v U G l 2 b 3 R l Z C B D b 2 x 1 b W 4 u e 1 d l Z W s g N i 4 y L D I 0 f S Z x d W 9 0 O y w m c X V v d D t T Z W N 0 a W 9 u M S 9 Q b G F 5 Z X J H b 2 x k L 1 B p d m 9 0 Z W Q g Q 2 9 s d W 1 u L n t X Z W V r I D c u M S w y N X 0 m c X V v d D s s J n F 1 b 3 Q 7 U 2 V j d G l v b j E v U G x h e W V y R 2 9 s Z C 9 Q a X Z v d G V k I E N v b H V t b i 5 7 V 2 V l a y A 3 L j I s M j Z 9 J n F 1 b 3 Q 7 L C Z x d W 9 0 O 1 N l Y 3 R p b 2 4 x L 1 B s Y X l l c k d v b G Q v U G l 2 b 3 R l Z C B D b 2 x 1 b W 4 u e 1 d l Z W s g O C 4 x L D I 3 f S Z x d W 9 0 O y w m c X V v d D t T Z W N 0 a W 9 u M S 9 Q b G F 5 Z X J H b 2 x k L 1 B p d m 9 0 Z W Q g Q 2 9 s d W 1 u L n t X Z W V r I D g u M i w y O H 0 m c X V v d D s s J n F 1 b 3 Q 7 U 2 V j d G l v b j E v U G x h e W V y R 2 9 s Z C 9 Q a X Z v d G V k I E N v b H V t b i 5 7 V 2 V l a y A 5 L j E s M j l 9 J n F 1 b 3 Q 7 L C Z x d W 9 0 O 1 N l Y 3 R p b 2 4 x L 1 B s Y X l l c k d v b G Q v U G l 2 b 3 R l Z C B D b 2 x 1 b W 4 u e 1 d l Z W s g O S 4 y L D M w f S Z x d W 9 0 O y w m c X V v d D t T Z W N 0 a W 9 u M S 9 Q b G F 5 Z X J H b 2 x k L 1 B p d m 9 0 Z W Q g Q 2 9 s d W 1 u L n t X Z W V r I D E w L j E s M 3 0 m c X V v d D s s J n F 1 b 3 Q 7 U 2 V j d G l v b j E v U G x h e W V y R 2 9 s Z C 9 Q a X Z v d G V k I E N v b H V t b i 5 7 V 2 V l a y A x M C 4 y L D R 9 J n F 1 b 3 Q 7 L C Z x d W 9 0 O 1 N l Y 3 R p b 2 4 x L 1 B s Y X l l c k d v b G Q v U G l 2 b 3 R l Z C B D b 2 x 1 b W 4 u e 1 d l Z W s g M T E u M S w 1 f S Z x d W 9 0 O y w m c X V v d D t T Z W N 0 a W 9 u M S 9 Q b G F 5 Z X J H b 2 x k L 1 B p d m 9 0 Z W Q g Q 2 9 s d W 1 u L n t X Z W V r I D E x L j I s N n 0 m c X V v d D s s J n F 1 b 3 Q 7 U 2 V j d G l v b j E v U G x h e W V y R 2 9 s Z C 9 Q a X Z v d G V k I E N v b H V t b i 5 7 V 2 V l a y A x M i 4 x L D d 9 J n F 1 b 3 Q 7 L C Z x d W 9 0 O 1 N l Y 3 R p b 2 4 x L 1 B s Y X l l c k d v b G Q v U G l 2 b 3 R l Z C B D b 2 x 1 b W 4 u e 1 d l Z W s g M T I u M i w 4 f S Z x d W 9 0 O y w m c X V v d D t T Z W N 0 a W 9 u M S 9 Q b G F 5 Z X J H b 2 x k L 1 B p d m 9 0 Z W Q g Q 2 9 s d W 1 u L n t X Z W V r I D E z L j E s O X 0 m c X V v d D s s J n F 1 b 3 Q 7 U 2 V j d G l v b j E v U G x h e W V y R 2 9 s Z C 9 Q a X Z v d G V k I E N v b H V t b i 5 7 V 2 V l a y A x M y 4 y L D E w f S Z x d W 9 0 O y w m c X V v d D t T Z W N 0 a W 9 u M S 9 Q b G F 5 Z X J H b 2 x k L 1 B p d m 9 0 Z W Q g Q 2 9 s d W 1 u L n t X Z W V r I D E 0 L j E s M T F 9 J n F 1 b 3 Q 7 L C Z x d W 9 0 O 1 N l Y 3 R p b 2 4 x L 1 B s Y X l l c k d v b G Q v U G l 2 b 3 R l Z C B D b 2 x 1 b W 4 u e 1 d l Z W s g M T Q u M i w x M n 0 m c X V v d D s s J n F 1 b 3 Q 7 U 2 V j d G l v b j E v U G x h e W V y R 2 9 s Z C 9 Q a X Z v d G V k I E N v b H V t b i 5 7 V 2 V l a y A x N S 4 x L D E z f S Z x d W 9 0 O y w m c X V v d D t T Z W N 0 a W 9 u M S 9 Q b G F 5 Z X J H b 2 x k L 1 B p d m 9 0 Z W Q g Q 2 9 s d W 1 u L n t X Z W V r I D E 1 L j I s M T R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Q b G F 5 Z X J H b 2 x k L 1 B p d m 9 0 Z W Q g Q 2 9 s d W 1 u L n t Q b G F 5 Z X I s M H 0 m c X V v d D s s J n F 1 b 3 Q 7 U 2 V j d G l v b j E v U G x h e W V y R 2 9 s Z C 9 Q a X Z v d G V k I E N v b H V t b i 5 7 V 2 V l a y A x L j E s M X 0 m c X V v d D s s J n F 1 b 3 Q 7 U 2 V j d G l v b j E v U G x h e W V y R 2 9 s Z C 9 Q a X Z v d G V k I E N v b H V t b i 5 7 V 2 V l a y A x L j I s M n 0 m c X V v d D s s J n F 1 b 3 Q 7 U 2 V j d G l v b j E v U G x h e W V y R 2 9 s Z C 9 Q a X Z v d G V k I E N v b H V t b i 5 7 V 2 V l a y A y L j E s M T V 9 J n F 1 b 3 Q 7 L C Z x d W 9 0 O 1 N l Y 3 R p b 2 4 x L 1 B s Y X l l c k d v b G Q v U G l 2 b 3 R l Z C B D b 2 x 1 b W 4 u e 1 d l Z W s g M i 4 y L D E 2 f S Z x d W 9 0 O y w m c X V v d D t T Z W N 0 a W 9 u M S 9 Q b G F 5 Z X J H b 2 x k L 1 B p d m 9 0 Z W Q g Q 2 9 s d W 1 u L n t X Z W V r I D M u M S w x N 3 0 m c X V v d D s s J n F 1 b 3 Q 7 U 2 V j d G l v b j E v U G x h e W V y R 2 9 s Z C 9 Q a X Z v d G V k I E N v b H V t b i 5 7 V 2 V l a y A z L j I s M T h 9 J n F 1 b 3 Q 7 L C Z x d W 9 0 O 1 N l Y 3 R p b 2 4 x L 1 B s Y X l l c k d v b G Q v U G l 2 b 3 R l Z C B D b 2 x 1 b W 4 u e 1 d l Z W s g N C 4 x L D E 5 f S Z x d W 9 0 O y w m c X V v d D t T Z W N 0 a W 9 u M S 9 Q b G F 5 Z X J H b 2 x k L 1 B p d m 9 0 Z W Q g Q 2 9 s d W 1 u L n t X Z W V r I D Q u M i w y M H 0 m c X V v d D s s J n F 1 b 3 Q 7 U 2 V j d G l v b j E v U G x h e W V y R 2 9 s Z C 9 Q a X Z v d G V k I E N v b H V t b i 5 7 V 2 V l a y A 1 L j E s M j F 9 J n F 1 b 3 Q 7 L C Z x d W 9 0 O 1 N l Y 3 R p b 2 4 x L 1 B s Y X l l c k d v b G Q v U G l 2 b 3 R l Z C B D b 2 x 1 b W 4 u e 1 d l Z W s g N S 4 y L D I y f S Z x d W 9 0 O y w m c X V v d D t T Z W N 0 a W 9 u M S 9 Q b G F 5 Z X J H b 2 x k L 1 B p d m 9 0 Z W Q g Q 2 9 s d W 1 u L n t X Z W V r I D Y u M S w y M 3 0 m c X V v d D s s J n F 1 b 3 Q 7 U 2 V j d G l v b j E v U G x h e W V y R 2 9 s Z C 9 Q a X Z v d G V k I E N v b H V t b i 5 7 V 2 V l a y A 2 L j I s M j R 9 J n F 1 b 3 Q 7 L C Z x d W 9 0 O 1 N l Y 3 R p b 2 4 x L 1 B s Y X l l c k d v b G Q v U G l 2 b 3 R l Z C B D b 2 x 1 b W 4 u e 1 d l Z W s g N y 4 x L D I 1 f S Z x d W 9 0 O y w m c X V v d D t T Z W N 0 a W 9 u M S 9 Q b G F 5 Z X J H b 2 x k L 1 B p d m 9 0 Z W Q g Q 2 9 s d W 1 u L n t X Z W V r I D c u M i w y N n 0 m c X V v d D s s J n F 1 b 3 Q 7 U 2 V j d G l v b j E v U G x h e W V y R 2 9 s Z C 9 Q a X Z v d G V k I E N v b H V t b i 5 7 V 2 V l a y A 4 L j E s M j d 9 J n F 1 b 3 Q 7 L C Z x d W 9 0 O 1 N l Y 3 R p b 2 4 x L 1 B s Y X l l c k d v b G Q v U G l 2 b 3 R l Z C B D b 2 x 1 b W 4 u e 1 d l Z W s g O C 4 y L D I 4 f S Z x d W 9 0 O y w m c X V v d D t T Z W N 0 a W 9 u M S 9 Q b G F 5 Z X J H b 2 x k L 1 B p d m 9 0 Z W Q g Q 2 9 s d W 1 u L n t X Z W V r I D k u M S w y O X 0 m c X V v d D s s J n F 1 b 3 Q 7 U 2 V j d G l v b j E v U G x h e W V y R 2 9 s Z C 9 Q a X Z v d G V k I E N v b H V t b i 5 7 V 2 V l a y A 5 L j I s M z B 9 J n F 1 b 3 Q 7 L C Z x d W 9 0 O 1 N l Y 3 R p b 2 4 x L 1 B s Y X l l c k d v b G Q v U G l 2 b 3 R l Z C B D b 2 x 1 b W 4 u e 1 d l Z W s g M T A u M S w z f S Z x d W 9 0 O y w m c X V v d D t T Z W N 0 a W 9 u M S 9 Q b G F 5 Z X J H b 2 x k L 1 B p d m 9 0 Z W Q g Q 2 9 s d W 1 u L n t X Z W V r I D E w L j I s N H 0 m c X V v d D s s J n F 1 b 3 Q 7 U 2 V j d G l v b j E v U G x h e W V y R 2 9 s Z C 9 Q a X Z v d G V k I E N v b H V t b i 5 7 V 2 V l a y A x M S 4 x L D V 9 J n F 1 b 3 Q 7 L C Z x d W 9 0 O 1 N l Y 3 R p b 2 4 x L 1 B s Y X l l c k d v b G Q v U G l 2 b 3 R l Z C B D b 2 x 1 b W 4 u e 1 d l Z W s g M T E u M i w 2 f S Z x d W 9 0 O y w m c X V v d D t T Z W N 0 a W 9 u M S 9 Q b G F 5 Z X J H b 2 x k L 1 B p d m 9 0 Z W Q g Q 2 9 s d W 1 u L n t X Z W V r I D E y L j E s N 3 0 m c X V v d D s s J n F 1 b 3 Q 7 U 2 V j d G l v b j E v U G x h e W V y R 2 9 s Z C 9 Q a X Z v d G V k I E N v b H V t b i 5 7 V 2 V l a y A x M i 4 y L D h 9 J n F 1 b 3 Q 7 L C Z x d W 9 0 O 1 N l Y 3 R p b 2 4 x L 1 B s Y X l l c k d v b G Q v U G l 2 b 3 R l Z C B D b 2 x 1 b W 4 u e 1 d l Z W s g M T M u M S w 5 f S Z x d W 9 0 O y w m c X V v d D t T Z W N 0 a W 9 u M S 9 Q b G F 5 Z X J H b 2 x k L 1 B p d m 9 0 Z W Q g Q 2 9 s d W 1 u L n t X Z W V r I D E z L j I s M T B 9 J n F 1 b 3 Q 7 L C Z x d W 9 0 O 1 N l Y 3 R p b 2 4 x L 1 B s Y X l l c k d v b G Q v U G l 2 b 3 R l Z C B D b 2 x 1 b W 4 u e 1 d l Z W s g M T Q u M S w x M X 0 m c X V v d D s s J n F 1 b 3 Q 7 U 2 V j d G l v b j E v U G x h e W V y R 2 9 s Z C 9 Q a X Z v d G V k I E N v b H V t b i 5 7 V 2 V l a y A x N C 4 y L D E y f S Z x d W 9 0 O y w m c X V v d D t T Z W N 0 a W 9 u M S 9 Q b G F 5 Z X J H b 2 x k L 1 B p d m 9 0 Z W Q g Q 2 9 s d W 1 u L n t X Z W V r I D E 1 L j E s M T N 9 J n F 1 b 3 Q 7 L C Z x d W 9 0 O 1 N l Y 3 R p b 2 4 x L 1 B s Y X l l c k d v b G Q v U G l 2 b 3 R l Z C B D b 2 x 1 b W 4 u e 1 d l Z W s g M T U u M i w x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U G x h d G l u d W 0 i I C 8 + P E V u d H J 5 I F R 5 c G U 9 I k Z p b G x l Z E N v b X B s Z X R l U m V z d W x 0 V G 9 X b 3 J r c 2 h l Z X Q i I F Z h b H V l P S J s M S I g L z 4 8 R W 5 0 c n k g V H l w Z T 0 i R m l s b E N v b H V t b l R 5 c G V z I i B W Y W x 1 Z T 0 i c 0 J n V U Z C U V V G Q l F V R k J R V U Z C U V V G Q l F V R k J R V U Z C U V V G Q l F V R k J R V U Z C U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E w L T A z V D A 3 O j E 0 O j E 3 L j c x O T k z M j d a I i A v P j x F b n R y e S B U e X B l P S J G a W x s Q 2 9 1 b n Q i I F Z h b H V l P S J s M T Y i I C 8 + P E V u d H J 5 I F R 5 c G U 9 I k x v Y W R l Z F R v Q W 5 h b H l z a X N T Z X J 2 a W N l c y I g V m F s d W U 9 I m w w I i A v P j x F b n R y e S B U e X B l P S J R d W V y e U l E I i B W Y W x 1 Z T 0 i c 2 J h N G R i Z D I 2 L T g x Y 2 U t N D N k O C 1 h Z m U x L T Z m N G Q 4 O W V k M m I 2 Y y I g L z 4 8 R W 5 0 c n k g V H l w Z T 0 i R m l s b E N v b H V t b k 5 h b W V z I i B W Y W x 1 Z T 0 i c 1 s m c X V v d D t Q b G F 5 Z X I m c X V v d D s s J n F 1 b 3 Q 7 V 2 V l a y A x L j E m c X V v d D s s J n F 1 b 3 Q 7 V 2 V l a y A x L j I m c X V v d D s s J n F 1 b 3 Q 7 V 2 V l a y A y L j E m c X V v d D s s J n F 1 b 3 Q 7 V 2 V l a y A y L j I m c X V v d D s s J n F 1 b 3 Q 7 V 2 V l a y A z L j E m c X V v d D s s J n F 1 b 3 Q 7 V 2 V l a y A z L j I m c X V v d D s s J n F 1 b 3 Q 7 V 2 V l a y A 0 L j E m c X V v d D s s J n F 1 b 3 Q 7 V 2 V l a y A 0 L j I m c X V v d D s s J n F 1 b 3 Q 7 V 2 V l a y A 1 L j E m c X V v d D s s J n F 1 b 3 Q 7 V 2 V l a y A 1 L j I m c X V v d D s s J n F 1 b 3 Q 7 V 2 V l a y A 2 L j E m c X V v d D s s J n F 1 b 3 Q 7 V 2 V l a y A 2 L j I m c X V v d D s s J n F 1 b 3 Q 7 V 2 V l a y A 3 L j E m c X V v d D s s J n F 1 b 3 Q 7 V 2 V l a y A 3 L j I m c X V v d D s s J n F 1 b 3 Q 7 V 2 V l a y A 4 L j E m c X V v d D s s J n F 1 b 3 Q 7 V 2 V l a y A 4 L j I m c X V v d D s s J n F 1 b 3 Q 7 V 2 V l a y A 5 L j E m c X V v d D s s J n F 1 b 3 Q 7 V 2 V l a y A 5 L j I m c X V v d D s s J n F 1 b 3 Q 7 V 2 V l a y A x M C 4 x J n F 1 b 3 Q 7 L C Z x d W 9 0 O 1 d l Z W s g M T A u M i Z x d W 9 0 O y w m c X V v d D t X Z W V r I D E x L j E m c X V v d D s s J n F 1 b 3 Q 7 V 2 V l a y A x M S 4 y J n F 1 b 3 Q 7 L C Z x d W 9 0 O 1 d l Z W s g M T I u M S Z x d W 9 0 O y w m c X V v d D t X Z W V r I D E y L j I m c X V v d D s s J n F 1 b 3 Q 7 V 2 V l a y A x M y 4 x J n F 1 b 3 Q 7 L C Z x d W 9 0 O 1 d l Z W s g M T M u M i Z x d W 9 0 O y w m c X V v d D t X Z W V r I D E 0 L j E m c X V v d D s s J n F 1 b 3 Q 7 V 2 V l a y A x N C 4 y J n F 1 b 3 Q 7 L C Z x d W 9 0 O 1 d l Z W s g M T U u M S Z x d W 9 0 O y w m c X V v d D t X Z W V r I D E 1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V 2 V l a y A x L j E s M X 0 m c X V v d D s s J n F 1 b 3 Q 7 U 2 V j d G l v b j E v U G x h e W V y U G x h d G l u d W 0 v U G l 2 b 3 R l Z C B D b 2 x 1 b W 4 u e 1 d l Z W s g M S 4 y L D J 9 J n F 1 b 3 Q 7 L C Z x d W 9 0 O 1 N l Y 3 R p b 2 4 x L 1 B s Y X l l c l B s Y X R p b n V t L 1 B p d m 9 0 Z W Q g Q 2 9 s d W 1 u L n t X Z W V r I D I u M S w x N X 0 m c X V v d D s s J n F 1 b 3 Q 7 U 2 V j d G l v b j E v U G x h e W V y U G x h d G l u d W 0 v U G l 2 b 3 R l Z C B D b 2 x 1 b W 4 u e 1 d l Z W s g M i 4 y L D E 2 f S Z x d W 9 0 O y w m c X V v d D t T Z W N 0 a W 9 u M S 9 Q b G F 5 Z X J Q b G F 0 a W 5 1 b S 9 Q a X Z v d G V k I E N v b H V t b i 5 7 V 2 V l a y A z L j E s M T d 9 J n F 1 b 3 Q 7 L C Z x d W 9 0 O 1 N l Y 3 R p b 2 4 x L 1 B s Y X l l c l B s Y X R p b n V t L 1 B p d m 9 0 Z W Q g Q 2 9 s d W 1 u L n t X Z W V r I D M u M i w x O H 0 m c X V v d D s s J n F 1 b 3 Q 7 U 2 V j d G l v b j E v U G x h e W V y U G x h d G l u d W 0 v U G l 2 b 3 R l Z C B D b 2 x 1 b W 4 u e 1 d l Z W s g N C 4 x L D E 5 f S Z x d W 9 0 O y w m c X V v d D t T Z W N 0 a W 9 u M S 9 Q b G F 5 Z X J Q b G F 0 a W 5 1 b S 9 Q a X Z v d G V k I E N v b H V t b i 5 7 V 2 V l a y A 0 L j I s M j B 9 J n F 1 b 3 Q 7 L C Z x d W 9 0 O 1 N l Y 3 R p b 2 4 x L 1 B s Y X l l c l B s Y X R p b n V t L 1 B p d m 9 0 Z W Q g Q 2 9 s d W 1 u L n t X Z W V r I D U u M S w y M X 0 m c X V v d D s s J n F 1 b 3 Q 7 U 2 V j d G l v b j E v U G x h e W V y U G x h d G l u d W 0 v U G l 2 b 3 R l Z C B D b 2 x 1 b W 4 u e 1 d l Z W s g N S 4 y L D I y f S Z x d W 9 0 O y w m c X V v d D t T Z W N 0 a W 9 u M S 9 Q b G F 5 Z X J Q b G F 0 a W 5 1 b S 9 Q a X Z v d G V k I E N v b H V t b i 5 7 V 2 V l a y A 2 L j E s M j N 9 J n F 1 b 3 Q 7 L C Z x d W 9 0 O 1 N l Y 3 R p b 2 4 x L 1 B s Y X l l c l B s Y X R p b n V t L 1 B p d m 9 0 Z W Q g Q 2 9 s d W 1 u L n t X Z W V r I D Y u M i w y N H 0 m c X V v d D s s J n F 1 b 3 Q 7 U 2 V j d G l v b j E v U G x h e W V y U G x h d G l u d W 0 v U G l 2 b 3 R l Z C B D b 2 x 1 b W 4 u e 1 d l Z W s g N y 4 x L D I 1 f S Z x d W 9 0 O y w m c X V v d D t T Z W N 0 a W 9 u M S 9 Q b G F 5 Z X J Q b G F 0 a W 5 1 b S 9 Q a X Z v d G V k I E N v b H V t b i 5 7 V 2 V l a y A 3 L j I s M j Z 9 J n F 1 b 3 Q 7 L C Z x d W 9 0 O 1 N l Y 3 R p b 2 4 x L 1 B s Y X l l c l B s Y X R p b n V t L 1 B p d m 9 0 Z W Q g Q 2 9 s d W 1 u L n t X Z W V r I D g u M S w y N 3 0 m c X V v d D s s J n F 1 b 3 Q 7 U 2 V j d G l v b j E v U G x h e W V y U G x h d G l u d W 0 v U G l 2 b 3 R l Z C B D b 2 x 1 b W 4 u e 1 d l Z W s g O C 4 y L D I 4 f S Z x d W 9 0 O y w m c X V v d D t T Z W N 0 a W 9 u M S 9 Q b G F 5 Z X J Q b G F 0 a W 5 1 b S 9 Q a X Z v d G V k I E N v b H V t b i 5 7 V 2 V l a y A 5 L j E s M j l 9 J n F 1 b 3 Q 7 L C Z x d W 9 0 O 1 N l Y 3 R p b 2 4 x L 1 B s Y X l l c l B s Y X R p b n V t L 1 B p d m 9 0 Z W Q g Q 2 9 s d W 1 u L n t X Z W V r I D k u M i w z M H 0 m c X V v d D s s J n F 1 b 3 Q 7 U 2 V j d G l v b j E v U G x h e W V y U G x h d G l u d W 0 v U G l 2 b 3 R l Z C B D b 2 x 1 b W 4 u e 1 d l Z W s g M T A u M S w z f S Z x d W 9 0 O y w m c X V v d D t T Z W N 0 a W 9 u M S 9 Q b G F 5 Z X J Q b G F 0 a W 5 1 b S 9 Q a X Z v d G V k I E N v b H V t b i 5 7 V 2 V l a y A x M C 4 y L D R 9 J n F 1 b 3 Q 7 L C Z x d W 9 0 O 1 N l Y 3 R p b 2 4 x L 1 B s Y X l l c l B s Y X R p b n V t L 1 B p d m 9 0 Z W Q g Q 2 9 s d W 1 u L n t X Z W V r I D E x L j E s N X 0 m c X V v d D s s J n F 1 b 3 Q 7 U 2 V j d G l v b j E v U G x h e W V y U G x h d G l u d W 0 v U G l 2 b 3 R l Z C B D b 2 x 1 b W 4 u e 1 d l Z W s g M T E u M i w 2 f S Z x d W 9 0 O y w m c X V v d D t T Z W N 0 a W 9 u M S 9 Q b G F 5 Z X J Q b G F 0 a W 5 1 b S 9 Q a X Z v d G V k I E N v b H V t b i 5 7 V 2 V l a y A x M i 4 x L D d 9 J n F 1 b 3 Q 7 L C Z x d W 9 0 O 1 N l Y 3 R p b 2 4 x L 1 B s Y X l l c l B s Y X R p b n V t L 1 B p d m 9 0 Z W Q g Q 2 9 s d W 1 u L n t X Z W V r I D E y L j I s O H 0 m c X V v d D s s J n F 1 b 3 Q 7 U 2 V j d G l v b j E v U G x h e W V y U G x h d G l u d W 0 v U G l 2 b 3 R l Z C B D b 2 x 1 b W 4 u e 1 d l Z W s g M T M u M S w 5 f S Z x d W 9 0 O y w m c X V v d D t T Z W N 0 a W 9 u M S 9 Q b G F 5 Z X J Q b G F 0 a W 5 1 b S 9 Q a X Z v d G V k I E N v b H V t b i 5 7 V 2 V l a y A x M y 4 y L D E w f S Z x d W 9 0 O y w m c X V v d D t T Z W N 0 a W 9 u M S 9 Q b G F 5 Z X J Q b G F 0 a W 5 1 b S 9 Q a X Z v d G V k I E N v b H V t b i 5 7 V 2 V l a y A x N C 4 x L D E x f S Z x d W 9 0 O y w m c X V v d D t T Z W N 0 a W 9 u M S 9 Q b G F 5 Z X J Q b G F 0 a W 5 1 b S 9 Q a X Z v d G V k I E N v b H V t b i 5 7 V 2 V l a y A x N C 4 y L D E y f S Z x d W 9 0 O y w m c X V v d D t T Z W N 0 a W 9 u M S 9 Q b G F 5 Z X J Q b G F 0 a W 5 1 b S 9 Q a X Z v d G V k I E N v b H V t b i 5 7 V 2 V l a y A x N S 4 x L D E z f S Z x d W 9 0 O y w m c X V v d D t T Z W N 0 a W 9 u M S 9 Q b G F 5 Z X J Q b G F 0 a W 5 1 b S 9 Q a X Z v d G V k I E N v b H V t b i 5 7 V 2 V l a y A x N S 4 y L D E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V 2 V l a y A x L j E s M X 0 m c X V v d D s s J n F 1 b 3 Q 7 U 2 V j d G l v b j E v U G x h e W V y U G x h d G l u d W 0 v U G l 2 b 3 R l Z C B D b 2 x 1 b W 4 u e 1 d l Z W s g M S 4 y L D J 9 J n F 1 b 3 Q 7 L C Z x d W 9 0 O 1 N l Y 3 R p b 2 4 x L 1 B s Y X l l c l B s Y X R p b n V t L 1 B p d m 9 0 Z W Q g Q 2 9 s d W 1 u L n t X Z W V r I D I u M S w x N X 0 m c X V v d D s s J n F 1 b 3 Q 7 U 2 V j d G l v b j E v U G x h e W V y U G x h d G l u d W 0 v U G l 2 b 3 R l Z C B D b 2 x 1 b W 4 u e 1 d l Z W s g M i 4 y L D E 2 f S Z x d W 9 0 O y w m c X V v d D t T Z W N 0 a W 9 u M S 9 Q b G F 5 Z X J Q b G F 0 a W 5 1 b S 9 Q a X Z v d G V k I E N v b H V t b i 5 7 V 2 V l a y A z L j E s M T d 9 J n F 1 b 3 Q 7 L C Z x d W 9 0 O 1 N l Y 3 R p b 2 4 x L 1 B s Y X l l c l B s Y X R p b n V t L 1 B p d m 9 0 Z W Q g Q 2 9 s d W 1 u L n t X Z W V r I D M u M i w x O H 0 m c X V v d D s s J n F 1 b 3 Q 7 U 2 V j d G l v b j E v U G x h e W V y U G x h d G l u d W 0 v U G l 2 b 3 R l Z C B D b 2 x 1 b W 4 u e 1 d l Z W s g N C 4 x L D E 5 f S Z x d W 9 0 O y w m c X V v d D t T Z W N 0 a W 9 u M S 9 Q b G F 5 Z X J Q b G F 0 a W 5 1 b S 9 Q a X Z v d G V k I E N v b H V t b i 5 7 V 2 V l a y A 0 L j I s M j B 9 J n F 1 b 3 Q 7 L C Z x d W 9 0 O 1 N l Y 3 R p b 2 4 x L 1 B s Y X l l c l B s Y X R p b n V t L 1 B p d m 9 0 Z W Q g Q 2 9 s d W 1 u L n t X Z W V r I D U u M S w y M X 0 m c X V v d D s s J n F 1 b 3 Q 7 U 2 V j d G l v b j E v U G x h e W V y U G x h d G l u d W 0 v U G l 2 b 3 R l Z C B D b 2 x 1 b W 4 u e 1 d l Z W s g N S 4 y L D I y f S Z x d W 9 0 O y w m c X V v d D t T Z W N 0 a W 9 u M S 9 Q b G F 5 Z X J Q b G F 0 a W 5 1 b S 9 Q a X Z v d G V k I E N v b H V t b i 5 7 V 2 V l a y A 2 L j E s M j N 9 J n F 1 b 3 Q 7 L C Z x d W 9 0 O 1 N l Y 3 R p b 2 4 x L 1 B s Y X l l c l B s Y X R p b n V t L 1 B p d m 9 0 Z W Q g Q 2 9 s d W 1 u L n t X Z W V r I D Y u M i w y N H 0 m c X V v d D s s J n F 1 b 3 Q 7 U 2 V j d G l v b j E v U G x h e W V y U G x h d G l u d W 0 v U G l 2 b 3 R l Z C B D b 2 x 1 b W 4 u e 1 d l Z W s g N y 4 x L D I 1 f S Z x d W 9 0 O y w m c X V v d D t T Z W N 0 a W 9 u M S 9 Q b G F 5 Z X J Q b G F 0 a W 5 1 b S 9 Q a X Z v d G V k I E N v b H V t b i 5 7 V 2 V l a y A 3 L j I s M j Z 9 J n F 1 b 3 Q 7 L C Z x d W 9 0 O 1 N l Y 3 R p b 2 4 x L 1 B s Y X l l c l B s Y X R p b n V t L 1 B p d m 9 0 Z W Q g Q 2 9 s d W 1 u L n t X Z W V r I D g u M S w y N 3 0 m c X V v d D s s J n F 1 b 3 Q 7 U 2 V j d G l v b j E v U G x h e W V y U G x h d G l u d W 0 v U G l 2 b 3 R l Z C B D b 2 x 1 b W 4 u e 1 d l Z W s g O C 4 y L D I 4 f S Z x d W 9 0 O y w m c X V v d D t T Z W N 0 a W 9 u M S 9 Q b G F 5 Z X J Q b G F 0 a W 5 1 b S 9 Q a X Z v d G V k I E N v b H V t b i 5 7 V 2 V l a y A 5 L j E s M j l 9 J n F 1 b 3 Q 7 L C Z x d W 9 0 O 1 N l Y 3 R p b 2 4 x L 1 B s Y X l l c l B s Y X R p b n V t L 1 B p d m 9 0 Z W Q g Q 2 9 s d W 1 u L n t X Z W V r I D k u M i w z M H 0 m c X V v d D s s J n F 1 b 3 Q 7 U 2 V j d G l v b j E v U G x h e W V y U G x h d G l u d W 0 v U G l 2 b 3 R l Z C B D b 2 x 1 b W 4 u e 1 d l Z W s g M T A u M S w z f S Z x d W 9 0 O y w m c X V v d D t T Z W N 0 a W 9 u M S 9 Q b G F 5 Z X J Q b G F 0 a W 5 1 b S 9 Q a X Z v d G V k I E N v b H V t b i 5 7 V 2 V l a y A x M C 4 y L D R 9 J n F 1 b 3 Q 7 L C Z x d W 9 0 O 1 N l Y 3 R p b 2 4 x L 1 B s Y X l l c l B s Y X R p b n V t L 1 B p d m 9 0 Z W Q g Q 2 9 s d W 1 u L n t X Z W V r I D E x L j E s N X 0 m c X V v d D s s J n F 1 b 3 Q 7 U 2 V j d G l v b j E v U G x h e W V y U G x h d G l u d W 0 v U G l 2 b 3 R l Z C B D b 2 x 1 b W 4 u e 1 d l Z W s g M T E u M i w 2 f S Z x d W 9 0 O y w m c X V v d D t T Z W N 0 a W 9 u M S 9 Q b G F 5 Z X J Q b G F 0 a W 5 1 b S 9 Q a X Z v d G V k I E N v b H V t b i 5 7 V 2 V l a y A x M i 4 x L D d 9 J n F 1 b 3 Q 7 L C Z x d W 9 0 O 1 N l Y 3 R p b 2 4 x L 1 B s Y X l l c l B s Y X R p b n V t L 1 B p d m 9 0 Z W Q g Q 2 9 s d W 1 u L n t X Z W V r I D E y L j I s O H 0 m c X V v d D s s J n F 1 b 3 Q 7 U 2 V j d G l v b j E v U G x h e W V y U G x h d G l u d W 0 v U G l 2 b 3 R l Z C B D b 2 x 1 b W 4 u e 1 d l Z W s g M T M u M S w 5 f S Z x d W 9 0 O y w m c X V v d D t T Z W N 0 a W 9 u M S 9 Q b G F 5 Z X J Q b G F 0 a W 5 1 b S 9 Q a X Z v d G V k I E N v b H V t b i 5 7 V 2 V l a y A x M y 4 y L D E w f S Z x d W 9 0 O y w m c X V v d D t T Z W N 0 a W 9 u M S 9 Q b G F 5 Z X J Q b G F 0 a W 5 1 b S 9 Q a X Z v d G V k I E N v b H V t b i 5 7 V 2 V l a y A x N C 4 x L D E x f S Z x d W 9 0 O y w m c X V v d D t T Z W N 0 a W 9 u M S 9 Q b G F 5 Z X J Q b G F 0 a W 5 1 b S 9 Q a X Z v d G V k I E N v b H V t b i 5 7 V 2 V l a y A x N C 4 y L D E y f S Z x d W 9 0 O y w m c X V v d D t T Z W N 0 a W 9 u M S 9 Q b G F 5 Z X J Q b G F 0 a W 5 1 b S 9 Q a X Z v d G V k I E N v b H V t b i 5 7 V 2 V l a y A x N S 4 x L D E z f S Z x d W 9 0 O y w m c X V v d D t T Z W N 0 a W 9 u M S 9 Q b G F 5 Z X J Q b G F 0 a W 5 1 b S 9 Q a X Z v d G V k I E N v b H V t b i 5 7 V 2 V l a y A x N S 4 y L D E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U Z W F t R 2 9 s Z C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k J R V U Z C U V V G Q l F V R k J R P T 0 i I C 8 + P E V u d H J 5 I F R 5 c G U 9 I k Z p b G x M Y X N 0 V X B k Y X R l Z C I g V m F s d W U 9 I m Q y M D E 5 L T E w L T A z V D A 3 O j E 0 O j E 3 L j c w N T k y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U X V l c n l J R C I g V m F s d W U 9 I n M 5 M T E x N j U 4 O S 1 l M j Z j L T Q z Z j I t Y m R m Z C 0 w M W Q x O T c y O T A 2 Z D U i I C 8 + P E V u d H J 5 I F R 5 c G U 9 I k Z p b G x D b 2 x 1 b W 5 O Y W 1 l c y I g V m F s d W U 9 I n N b J n F 1 b 3 Q 7 V G V h b S Z x d W 9 0 O y w m c X V v d D t X Z W V r I D E u M S Z x d W 9 0 O y w m c X V v d D t X Z W V r I D E u M i Z x d W 9 0 O y w m c X V v d D t X Z W V r I D I u M S Z x d W 9 0 O y w m c X V v d D t X Z W V r I D I u M i Z x d W 9 0 O y w m c X V v d D t X Z W V r I D M u M i Z x d W 9 0 O y w m c X V v d D t X Z W V r I D M u M S Z x d W 9 0 O y w m c X V v d D t X Z W V r I D Q u M S Z x d W 9 0 O y w m c X V v d D t X Z W V r I D Q u M i Z x d W 9 0 O y w m c X V v d D t X Z W V r I D U u M S Z x d W 9 0 O y w m c X V v d D t X Z W V r I D U u M i Z x d W 9 0 O y w m c X V v d D t X Z W V r I D Y u M S Z x d W 9 0 O y w m c X V v d D t X Z W V r I D Y u M i Z x d W 9 0 O y w m c X V v d D t X Z W V r I D c u M S Z x d W 9 0 O y w m c X V v d D t X Z W V r I D c u M i Z x d W 9 0 O y w m c X V v d D t X Z W V r I D g u M S Z x d W 9 0 O y w m c X V v d D t X Z W V r I D g u M i Z x d W 9 0 O y w m c X V v d D t X Z W V r I D k u M S Z x d W 9 0 O y w m c X V v d D t X Z W V r I D k u M i Z x d W 9 0 O y w m c X V v d D t X Z W V r I D E w L j E m c X V v d D s s J n F 1 b 3 Q 7 V 2 V l a y A x M C 4 y J n F 1 b 3 Q 7 L C Z x d W 9 0 O 1 d l Z W s g M T E u M S Z x d W 9 0 O y w m c X V v d D t X Z W V r I D E x L j I m c X V v d D s s J n F 1 b 3 Q 7 V 2 V l a y A x M i 4 x J n F 1 b 3 Q 7 L C Z x d W 9 0 O 1 d l Z W s g M T I u M i Z x d W 9 0 O y w m c X V v d D t X Z W V r I D E z L j E m c X V v d D s s J n F 1 b 3 Q 7 V 2 V l a y A x M y 4 y J n F 1 b 3 Q 7 L C Z x d W 9 0 O 1 d l Z W s g M T Q u M S Z x d W 9 0 O y w m c X V v d D t X Z W V r I D E 0 L j I m c X V v d D s s J n F 1 b 3 Q 7 V 2 V l a y A x N S 4 x J n F 1 b 3 Q 7 L C Z x d W 9 0 O 1 d l Z W s g M T U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2 9 s Z C 9 Q a X Z v d G V k I E N v b H V t b i 5 7 V G V h b S w w f S Z x d W 9 0 O y w m c X V v d D t T Z W N 0 a W 9 u M S 9 U Z W F t R 2 9 s Z C 9 Q a X Z v d G V k I E N v b H V t b i 5 7 V 2 V l a y A x L j E s M X 0 m c X V v d D s s J n F 1 b 3 Q 7 U 2 V j d G l v b j E v V G V h b U d v b G Q v U G l 2 b 3 R l Z C B D b 2 x 1 b W 4 u e 1 d l Z W s g M S 4 y L D J 9 J n F 1 b 3 Q 7 L C Z x d W 9 0 O 1 N l Y 3 R p b 2 4 x L 1 R l Y W 1 H b 2 x k L 1 B p d m 9 0 Z W Q g Q 2 9 s d W 1 u L n t X Z W V r I D I u M S w x N X 0 m c X V v d D s s J n F 1 b 3 Q 7 U 2 V j d G l v b j E v V G V h b U d v b G Q v U G l 2 b 3 R l Z C B D b 2 x 1 b W 4 u e 1 d l Z W s g M i 4 y L D E 2 f S Z x d W 9 0 O y w m c X V v d D t T Z W N 0 a W 9 u M S 9 U Z W F t R 2 9 s Z C 9 Q a X Z v d G V k I E N v b H V t b i 5 7 V 2 V l a y A z L j I s M T h 9 J n F 1 b 3 Q 7 L C Z x d W 9 0 O 1 N l Y 3 R p b 2 4 x L 1 R l Y W 1 H b 2 x k L 1 B p d m 9 0 Z W Q g Q 2 9 s d W 1 u L n t X Z W V r I D M u M S w x N 3 0 m c X V v d D s s J n F 1 b 3 Q 7 U 2 V j d G l v b j E v V G V h b U d v b G Q v U G l 2 b 3 R l Z C B D b 2 x 1 b W 4 u e 1 d l Z W s g N C 4 x L D E 5 f S Z x d W 9 0 O y w m c X V v d D t T Z W N 0 a W 9 u M S 9 U Z W F t R 2 9 s Z C 9 Q a X Z v d G V k I E N v b H V t b i 5 7 V 2 V l a y A 0 L j I s M j B 9 J n F 1 b 3 Q 7 L C Z x d W 9 0 O 1 N l Y 3 R p b 2 4 x L 1 R l Y W 1 H b 2 x k L 1 B p d m 9 0 Z W Q g Q 2 9 s d W 1 u L n t X Z W V r I D U u M S w y M X 0 m c X V v d D s s J n F 1 b 3 Q 7 U 2 V j d G l v b j E v V G V h b U d v b G Q v U G l 2 b 3 R l Z C B D b 2 x 1 b W 4 u e 1 d l Z W s g N S 4 y L D I y f S Z x d W 9 0 O y w m c X V v d D t T Z W N 0 a W 9 u M S 9 U Z W F t R 2 9 s Z C 9 Q a X Z v d G V k I E N v b H V t b i 5 7 V 2 V l a y A 2 L j E s M j N 9 J n F 1 b 3 Q 7 L C Z x d W 9 0 O 1 N l Y 3 R p b 2 4 x L 1 R l Y W 1 H b 2 x k L 1 B p d m 9 0 Z W Q g Q 2 9 s d W 1 u L n t X Z W V r I D Y u M i w y N H 0 m c X V v d D s s J n F 1 b 3 Q 7 U 2 V j d G l v b j E v V G V h b U d v b G Q v U G l 2 b 3 R l Z C B D b 2 x 1 b W 4 u e 1 d l Z W s g N y 4 x L D I 1 f S Z x d W 9 0 O y w m c X V v d D t T Z W N 0 a W 9 u M S 9 U Z W F t R 2 9 s Z C 9 Q a X Z v d G V k I E N v b H V t b i 5 7 V 2 V l a y A 3 L j I s M j Z 9 J n F 1 b 3 Q 7 L C Z x d W 9 0 O 1 N l Y 3 R p b 2 4 x L 1 R l Y W 1 H b 2 x k L 1 B p d m 9 0 Z W Q g Q 2 9 s d W 1 u L n t X Z W V r I D g u M S w y N 3 0 m c X V v d D s s J n F 1 b 3 Q 7 U 2 V j d G l v b j E v V G V h b U d v b G Q v U G l 2 b 3 R l Z C B D b 2 x 1 b W 4 u e 1 d l Z W s g O C 4 y L D I 4 f S Z x d W 9 0 O y w m c X V v d D t T Z W N 0 a W 9 u M S 9 U Z W F t R 2 9 s Z C 9 Q a X Z v d G V k I E N v b H V t b i 5 7 V 2 V l a y A 5 L j E s M j l 9 J n F 1 b 3 Q 7 L C Z x d W 9 0 O 1 N l Y 3 R p b 2 4 x L 1 R l Y W 1 H b 2 x k L 1 B p d m 9 0 Z W Q g Q 2 9 s d W 1 u L n t X Z W V r I D k u M i w z M H 0 m c X V v d D s s J n F 1 b 3 Q 7 U 2 V j d G l v b j E v V G V h b U d v b G Q v U G l 2 b 3 R l Z C B D b 2 x 1 b W 4 u e 1 d l Z W s g M T A u M S w z f S Z x d W 9 0 O y w m c X V v d D t T Z W N 0 a W 9 u M S 9 U Z W F t R 2 9 s Z C 9 Q a X Z v d G V k I E N v b H V t b i 5 7 V 2 V l a y A x M C 4 y L D R 9 J n F 1 b 3 Q 7 L C Z x d W 9 0 O 1 N l Y 3 R p b 2 4 x L 1 R l Y W 1 H b 2 x k L 1 B p d m 9 0 Z W Q g Q 2 9 s d W 1 u L n t X Z W V r I D E x L j E s N X 0 m c X V v d D s s J n F 1 b 3 Q 7 U 2 V j d G l v b j E v V G V h b U d v b G Q v U G l 2 b 3 R l Z C B D b 2 x 1 b W 4 u e 1 d l Z W s g M T E u M i w 2 f S Z x d W 9 0 O y w m c X V v d D t T Z W N 0 a W 9 u M S 9 U Z W F t R 2 9 s Z C 9 Q a X Z v d G V k I E N v b H V t b i 5 7 V 2 V l a y A x M i 4 x L D d 9 J n F 1 b 3 Q 7 L C Z x d W 9 0 O 1 N l Y 3 R p b 2 4 x L 1 R l Y W 1 H b 2 x k L 1 B p d m 9 0 Z W Q g Q 2 9 s d W 1 u L n t X Z W V r I D E y L j I s O H 0 m c X V v d D s s J n F 1 b 3 Q 7 U 2 V j d G l v b j E v V G V h b U d v b G Q v U G l 2 b 3 R l Z C B D b 2 x 1 b W 4 u e 1 d l Z W s g M T M u M S w 5 f S Z x d W 9 0 O y w m c X V v d D t T Z W N 0 a W 9 u M S 9 U Z W F t R 2 9 s Z C 9 Q a X Z v d G V k I E N v b H V t b i 5 7 V 2 V l a y A x M y 4 y L D E w f S Z x d W 9 0 O y w m c X V v d D t T Z W N 0 a W 9 u M S 9 U Z W F t R 2 9 s Z C 9 Q a X Z v d G V k I E N v b H V t b i 5 7 V 2 V l a y A x N C 4 x L D E x f S Z x d W 9 0 O y w m c X V v d D t T Z W N 0 a W 9 u M S 9 U Z W F t R 2 9 s Z C 9 Q a X Z v d G V k I E N v b H V t b i 5 7 V 2 V l a y A x N C 4 y L D E y f S Z x d W 9 0 O y w m c X V v d D t T Z W N 0 a W 9 u M S 9 U Z W F t R 2 9 s Z C 9 Q a X Z v d G V k I E N v b H V t b i 5 7 V 2 V l a y A x N S 4 x L D E z f S Z x d W 9 0 O y w m c X V v d D t T Z W N 0 a W 9 u M S 9 U Z W F t R 2 9 s Z C 9 Q a X Z v d G V k I E N v b H V t b i 5 7 V 2 V l a y A x N S 4 y L D E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G V h b U d v b G Q v U G l 2 b 3 R l Z C B D b 2 x 1 b W 4 u e 1 R l Y W 0 s M H 0 m c X V v d D s s J n F 1 b 3 Q 7 U 2 V j d G l v b j E v V G V h b U d v b G Q v U G l 2 b 3 R l Z C B D b 2 x 1 b W 4 u e 1 d l Z W s g M S 4 x L D F 9 J n F 1 b 3 Q 7 L C Z x d W 9 0 O 1 N l Y 3 R p b 2 4 x L 1 R l Y W 1 H b 2 x k L 1 B p d m 9 0 Z W Q g Q 2 9 s d W 1 u L n t X Z W V r I D E u M i w y f S Z x d W 9 0 O y w m c X V v d D t T Z W N 0 a W 9 u M S 9 U Z W F t R 2 9 s Z C 9 Q a X Z v d G V k I E N v b H V t b i 5 7 V 2 V l a y A y L j E s M T V 9 J n F 1 b 3 Q 7 L C Z x d W 9 0 O 1 N l Y 3 R p b 2 4 x L 1 R l Y W 1 H b 2 x k L 1 B p d m 9 0 Z W Q g Q 2 9 s d W 1 u L n t X Z W V r I D I u M i w x N n 0 m c X V v d D s s J n F 1 b 3 Q 7 U 2 V j d G l v b j E v V G V h b U d v b G Q v U G l 2 b 3 R l Z C B D b 2 x 1 b W 4 u e 1 d l Z W s g M y 4 y L D E 4 f S Z x d W 9 0 O y w m c X V v d D t T Z W N 0 a W 9 u M S 9 U Z W F t R 2 9 s Z C 9 Q a X Z v d G V k I E N v b H V t b i 5 7 V 2 V l a y A z L j E s M T d 9 J n F 1 b 3 Q 7 L C Z x d W 9 0 O 1 N l Y 3 R p b 2 4 x L 1 R l Y W 1 H b 2 x k L 1 B p d m 9 0 Z W Q g Q 2 9 s d W 1 u L n t X Z W V r I D Q u M S w x O X 0 m c X V v d D s s J n F 1 b 3 Q 7 U 2 V j d G l v b j E v V G V h b U d v b G Q v U G l 2 b 3 R l Z C B D b 2 x 1 b W 4 u e 1 d l Z W s g N C 4 y L D I w f S Z x d W 9 0 O y w m c X V v d D t T Z W N 0 a W 9 u M S 9 U Z W F t R 2 9 s Z C 9 Q a X Z v d G V k I E N v b H V t b i 5 7 V 2 V l a y A 1 L j E s M j F 9 J n F 1 b 3 Q 7 L C Z x d W 9 0 O 1 N l Y 3 R p b 2 4 x L 1 R l Y W 1 H b 2 x k L 1 B p d m 9 0 Z W Q g Q 2 9 s d W 1 u L n t X Z W V r I D U u M i w y M n 0 m c X V v d D s s J n F 1 b 3 Q 7 U 2 V j d G l v b j E v V G V h b U d v b G Q v U G l 2 b 3 R l Z C B D b 2 x 1 b W 4 u e 1 d l Z W s g N i 4 x L D I z f S Z x d W 9 0 O y w m c X V v d D t T Z W N 0 a W 9 u M S 9 U Z W F t R 2 9 s Z C 9 Q a X Z v d G V k I E N v b H V t b i 5 7 V 2 V l a y A 2 L j I s M j R 9 J n F 1 b 3 Q 7 L C Z x d W 9 0 O 1 N l Y 3 R p b 2 4 x L 1 R l Y W 1 H b 2 x k L 1 B p d m 9 0 Z W Q g Q 2 9 s d W 1 u L n t X Z W V r I D c u M S w y N X 0 m c X V v d D s s J n F 1 b 3 Q 7 U 2 V j d G l v b j E v V G V h b U d v b G Q v U G l 2 b 3 R l Z C B D b 2 x 1 b W 4 u e 1 d l Z W s g N y 4 y L D I 2 f S Z x d W 9 0 O y w m c X V v d D t T Z W N 0 a W 9 u M S 9 U Z W F t R 2 9 s Z C 9 Q a X Z v d G V k I E N v b H V t b i 5 7 V 2 V l a y A 4 L j E s M j d 9 J n F 1 b 3 Q 7 L C Z x d W 9 0 O 1 N l Y 3 R p b 2 4 x L 1 R l Y W 1 H b 2 x k L 1 B p d m 9 0 Z W Q g Q 2 9 s d W 1 u L n t X Z W V r I D g u M i w y O H 0 m c X V v d D s s J n F 1 b 3 Q 7 U 2 V j d G l v b j E v V G V h b U d v b G Q v U G l 2 b 3 R l Z C B D b 2 x 1 b W 4 u e 1 d l Z W s g O S 4 x L D I 5 f S Z x d W 9 0 O y w m c X V v d D t T Z W N 0 a W 9 u M S 9 U Z W F t R 2 9 s Z C 9 Q a X Z v d G V k I E N v b H V t b i 5 7 V 2 V l a y A 5 L j I s M z B 9 J n F 1 b 3 Q 7 L C Z x d W 9 0 O 1 N l Y 3 R p b 2 4 x L 1 R l Y W 1 H b 2 x k L 1 B p d m 9 0 Z W Q g Q 2 9 s d W 1 u L n t X Z W V r I D E w L j E s M 3 0 m c X V v d D s s J n F 1 b 3 Q 7 U 2 V j d G l v b j E v V G V h b U d v b G Q v U G l 2 b 3 R l Z C B D b 2 x 1 b W 4 u e 1 d l Z W s g M T A u M i w 0 f S Z x d W 9 0 O y w m c X V v d D t T Z W N 0 a W 9 u M S 9 U Z W F t R 2 9 s Z C 9 Q a X Z v d G V k I E N v b H V t b i 5 7 V 2 V l a y A x M S 4 x L D V 9 J n F 1 b 3 Q 7 L C Z x d W 9 0 O 1 N l Y 3 R p b 2 4 x L 1 R l Y W 1 H b 2 x k L 1 B p d m 9 0 Z W Q g Q 2 9 s d W 1 u L n t X Z W V r I D E x L j I s N n 0 m c X V v d D s s J n F 1 b 3 Q 7 U 2 V j d G l v b j E v V G V h b U d v b G Q v U G l 2 b 3 R l Z C B D b 2 x 1 b W 4 u e 1 d l Z W s g M T I u M S w 3 f S Z x d W 9 0 O y w m c X V v d D t T Z W N 0 a W 9 u M S 9 U Z W F t R 2 9 s Z C 9 Q a X Z v d G V k I E N v b H V t b i 5 7 V 2 V l a y A x M i 4 y L D h 9 J n F 1 b 3 Q 7 L C Z x d W 9 0 O 1 N l Y 3 R p b 2 4 x L 1 R l Y W 1 H b 2 x k L 1 B p d m 9 0 Z W Q g Q 2 9 s d W 1 u L n t X Z W V r I D E z L j E s O X 0 m c X V v d D s s J n F 1 b 3 Q 7 U 2 V j d G l v b j E v V G V h b U d v b G Q v U G l 2 b 3 R l Z C B D b 2 x 1 b W 4 u e 1 d l Z W s g M T M u M i w x M H 0 m c X V v d D s s J n F 1 b 3 Q 7 U 2 V j d G l v b j E v V G V h b U d v b G Q v U G l 2 b 3 R l Z C B D b 2 x 1 b W 4 u e 1 d l Z W s g M T Q u M S w x M X 0 m c X V v d D s s J n F 1 b 3 Q 7 U 2 V j d G l v b j E v V G V h b U d v b G Q v U G l 2 b 3 R l Z C B D b 2 x 1 b W 4 u e 1 d l Z W s g M T Q u M i w x M n 0 m c X V v d D s s J n F 1 b 3 Q 7 U 2 V j d G l v b j E v V G V h b U d v b G Q v U G l 2 b 3 R l Z C B D b 2 x 1 b W 4 u e 1 d l Z W s g M T U u M S w x M 3 0 m c X V v d D s s J n F 1 b 3 Q 7 U 2 V j d G l v b j E v V G V h b U d v b G Q v U G l 2 b 3 R l Z C B D b 2 x 1 b W 4 u e 1 d l Z W s g M T U u M i w x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U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1 R l Y W 1 Q b G F 0 a W 5 1 b S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k J R V U Z C U V V G Q l F V R k J R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A t M D N U M D c 6 M T Q 6 M T c u N j g 2 O T I z N F o i I C 8 + P E V u d H J 5 I F R 5 c G U 9 I k Z p b G x D b 3 V u d C I g V m F s d W U 9 I m w x N S I g L z 4 8 R W 5 0 c n k g V H l w Z T 0 i T G 9 h Z G V k V G 9 B b m F s e X N p c 1 N l c n Z p Y 2 V z I i B W Y W x 1 Z T 0 i b D A i I C 8 + P E V u d H J 5 I F R 5 c G U 9 I l F 1 Z X J 5 S U Q i I F Z h b H V l P S J z O G Q y O G Q 0 M j E t N G V h N y 0 0 O T d h L T g x N 2 M t O D R h Z T Q 3 N j h m M j Q w I i A v P j x F b n R y e S B U e X B l P S J G a W x s Q 2 9 s d W 1 u T m F t Z X M i I F Z h b H V l P S J z W y Z x d W 9 0 O 1 R l Y W 0 m c X V v d D s s J n F 1 b 3 Q 7 V 2 V l a y A x L j E m c X V v d D s s J n F 1 b 3 Q 7 V 2 V l a y A x L j I m c X V v d D s s J n F 1 b 3 Q 7 V 2 V l a y A y L j E m c X V v d D s s J n F 1 b 3 Q 7 V 2 V l a y A y L j I m c X V v d D s s J n F 1 b 3 Q 7 V 2 V l a y A z L j I m c X V v d D s s J n F 1 b 3 Q 7 V 2 V l a y A z L j E m c X V v d D s s J n F 1 b 3 Q 7 V 2 V l a y A 0 L j E m c X V v d D s s J n F 1 b 3 Q 7 V 2 V l a y A 0 L j I m c X V v d D s s J n F 1 b 3 Q 7 V 2 V l a y A 1 L j E m c X V v d D s s J n F 1 b 3 Q 7 V 2 V l a y A 1 L j I m c X V v d D s s J n F 1 b 3 Q 7 V 2 V l a y A 2 L j E m c X V v d D s s J n F 1 b 3 Q 7 V 2 V l a y A 2 L j I m c X V v d D s s J n F 1 b 3 Q 7 V 2 V l a y A 3 L j E m c X V v d D s s J n F 1 b 3 Q 7 V 2 V l a y A 3 L j I m c X V v d D s s J n F 1 b 3 Q 7 V 2 V l a y A 4 L j E m c X V v d D s s J n F 1 b 3 Q 7 V 2 V l a y A 4 L j I m c X V v d D s s J n F 1 b 3 Q 7 V 2 V l a y A 5 L j E m c X V v d D s s J n F 1 b 3 Q 7 V 2 V l a y A 5 L j I m c X V v d D s s J n F 1 b 3 Q 7 V 2 V l a y A x M C 4 x J n F 1 b 3 Q 7 L C Z x d W 9 0 O 1 d l Z W s g M T A u M i Z x d W 9 0 O y w m c X V v d D t X Z W V r I D E x L j E m c X V v d D s s J n F 1 b 3 Q 7 V 2 V l a y A x M S 4 y J n F 1 b 3 Q 7 L C Z x d W 9 0 O 1 d l Z W s g M T I u M S Z x d W 9 0 O y w m c X V v d D t X Z W V r I D E y L j I m c X V v d D s s J n F 1 b 3 Q 7 V 2 V l a y A x M y 4 x J n F 1 b 3 Q 7 L C Z x d W 9 0 O 1 d l Z W s g M T M u M i Z x d W 9 0 O y w m c X V v d D t X Z W V r I D E 0 L j E m c X V v d D s s J n F 1 b 3 Q 7 V 2 V l a y A x N C 4 y J n F 1 b 3 Q 7 L C Z x d W 9 0 O 1 d l Z W s g M T U u M S Z x d W 9 0 O y w m c X V v d D t X Z W V r I D E 1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B s Y X R p b n V t L 1 B p d m 9 0 Z W Q g Q 2 9 s d W 1 u L n t U Z W F t L D B 9 J n F 1 b 3 Q 7 L C Z x d W 9 0 O 1 N l Y 3 R p b 2 4 x L 1 R l Y W 1 Q b G F 0 a W 5 1 b S 9 Q a X Z v d G V k I E N v b H V t b i 5 7 V 2 V l a y A x L j E s M X 0 m c X V v d D s s J n F 1 b 3 Q 7 U 2 V j d G l v b j E v V G V h b V B s Y X R p b n V t L 1 B p d m 9 0 Z W Q g Q 2 9 s d W 1 u L n t X Z W V r I D E u M i w y f S Z x d W 9 0 O y w m c X V v d D t T Z W N 0 a W 9 u M S 9 U Z W F t U G x h d G l u d W 0 v U G l 2 b 3 R l Z C B D b 2 x 1 b W 4 u e 1 d l Z W s g M i 4 x L D E 1 f S Z x d W 9 0 O y w m c X V v d D t T Z W N 0 a W 9 u M S 9 U Z W F t U G x h d G l u d W 0 v U G l 2 b 3 R l Z C B D b 2 x 1 b W 4 u e 1 d l Z W s g M i 4 y L D E 2 f S Z x d W 9 0 O y w m c X V v d D t T Z W N 0 a W 9 u M S 9 U Z W F t U G x h d G l u d W 0 v U G l 2 b 3 R l Z C B D b 2 x 1 b W 4 u e 1 d l Z W s g M y 4 y L D E 4 f S Z x d W 9 0 O y w m c X V v d D t T Z W N 0 a W 9 u M S 9 U Z W F t U G x h d G l u d W 0 v U G l 2 b 3 R l Z C B D b 2 x 1 b W 4 u e 1 d l Z W s g M y 4 x L D E 3 f S Z x d W 9 0 O y w m c X V v d D t T Z W N 0 a W 9 u M S 9 U Z W F t U G x h d G l u d W 0 v U G l 2 b 3 R l Z C B D b 2 x 1 b W 4 u e 1 d l Z W s g N C 4 x L D E 5 f S Z x d W 9 0 O y w m c X V v d D t T Z W N 0 a W 9 u M S 9 U Z W F t U G x h d G l u d W 0 v U G l 2 b 3 R l Z C B D b 2 x 1 b W 4 u e 1 d l Z W s g N C 4 y L D I w f S Z x d W 9 0 O y w m c X V v d D t T Z W N 0 a W 9 u M S 9 U Z W F t U G x h d G l u d W 0 v U G l 2 b 3 R l Z C B D b 2 x 1 b W 4 u e 1 d l Z W s g N S 4 x L D I x f S Z x d W 9 0 O y w m c X V v d D t T Z W N 0 a W 9 u M S 9 U Z W F t U G x h d G l u d W 0 v U G l 2 b 3 R l Z C B D b 2 x 1 b W 4 u e 1 d l Z W s g N S 4 y L D I y f S Z x d W 9 0 O y w m c X V v d D t T Z W N 0 a W 9 u M S 9 U Z W F t U G x h d G l u d W 0 v U G l 2 b 3 R l Z C B D b 2 x 1 b W 4 u e 1 d l Z W s g N i 4 x L D I z f S Z x d W 9 0 O y w m c X V v d D t T Z W N 0 a W 9 u M S 9 U Z W F t U G x h d G l u d W 0 v U G l 2 b 3 R l Z C B D b 2 x 1 b W 4 u e 1 d l Z W s g N i 4 y L D I 0 f S Z x d W 9 0 O y w m c X V v d D t T Z W N 0 a W 9 u M S 9 U Z W F t U G x h d G l u d W 0 v U G l 2 b 3 R l Z C B D b 2 x 1 b W 4 u e 1 d l Z W s g N y 4 x L D I 1 f S Z x d W 9 0 O y w m c X V v d D t T Z W N 0 a W 9 u M S 9 U Z W F t U G x h d G l u d W 0 v U G l 2 b 3 R l Z C B D b 2 x 1 b W 4 u e 1 d l Z W s g N y 4 y L D I 2 f S Z x d W 9 0 O y w m c X V v d D t T Z W N 0 a W 9 u M S 9 U Z W F t U G x h d G l u d W 0 v U G l 2 b 3 R l Z C B D b 2 x 1 b W 4 u e 1 d l Z W s g O C 4 x L D I 3 f S Z x d W 9 0 O y w m c X V v d D t T Z W N 0 a W 9 u M S 9 U Z W F t U G x h d G l u d W 0 v U G l 2 b 3 R l Z C B D b 2 x 1 b W 4 u e 1 d l Z W s g O C 4 y L D I 4 f S Z x d W 9 0 O y w m c X V v d D t T Z W N 0 a W 9 u M S 9 U Z W F t U G x h d G l u d W 0 v U G l 2 b 3 R l Z C B D b 2 x 1 b W 4 u e 1 d l Z W s g O S 4 x L D I 5 f S Z x d W 9 0 O y w m c X V v d D t T Z W N 0 a W 9 u M S 9 U Z W F t U G x h d G l u d W 0 v U G l 2 b 3 R l Z C B D b 2 x 1 b W 4 u e 1 d l Z W s g O S 4 y L D M w f S Z x d W 9 0 O y w m c X V v d D t T Z W N 0 a W 9 u M S 9 U Z W F t U G x h d G l u d W 0 v U G l 2 b 3 R l Z C B D b 2 x 1 b W 4 u e 1 d l Z W s g M T A u M S w z f S Z x d W 9 0 O y w m c X V v d D t T Z W N 0 a W 9 u M S 9 U Z W F t U G x h d G l u d W 0 v U G l 2 b 3 R l Z C B D b 2 x 1 b W 4 u e 1 d l Z W s g M T A u M i w 0 f S Z x d W 9 0 O y w m c X V v d D t T Z W N 0 a W 9 u M S 9 U Z W F t U G x h d G l u d W 0 v U G l 2 b 3 R l Z C B D b 2 x 1 b W 4 u e 1 d l Z W s g M T E u M S w 1 f S Z x d W 9 0 O y w m c X V v d D t T Z W N 0 a W 9 u M S 9 U Z W F t U G x h d G l u d W 0 v U G l 2 b 3 R l Z C B D b 2 x 1 b W 4 u e 1 d l Z W s g M T E u M i w 2 f S Z x d W 9 0 O y w m c X V v d D t T Z W N 0 a W 9 u M S 9 U Z W F t U G x h d G l u d W 0 v U G l 2 b 3 R l Z C B D b 2 x 1 b W 4 u e 1 d l Z W s g M T I u M S w 3 f S Z x d W 9 0 O y w m c X V v d D t T Z W N 0 a W 9 u M S 9 U Z W F t U G x h d G l u d W 0 v U G l 2 b 3 R l Z C B D b 2 x 1 b W 4 u e 1 d l Z W s g M T I u M i w 4 f S Z x d W 9 0 O y w m c X V v d D t T Z W N 0 a W 9 u M S 9 U Z W F t U G x h d G l u d W 0 v U G l 2 b 3 R l Z C B D b 2 x 1 b W 4 u e 1 d l Z W s g M T M u M S w 5 f S Z x d W 9 0 O y w m c X V v d D t T Z W N 0 a W 9 u M S 9 U Z W F t U G x h d G l u d W 0 v U G l 2 b 3 R l Z C B D b 2 x 1 b W 4 u e 1 d l Z W s g M T M u M i w x M H 0 m c X V v d D s s J n F 1 b 3 Q 7 U 2 V j d G l v b j E v V G V h b V B s Y X R p b n V t L 1 B p d m 9 0 Z W Q g Q 2 9 s d W 1 u L n t X Z W V r I D E 0 L j E s M T F 9 J n F 1 b 3 Q 7 L C Z x d W 9 0 O 1 N l Y 3 R p b 2 4 x L 1 R l Y W 1 Q b G F 0 a W 5 1 b S 9 Q a X Z v d G V k I E N v b H V t b i 5 7 V 2 V l a y A x N C 4 y L D E y f S Z x d W 9 0 O y w m c X V v d D t T Z W N 0 a W 9 u M S 9 U Z W F t U G x h d G l u d W 0 v U G l 2 b 3 R l Z C B D b 2 x 1 b W 4 u e 1 d l Z W s g M T U u M S w x M 3 0 m c X V v d D s s J n F 1 b 3 Q 7 U 2 V j d G l v b j E v V G V h b V B s Y X R p b n V t L 1 B p d m 9 0 Z W Q g Q 2 9 s d W 1 u L n t X Z W V r I D E 1 L j I s M T R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U Z W F t U G x h d G l u d W 0 v U G l 2 b 3 R l Z C B D b 2 x 1 b W 4 u e 1 R l Y W 0 s M H 0 m c X V v d D s s J n F 1 b 3 Q 7 U 2 V j d G l v b j E v V G V h b V B s Y X R p b n V t L 1 B p d m 9 0 Z W Q g Q 2 9 s d W 1 u L n t X Z W V r I D E u M S w x f S Z x d W 9 0 O y w m c X V v d D t T Z W N 0 a W 9 u M S 9 U Z W F t U G x h d G l u d W 0 v U G l 2 b 3 R l Z C B D b 2 x 1 b W 4 u e 1 d l Z W s g M S 4 y L D J 9 J n F 1 b 3 Q 7 L C Z x d W 9 0 O 1 N l Y 3 R p b 2 4 x L 1 R l Y W 1 Q b G F 0 a W 5 1 b S 9 Q a X Z v d G V k I E N v b H V t b i 5 7 V 2 V l a y A y L j E s M T V 9 J n F 1 b 3 Q 7 L C Z x d W 9 0 O 1 N l Y 3 R p b 2 4 x L 1 R l Y W 1 Q b G F 0 a W 5 1 b S 9 Q a X Z v d G V k I E N v b H V t b i 5 7 V 2 V l a y A y L j I s M T Z 9 J n F 1 b 3 Q 7 L C Z x d W 9 0 O 1 N l Y 3 R p b 2 4 x L 1 R l Y W 1 Q b G F 0 a W 5 1 b S 9 Q a X Z v d G V k I E N v b H V t b i 5 7 V 2 V l a y A z L j I s M T h 9 J n F 1 b 3 Q 7 L C Z x d W 9 0 O 1 N l Y 3 R p b 2 4 x L 1 R l Y W 1 Q b G F 0 a W 5 1 b S 9 Q a X Z v d G V k I E N v b H V t b i 5 7 V 2 V l a y A z L j E s M T d 9 J n F 1 b 3 Q 7 L C Z x d W 9 0 O 1 N l Y 3 R p b 2 4 x L 1 R l Y W 1 Q b G F 0 a W 5 1 b S 9 Q a X Z v d G V k I E N v b H V t b i 5 7 V 2 V l a y A 0 L j E s M T l 9 J n F 1 b 3 Q 7 L C Z x d W 9 0 O 1 N l Y 3 R p b 2 4 x L 1 R l Y W 1 Q b G F 0 a W 5 1 b S 9 Q a X Z v d G V k I E N v b H V t b i 5 7 V 2 V l a y A 0 L j I s M j B 9 J n F 1 b 3 Q 7 L C Z x d W 9 0 O 1 N l Y 3 R p b 2 4 x L 1 R l Y W 1 Q b G F 0 a W 5 1 b S 9 Q a X Z v d G V k I E N v b H V t b i 5 7 V 2 V l a y A 1 L j E s M j F 9 J n F 1 b 3 Q 7 L C Z x d W 9 0 O 1 N l Y 3 R p b 2 4 x L 1 R l Y W 1 Q b G F 0 a W 5 1 b S 9 Q a X Z v d G V k I E N v b H V t b i 5 7 V 2 V l a y A 1 L j I s M j J 9 J n F 1 b 3 Q 7 L C Z x d W 9 0 O 1 N l Y 3 R p b 2 4 x L 1 R l Y W 1 Q b G F 0 a W 5 1 b S 9 Q a X Z v d G V k I E N v b H V t b i 5 7 V 2 V l a y A 2 L j E s M j N 9 J n F 1 b 3 Q 7 L C Z x d W 9 0 O 1 N l Y 3 R p b 2 4 x L 1 R l Y W 1 Q b G F 0 a W 5 1 b S 9 Q a X Z v d G V k I E N v b H V t b i 5 7 V 2 V l a y A 2 L j I s M j R 9 J n F 1 b 3 Q 7 L C Z x d W 9 0 O 1 N l Y 3 R p b 2 4 x L 1 R l Y W 1 Q b G F 0 a W 5 1 b S 9 Q a X Z v d G V k I E N v b H V t b i 5 7 V 2 V l a y A 3 L j E s M j V 9 J n F 1 b 3 Q 7 L C Z x d W 9 0 O 1 N l Y 3 R p b 2 4 x L 1 R l Y W 1 Q b G F 0 a W 5 1 b S 9 Q a X Z v d G V k I E N v b H V t b i 5 7 V 2 V l a y A 3 L j I s M j Z 9 J n F 1 b 3 Q 7 L C Z x d W 9 0 O 1 N l Y 3 R p b 2 4 x L 1 R l Y W 1 Q b G F 0 a W 5 1 b S 9 Q a X Z v d G V k I E N v b H V t b i 5 7 V 2 V l a y A 4 L j E s M j d 9 J n F 1 b 3 Q 7 L C Z x d W 9 0 O 1 N l Y 3 R p b 2 4 x L 1 R l Y W 1 Q b G F 0 a W 5 1 b S 9 Q a X Z v d G V k I E N v b H V t b i 5 7 V 2 V l a y A 4 L j I s M j h 9 J n F 1 b 3 Q 7 L C Z x d W 9 0 O 1 N l Y 3 R p b 2 4 x L 1 R l Y W 1 Q b G F 0 a W 5 1 b S 9 Q a X Z v d G V k I E N v b H V t b i 5 7 V 2 V l a y A 5 L j E s M j l 9 J n F 1 b 3 Q 7 L C Z x d W 9 0 O 1 N l Y 3 R p b 2 4 x L 1 R l Y W 1 Q b G F 0 a W 5 1 b S 9 Q a X Z v d G V k I E N v b H V t b i 5 7 V 2 V l a y A 5 L j I s M z B 9 J n F 1 b 3 Q 7 L C Z x d W 9 0 O 1 N l Y 3 R p b 2 4 x L 1 R l Y W 1 Q b G F 0 a W 5 1 b S 9 Q a X Z v d G V k I E N v b H V t b i 5 7 V 2 V l a y A x M C 4 x L D N 9 J n F 1 b 3 Q 7 L C Z x d W 9 0 O 1 N l Y 3 R p b 2 4 x L 1 R l Y W 1 Q b G F 0 a W 5 1 b S 9 Q a X Z v d G V k I E N v b H V t b i 5 7 V 2 V l a y A x M C 4 y L D R 9 J n F 1 b 3 Q 7 L C Z x d W 9 0 O 1 N l Y 3 R p b 2 4 x L 1 R l Y W 1 Q b G F 0 a W 5 1 b S 9 Q a X Z v d G V k I E N v b H V t b i 5 7 V 2 V l a y A x M S 4 x L D V 9 J n F 1 b 3 Q 7 L C Z x d W 9 0 O 1 N l Y 3 R p b 2 4 x L 1 R l Y W 1 Q b G F 0 a W 5 1 b S 9 Q a X Z v d G V k I E N v b H V t b i 5 7 V 2 V l a y A x M S 4 y L D Z 9 J n F 1 b 3 Q 7 L C Z x d W 9 0 O 1 N l Y 3 R p b 2 4 x L 1 R l Y W 1 Q b G F 0 a W 5 1 b S 9 Q a X Z v d G V k I E N v b H V t b i 5 7 V 2 V l a y A x M i 4 x L D d 9 J n F 1 b 3 Q 7 L C Z x d W 9 0 O 1 N l Y 3 R p b 2 4 x L 1 R l Y W 1 Q b G F 0 a W 5 1 b S 9 Q a X Z v d G V k I E N v b H V t b i 5 7 V 2 V l a y A x M i 4 y L D h 9 J n F 1 b 3 Q 7 L C Z x d W 9 0 O 1 N l Y 3 R p b 2 4 x L 1 R l Y W 1 Q b G F 0 a W 5 1 b S 9 Q a X Z v d G V k I E N v b H V t b i 5 7 V 2 V l a y A x M y 4 x L D l 9 J n F 1 b 3 Q 7 L C Z x d W 9 0 O 1 N l Y 3 R p b 2 4 x L 1 R l Y W 1 Q b G F 0 a W 5 1 b S 9 Q a X Z v d G V k I E N v b H V t b i 5 7 V 2 V l a y A x M y 4 y L D E w f S Z x d W 9 0 O y w m c X V v d D t T Z W N 0 a W 9 u M S 9 U Z W F t U G x h d G l u d W 0 v U G l 2 b 3 R l Z C B D b 2 x 1 b W 4 u e 1 d l Z W s g M T Q u M S w x M X 0 m c X V v d D s s J n F 1 b 3 Q 7 U 2 V j d G l v b j E v V G V h b V B s Y X R p b n V t L 1 B p d m 9 0 Z W Q g Q 2 9 s d W 1 u L n t X Z W V r I D E 0 L j I s M T J 9 J n F 1 b 3 Q 7 L C Z x d W 9 0 O 1 N l Y 3 R p b 2 4 x L 1 R l Y W 1 Q b G F 0 a W 5 1 b S 9 Q a X Z v d G V k I E N v b H V t b i 5 7 V 2 V l a y A x N S 4 x L D E z f S Z x d W 9 0 O y w m c X V v d D t T Z W N 0 a W 9 u M S 9 U Z W F t U G x h d G l u d W 0 v U G l 2 b 3 R l Z C B D b 2 x 1 b W 4 u e 1 d l Z W s g M T U u M i w x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V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U t M T F U M D c 6 N D c 6 N D E u M z E 5 M T Q 2 N l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+ R o e F z K + J I g L 2 g e 0 q 0 9 h 0 A A A A A A g A A A A A A E G Y A A A A B A A A g A A A A Y N x r / f u s T I D O X 4 h L f w F P I D d B L T 8 0 f o I x u 1 / Y 0 a r t 7 U Q A A A A A D o A A A A A C A A A g A A A A n 7 2 t o F y Q z z O F j 7 E U g i h / W C G d j G 7 F N t 7 z W R t 0 c K P d G 2 1 Q A A A A F 5 F q w 5 h u c n j + t G s B x b Q L k N 1 O N T X Q S 8 l r E x 2 o m 8 B I 7 c Y 2 7 C K U 2 2 G f q e T g T R G C G x G P 4 / F s A s 8 C B k Z + 8 k X / + / J r g g B H a C I 1 b t b t 3 W C 7 T E A H L K 1 A A A A A Z 6 2 U 8 a 0 V i d I c i j U 9 X 1 Q b 8 4 3 X D 7 Q 9 y W L m D T A J w V O m r N B m C g p P 7 x c 7 t a T / 4 T K E 2 P M e P V e b k j 2 g 3 Y e 3 K a I c C e k L n g = = < / D a t a M a s h u p > 
</file>

<file path=customXml/itemProps1.xml><?xml version="1.0" encoding="utf-8"?>
<ds:datastoreItem xmlns:ds="http://schemas.openxmlformats.org/officeDocument/2006/customXml" ds:itemID="{F22E77BC-2A65-4ABA-A822-8EDD14BDFF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TeamGold</vt:lpstr>
      <vt:lpstr>TeamPlatinum</vt:lpstr>
      <vt:lpstr>PlayerGold</vt:lpstr>
      <vt:lpstr>PlayerPlatinum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2018-07-01T09:57:30Z</dcterms:created>
  <dcterms:modified xsi:type="dcterms:W3CDTF">2019-10-03T07:18:19Z</dcterms:modified>
</cp:coreProperties>
</file>