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B9F38CA5-59B4-458A-8482-7E3E1F8F16DB}" xr6:coauthVersionLast="44" xr6:coauthVersionMax="44" xr10:uidLastSave="{00000000-0000-0000-0000-000000000000}"/>
  <bookViews>
    <workbookView xWindow="-120" yWindow="-120" windowWidth="27885" windowHeight="18240" activeTab="2" xr2:uid="{E65A17A3-EE50-403B-8FDC-8E7D01B06565}"/>
  </bookViews>
  <sheets>
    <sheet name="Silver" sheetId="3" r:id="rId1"/>
    <sheet name="Gold" sheetId="4" r:id="rId2"/>
    <sheet name="Platinum" sheetId="5" r:id="rId3"/>
  </sheets>
  <definedNames>
    <definedName name="ExternalData_2" localSheetId="1" hidden="1">Gold!$C$1:$Y$36</definedName>
    <definedName name="ExternalData_2" localSheetId="0" hidden="1">Silver!$C$1:$Y$5</definedName>
    <definedName name="ExternalData_3" localSheetId="2" hidden="1">Platinum!$C$1:$Y$13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A2" i="5"/>
  <c r="A3" i="5"/>
  <c r="A4" i="5"/>
  <c r="A5" i="5"/>
  <c r="A6" i="5"/>
  <c r="A7" i="5"/>
  <c r="A8" i="5"/>
  <c r="A9" i="5"/>
  <c r="A10" i="5"/>
  <c r="A11" i="5"/>
  <c r="A12" i="5"/>
  <c r="A13" i="5"/>
  <c r="D2" i="5"/>
  <c r="D3" i="5"/>
  <c r="D4" i="5"/>
  <c r="D5" i="5"/>
  <c r="D6" i="5"/>
  <c r="D7" i="5"/>
  <c r="D8" i="5"/>
  <c r="D9" i="5"/>
  <c r="D10" i="5"/>
  <c r="D11" i="5"/>
  <c r="D12" i="5"/>
  <c r="D13" i="5"/>
  <c r="A2" i="3"/>
  <c r="A3" i="3"/>
  <c r="A4" i="3"/>
  <c r="A5" i="3"/>
  <c r="D2" i="3"/>
  <c r="D3" i="3"/>
  <c r="D4" i="3"/>
  <c r="D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BE9DEF-AC05-44F2-ADFA-3C35D651EB5E}" keepAlive="1" name="Query - Gold" description="Connection to the 'Gold' query in the workbook." type="5" refreshedVersion="6" background="1" saveData="1">
    <dbPr connection="Provider=Microsoft.Mashup.OleDb.1;Data Source=$Workbook$;Location=Gold;Extended Properties=&quot;&quot;" command="SELECT * FROM [Gold]"/>
  </connection>
  <connection id="2" xr16:uid="{F4C34EA8-5D04-4B62-B565-0F451D9F5176}" keepAlive="1" name="Query - Platinum" description="Connection to the 'Platinum' query in the workbook." type="5" refreshedVersion="6" background="1" saveData="1">
    <dbPr connection="Provider=Microsoft.Mashup.OleDb.1;Data Source=$Workbook$;Location=Platinum;Extended Properties=&quot;&quot;" command="SELECT * FROM [Platinum]"/>
  </connection>
  <connection id="3" xr16:uid="{059DBBDE-8756-42D4-9ABA-46C404388E30}" keepAlive="1" name="Query - Runs" description="Connection to the 'Runs' query in the workbook." type="5" refreshedVersion="6" background="1" saveData="1">
    <dbPr connection="Provider=Microsoft.Mashup.OleDb.1;Data Source=$Workbook$;Location=Runs;Extended Properties=&quot;&quot;" command="SELECT * FROM [Runs]"/>
  </connection>
  <connection id="4" xr16:uid="{B1C09E48-78A3-47B1-8130-34CA1318D37A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D80A8F61-9C94-47F3-8018-110C848A2086}" keepAlive="1" name="Query - Silver" description="Connection to the 'Silver' query in the workbook." type="5" refreshedVersion="6" background="1" saveData="1">
    <dbPr connection="Provider=Microsoft.Mashup.OleDb.1;Data Source=$Workbook$;Location=Silver;Extended Properties=&quot;&quot;" command="SELECT * FROM [Silver]"/>
  </connection>
</connections>
</file>

<file path=xl/sharedStrings.xml><?xml version="1.0" encoding="utf-8"?>
<sst xmlns="http://schemas.openxmlformats.org/spreadsheetml/2006/main" count="177" uniqueCount="61">
  <si>
    <t>Player</t>
  </si>
  <si>
    <t>TheTechnoTurian</t>
  </si>
  <si>
    <t>Week 1</t>
  </si>
  <si>
    <t>Knockingbr4in</t>
  </si>
  <si>
    <t>Areksto</t>
  </si>
  <si>
    <t>AW_FC_1986</t>
  </si>
  <si>
    <t>The_Doctor46N7</t>
  </si>
  <si>
    <t>TheNightSlasher</t>
  </si>
  <si>
    <t>ex-Clusum</t>
  </si>
  <si>
    <t>N7-Gerbil</t>
  </si>
  <si>
    <t>DJ39H</t>
  </si>
  <si>
    <t>ctc91</t>
  </si>
  <si>
    <t>capn233</t>
  </si>
  <si>
    <t>kaxas92</t>
  </si>
  <si>
    <t>x3lander</t>
  </si>
  <si>
    <t>Alfonsedode</t>
  </si>
  <si>
    <t>iMissileSwarmers</t>
  </si>
  <si>
    <t>Ares87GoW</t>
  </si>
  <si>
    <t>Kocka007</t>
  </si>
  <si>
    <t>anterojp</t>
  </si>
  <si>
    <t>HeroicMass</t>
  </si>
  <si>
    <t>Emexxia</t>
  </si>
  <si>
    <t>Rustybuckets02</t>
  </si>
  <si>
    <t>ernesto_bih</t>
  </si>
  <si>
    <t>TeeGelenk94729</t>
  </si>
  <si>
    <t>RoseMyrtle</t>
  </si>
  <si>
    <t>HamleticTortoise</t>
  </si>
  <si>
    <t>IvoKee</t>
  </si>
  <si>
    <t>Week 2</t>
  </si>
  <si>
    <t>Week 3</t>
  </si>
  <si>
    <t>artvandalay81</t>
  </si>
  <si>
    <t>Gan16</t>
  </si>
  <si>
    <t>Week 4</t>
  </si>
  <si>
    <t>Week 5</t>
  </si>
  <si>
    <t>Okami_Sanjuro</t>
  </si>
  <si>
    <t>Week 6</t>
  </si>
  <si>
    <t>ark_ryv_</t>
  </si>
  <si>
    <t>Smehur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</si>
  <si>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</si>
  <si>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</si>
  <si>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</si>
  <si>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</si>
  <si>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</si>
  <si>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</si>
  <si>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</si>
  <si>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</si>
  <si>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</si>
  <si>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loufi1528</t>
  </si>
  <si>
    <t>Week 16</t>
  </si>
  <si>
    <t>Week 17</t>
  </si>
  <si>
    <t>Week 18</t>
  </si>
  <si>
    <t>Week 19</t>
  </si>
  <si>
    <t>Week 20</t>
  </si>
  <si>
    <t>Week 21</t>
  </si>
  <si>
    <t>frank_is_crank</t>
  </si>
  <si>
    <t>MPApr2012</t>
  </si>
  <si>
    <t>anarchoturianist</t>
  </si>
  <si>
    <t>Time</t>
  </si>
  <si>
    <t xml:space="preserve"> - </t>
  </si>
  <si>
    <t>Count</t>
  </si>
  <si>
    <t>Dromedarry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</si>
</sst>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5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A07DAE2A-4F71-4D11-807E-AF00949336EE}" autoFormatId="16" applyNumberFormats="0" applyBorderFormats="0" applyFontFormats="0" applyPatternFormats="0" applyAlignmentFormats="0" applyWidthHeightFormats="0">
  <queryTableRefresh nextId="47" unboundColumnsLeft="2">
    <queryTableFields count="25">
      <queryTableField id="23" dataBound="0" tableColumnId="23"/>
      <queryTableField id="25" dataBound="0" tableColumnId="24"/>
      <queryTableField id="1" name="Player" tableColumnId="1"/>
      <queryTableField id="26" dataBound="0" tableColumnId="25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F411118-672F-4D7D-9F6D-3E135469D686}" autoFormatId="16" applyNumberFormats="0" applyBorderFormats="0" applyFontFormats="0" applyPatternFormats="0" applyAlignmentFormats="0" applyWidthHeightFormats="0">
  <queryTableRefresh nextId="47" unboundColumnsLeft="2">
    <queryTableFields count="25">
      <queryTableField id="23" dataBound="0" tableColumnId="23"/>
      <queryTableField id="26" dataBound="0" tableColumnId="25"/>
      <queryTableField id="1" name="Player" tableColumnId="1"/>
      <queryTableField id="25" dataBound="0" tableColumnId="24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830EB98-25E0-4971-94FB-505E31DEBA49}" autoFormatId="16" applyNumberFormats="0" applyBorderFormats="0" applyFontFormats="0" applyPatternFormats="0" applyAlignmentFormats="0" applyWidthHeightFormats="0">
  <queryTableRefresh nextId="47" unboundColumnsLeft="2">
    <queryTableFields count="25">
      <queryTableField id="23" dataBound="0" tableColumnId="23"/>
      <queryTableField id="25" dataBound="0" tableColumnId="24"/>
      <queryTableField id="1" name="Player" tableColumnId="1"/>
      <queryTableField id="26" dataBound="0" tableColumnId="25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7FC6E-896D-4D9A-832A-2EE08360C6D0}" name="Silver" displayName="Silver" ref="A1:Y5" tableType="queryTable" totalsRowShown="0">
  <autoFilter ref="A1:Y5" xr:uid="{21AE76FD-0FD6-47E3-91F5-8B2F9294E405}"/>
  <tableColumns count="25">
    <tableColumn id="23" xr3:uid="{52D6981D-B95F-49C6-ADCF-B91AB975B9AB}" uniqueName="23" name="Time" queryTableFieldId="23" dataDxfId="74">
      <calculatedColumnFormula>SUM(Silver[[#This Row],[Week 1]:[Week 21]])</calculatedColumnFormula>
    </tableColumn>
    <tableColumn id="24" xr3:uid="{0212C4CD-3EB4-4844-9589-9C81D1D065C7}" uniqueName="24" name=" - " queryTableFieldId="25" dataDxfId="73"/>
    <tableColumn id="1" xr3:uid="{BBCFB045-E9E5-42BE-B3B8-A3FDF5B86C1B}" uniqueName="1" name="Player" queryTableFieldId="1" dataDxfId="72"/>
    <tableColumn id="25" xr3:uid="{86AB7711-3647-41B9-B2B8-5325B1CA6372}" uniqueName="25" name="Count" queryTableFieldId="26" dataDxfId="71">
      <calculatedColumnFormula>COUNT(Silver[[#This Row],[Week 1]:[Week 21]])</calculatedColumnFormula>
    </tableColumn>
    <tableColumn id="2" xr3:uid="{71D7B980-318C-46CA-8834-A79F1ADE97B1}" uniqueName="2" name="Week 1" queryTableFieldId="2" dataDxfId="70"/>
    <tableColumn id="3" xr3:uid="{7EFD92E7-2643-4D22-979B-665342F499DF}" uniqueName="3" name="Week 2" queryTableFieldId="3" dataDxfId="69"/>
    <tableColumn id="4" xr3:uid="{EA9153DF-9A2D-4DD1-9E63-C487240C1351}" uniqueName="4" name="Week 3" queryTableFieldId="4" dataDxfId="68"/>
    <tableColumn id="5" xr3:uid="{C5CB2A20-3317-4554-BA16-2A66B3DB95A2}" uniqueName="5" name="Week 4" queryTableFieldId="5" dataDxfId="67"/>
    <tableColumn id="6" xr3:uid="{B4074023-63FC-42B5-AF42-3A1AF801D5EE}" uniqueName="6" name="Week 5" queryTableFieldId="6" dataDxfId="66"/>
    <tableColumn id="7" xr3:uid="{69E7174C-858F-4714-9D23-DEE46FA3A99C}" uniqueName="7" name="Week 6" queryTableFieldId="7" dataDxfId="65"/>
    <tableColumn id="8" xr3:uid="{3C83FD04-DBD2-4C88-AE89-20B0CE6D5B4F}" uniqueName="8" name="Week 7" queryTableFieldId="8" dataDxfId="64"/>
    <tableColumn id="9" xr3:uid="{6C73A1F9-8768-4DAD-B588-ADA629C372AB}" uniqueName="9" name="Week 8" queryTableFieldId="9" dataDxfId="63"/>
    <tableColumn id="10" xr3:uid="{E82FCC8E-242E-4448-AC8E-1F8387E16118}" uniqueName="10" name="Week 9" queryTableFieldId="10" dataDxfId="62"/>
    <tableColumn id="11" xr3:uid="{FEBAC33E-3220-4637-98FE-FC3DF38FBF9B}" uniqueName="11" name="Week 10" queryTableFieldId="11" dataDxfId="61"/>
    <tableColumn id="12" xr3:uid="{4F8FB677-812B-48C5-A973-2E4CEC5AFE2C}" uniqueName="12" name="Week 11" queryTableFieldId="12" dataDxfId="60"/>
    <tableColumn id="13" xr3:uid="{FDD09653-19F2-44A1-8EDD-34627502B681}" uniqueName="13" name="Week 12" queryTableFieldId="13" dataDxfId="59"/>
    <tableColumn id="14" xr3:uid="{A5C18258-6E4A-445F-8C88-DA5DE04917B4}" uniqueName="14" name="Week 13" queryTableFieldId="14" dataDxfId="58"/>
    <tableColumn id="15" xr3:uid="{62EE626C-A3F1-43D7-B049-21EB239E247D}" uniqueName="15" name="Week 14" queryTableFieldId="15" dataDxfId="57"/>
    <tableColumn id="16" xr3:uid="{C5E62F19-E637-40A6-82C4-4C9231D81DA8}" uniqueName="16" name="Week 15" queryTableFieldId="16" dataDxfId="56"/>
    <tableColumn id="17" xr3:uid="{B25348A6-B2AF-4D89-B4BB-205C93A264E3}" uniqueName="17" name="Week 16" queryTableFieldId="17" dataDxfId="55"/>
    <tableColumn id="18" xr3:uid="{A3903AE3-DEB3-44CA-8725-5BCFF81F7A82}" uniqueName="18" name="Week 17" queryTableFieldId="18" dataDxfId="54"/>
    <tableColumn id="19" xr3:uid="{8A7AA4A8-D8C0-4334-8180-2FE065DC1FB8}" uniqueName="19" name="Week 18" queryTableFieldId="19" dataDxfId="53"/>
    <tableColumn id="20" xr3:uid="{D26571A6-C9B5-467B-B473-9C7171B2045F}" uniqueName="20" name="Week 19" queryTableFieldId="20" dataDxfId="52"/>
    <tableColumn id="21" xr3:uid="{FECB73C3-49C7-4E3B-B699-E250B5C1DD78}" uniqueName="21" name="Week 20" queryTableFieldId="21" dataDxfId="51"/>
    <tableColumn id="22" xr3:uid="{7DFDCC9A-3BB5-4C97-B0AC-6B4AB6D7B133}" uniqueName="22" name="Week 21" queryTableFieldId="22" dataDxf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324CC9-8B09-4D50-933A-D43451DEF8EF}" name="Gold" displayName="Gold" ref="A1:Y36" tableType="queryTable" totalsRowShown="0">
  <autoFilter ref="A1:Y36" xr:uid="{17DD4FA1-0216-4CA4-BEFC-41DF5F910639}"/>
  <tableColumns count="25">
    <tableColumn id="23" xr3:uid="{D364120C-E4B8-4894-BACB-1A10E5338B81}" uniqueName="23" name="Time" queryTableFieldId="23" dataDxfId="24">
      <calculatedColumnFormula>SUM(Gold[[#This Row],[Week 1]:[Week 21]])</calculatedColumnFormula>
    </tableColumn>
    <tableColumn id="25" xr3:uid="{514A4531-B1E4-4A32-9521-C7E78694CE3E}" uniqueName="25" name=" - " queryTableFieldId="26" dataDxfId="23"/>
    <tableColumn id="1" xr3:uid="{2A59DCB8-F76B-491C-97F0-B511B65FDCB3}" uniqueName="1" name="Player" queryTableFieldId="1" dataDxfId="22"/>
    <tableColumn id="24" xr3:uid="{1B4D815C-64F5-4741-875C-26C98202939D}" uniqueName="24" name="Count" queryTableFieldId="25" dataDxfId="21">
      <calculatedColumnFormula>COUNT(Gold[[#This Row],[Week 1]:[Week 21]])</calculatedColumnFormula>
    </tableColumn>
    <tableColumn id="2" xr3:uid="{C1A25B2B-68AE-437F-AB7B-1431BDC4B2FD}" uniqueName="2" name="Week 1" queryTableFieldId="2" dataDxfId="20"/>
    <tableColumn id="3" xr3:uid="{9200A81B-BC41-421F-BCDF-E5C9C337A1C5}" uniqueName="3" name="Week 2" queryTableFieldId="3" dataDxfId="19"/>
    <tableColumn id="4" xr3:uid="{68DA3B55-0987-48ED-B6A2-1EAB3D82C54C}" uniqueName="4" name="Week 3" queryTableFieldId="4" dataDxfId="18"/>
    <tableColumn id="5" xr3:uid="{BA7220BC-09F5-41C1-ACE9-E2767DA9CE37}" uniqueName="5" name="Week 4" queryTableFieldId="5" dataDxfId="17"/>
    <tableColumn id="6" xr3:uid="{7E005518-C06F-471B-BF9D-CA7D50624DFD}" uniqueName="6" name="Week 5" queryTableFieldId="6" dataDxfId="16"/>
    <tableColumn id="7" xr3:uid="{02D3DF50-3A5D-4CFB-AEFF-5C609501A05A}" uniqueName="7" name="Week 6" queryTableFieldId="7" dataDxfId="15"/>
    <tableColumn id="8" xr3:uid="{EE3BD674-1900-47B3-B1AF-92EBCEEB3D2B}" uniqueName="8" name="Week 7" queryTableFieldId="8" dataDxfId="14"/>
    <tableColumn id="9" xr3:uid="{5BBEA596-A2F8-4E13-8A25-DC125837B735}" uniqueName="9" name="Week 8" queryTableFieldId="9" dataDxfId="13"/>
    <tableColumn id="10" xr3:uid="{4EDFF5CF-DDBB-4E3F-8179-3849FEA3779A}" uniqueName="10" name="Week 9" queryTableFieldId="10" dataDxfId="12"/>
    <tableColumn id="11" xr3:uid="{3D5EBDB9-92F4-436C-B267-CC42ECE30D77}" uniqueName="11" name="Week 10" queryTableFieldId="11" dataDxfId="11"/>
    <tableColumn id="12" xr3:uid="{6F66E12A-238A-46A2-96EE-A3CF93FF1714}" uniqueName="12" name="Week 11" queryTableFieldId="12" dataDxfId="10"/>
    <tableColumn id="13" xr3:uid="{AF8B1753-AD43-4F28-A1B7-C8DF26808DA2}" uniqueName="13" name="Week 12" queryTableFieldId="13" dataDxfId="9"/>
    <tableColumn id="14" xr3:uid="{E79C912E-4072-4AF7-84F0-E9F6076A83D4}" uniqueName="14" name="Week 13" queryTableFieldId="14" dataDxfId="8"/>
    <tableColumn id="15" xr3:uid="{2F10267B-9431-4283-91CB-E63108909AA1}" uniqueName="15" name="Week 14" queryTableFieldId="15" dataDxfId="7"/>
    <tableColumn id="16" xr3:uid="{33E7F753-AE8B-4723-8A5F-46331C11DB8D}" uniqueName="16" name="Week 15" queryTableFieldId="16" dataDxfId="6"/>
    <tableColumn id="17" xr3:uid="{CB616C3C-4DBB-4061-9EF5-E6D9443BB04B}" uniqueName="17" name="Week 16" queryTableFieldId="17" dataDxfId="5"/>
    <tableColumn id="18" xr3:uid="{3245AFB9-45EE-4CC8-807B-3BED376D36CB}" uniqueName="18" name="Week 17" queryTableFieldId="18" dataDxfId="4"/>
    <tableColumn id="19" xr3:uid="{B4F3F96B-E7AF-455F-8B91-7F27A944D646}" uniqueName="19" name="Week 18" queryTableFieldId="19" dataDxfId="3"/>
    <tableColumn id="20" xr3:uid="{49578844-B903-47DD-89C2-9BD5E13CA26D}" uniqueName="20" name="Week 19" queryTableFieldId="20" dataDxfId="2"/>
    <tableColumn id="21" xr3:uid="{9BD38A71-30BD-49C0-97F4-1FD05DFD37B1}" uniqueName="21" name="Week 20" queryTableFieldId="21" dataDxfId="1"/>
    <tableColumn id="22" xr3:uid="{C92344D4-5DC4-4414-B496-B2BC7D125A81}" uniqueName="22" name="Week 21" queryTableFieldId="2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B68CF5-85F0-43B9-93F1-6A5541AA8AEE}" name="Platinum" displayName="Platinum" ref="A1:Y13" tableType="queryTable" totalsRowShown="0">
  <autoFilter ref="A1:Y13" xr:uid="{DAC7F7AE-75E1-415E-AC57-2B68F9639B30}"/>
  <tableColumns count="25">
    <tableColumn id="23" xr3:uid="{85CB49A2-31FE-4A85-A2E9-6DFFF68F729F}" uniqueName="23" name="Time" queryTableFieldId="23" dataDxfId="49">
      <calculatedColumnFormula>SUM(Platinum[[#This Row],[Week 1]:[Week 21]])</calculatedColumnFormula>
    </tableColumn>
    <tableColumn id="24" xr3:uid="{0A077D1D-F40C-42CD-8BD6-6324B1C4DE09}" uniqueName="24" name=" - " queryTableFieldId="25" dataDxfId="48"/>
    <tableColumn id="1" xr3:uid="{6C4302B4-C426-4073-9EFD-49A2AD6FD4A1}" uniqueName="1" name="Player" queryTableFieldId="1" dataDxfId="47"/>
    <tableColumn id="25" xr3:uid="{6AB31B7E-2468-4B15-ACB9-222C8818455E}" uniqueName="25" name="Count" queryTableFieldId="26" dataDxfId="46">
      <calculatedColumnFormula>COUNT(Platinum[[#This Row],[Week 1]:[Week 21]])</calculatedColumnFormula>
    </tableColumn>
    <tableColumn id="2" xr3:uid="{23EC08D7-E5CA-4C8E-94D9-C8DE52EA2BF3}" uniqueName="2" name="Week 1" queryTableFieldId="2" dataDxfId="45"/>
    <tableColumn id="3" xr3:uid="{31F6EF4E-4769-45C5-80E8-A10EC8DF5046}" uniqueName="3" name="Week 2" queryTableFieldId="3" dataDxfId="44"/>
    <tableColumn id="4" xr3:uid="{EE640D57-91AD-4E2F-891B-955957A6A8A1}" uniqueName="4" name="Week 3" queryTableFieldId="4" dataDxfId="43"/>
    <tableColumn id="5" xr3:uid="{9063896C-A80E-4F66-BFBA-47A57573ADD0}" uniqueName="5" name="Week 4" queryTableFieldId="5" dataDxfId="42"/>
    <tableColumn id="6" xr3:uid="{AE553316-3B16-4C2A-BB4E-67799CA29775}" uniqueName="6" name="Week 5" queryTableFieldId="6" dataDxfId="41"/>
    <tableColumn id="7" xr3:uid="{3602F5B1-2FFF-4756-8E4A-18A257F051D5}" uniqueName="7" name="Week 6" queryTableFieldId="7" dataDxfId="40"/>
    <tableColumn id="8" xr3:uid="{5017230B-56D3-456D-85D1-BD02C715274E}" uniqueName="8" name="Week 7" queryTableFieldId="8" dataDxfId="39"/>
    <tableColumn id="9" xr3:uid="{16C4A259-0F29-499C-AFCD-3846C79527D3}" uniqueName="9" name="Week 8" queryTableFieldId="9" dataDxfId="38"/>
    <tableColumn id="10" xr3:uid="{AD69FB00-1F1D-49FE-B7C0-62D30682FB0E}" uniqueName="10" name="Week 9" queryTableFieldId="10" dataDxfId="37"/>
    <tableColumn id="11" xr3:uid="{2504258A-08CA-4E40-895A-5F9648201A48}" uniqueName="11" name="Week 10" queryTableFieldId="11" dataDxfId="36"/>
    <tableColumn id="12" xr3:uid="{32F3A751-8815-45D8-AF7D-9684A1A4FD84}" uniqueName="12" name="Week 11" queryTableFieldId="12" dataDxfId="35"/>
    <tableColumn id="13" xr3:uid="{F73A9ADB-F895-4F3C-8CD8-96C10C7F311A}" uniqueName="13" name="Week 12" queryTableFieldId="13" dataDxfId="34"/>
    <tableColumn id="14" xr3:uid="{4C643A59-0789-4574-9A5E-D3430EBA102B}" uniqueName="14" name="Week 13" queryTableFieldId="14" dataDxfId="33"/>
    <tableColumn id="15" xr3:uid="{0303D110-F9C0-435D-8822-1BCD25245A8F}" uniqueName="15" name="Week 14" queryTableFieldId="15" dataDxfId="32"/>
    <tableColumn id="16" xr3:uid="{28990EBB-0141-486F-A8B1-7870FF95D8D9}" uniqueName="16" name="Week 15" queryTableFieldId="16" dataDxfId="31"/>
    <tableColumn id="17" xr3:uid="{D2915CBB-F171-42B5-8E76-BC19C69CBCC0}" uniqueName="17" name="Week 16" queryTableFieldId="17" dataDxfId="30"/>
    <tableColumn id="18" xr3:uid="{9D67EA75-72CA-46D1-BA06-2C7E4CE86D22}" uniqueName="18" name="Week 17" queryTableFieldId="18" dataDxfId="29"/>
    <tableColumn id="19" xr3:uid="{87D4C929-6E48-4E79-B357-9A6E20E43E5A}" uniqueName="19" name="Week 18" queryTableFieldId="19" dataDxfId="28"/>
    <tableColumn id="20" xr3:uid="{A0AD5175-28D9-4506-8483-BE36E89569D1}" uniqueName="20" name="Week 19" queryTableFieldId="20" dataDxfId="27"/>
    <tableColumn id="21" xr3:uid="{B889808A-87C0-4437-8129-3FFF91018D6E}" uniqueName="21" name="Week 20" queryTableFieldId="21" dataDxfId="26"/>
    <tableColumn id="22" xr3:uid="{BCF7BDA8-ED35-49E6-A4AA-9C3A5082A29B}" uniqueName="22" name="Week 21" queryTableFieldId="22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5594-AA02-4CCD-9CB0-A2F2F194DD9D}">
  <dimension ref="A1:Y5"/>
  <sheetViews>
    <sheetView workbookViewId="0">
      <selection sqref="A1:Y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0" bestFit="1" customWidth="1"/>
    <col min="14" max="25" width="11" bestFit="1" customWidth="1"/>
  </cols>
  <sheetData>
    <row r="1" spans="1:25" x14ac:dyDescent="0.25">
      <c r="A1" t="s">
        <v>57</v>
      </c>
      <c r="B1" t="s">
        <v>58</v>
      </c>
      <c r="C1" t="s">
        <v>0</v>
      </c>
      <c r="D1" t="s">
        <v>59</v>
      </c>
      <c r="E1" t="s">
        <v>2</v>
      </c>
      <c r="F1" t="s">
        <v>28</v>
      </c>
      <c r="G1" t="s">
        <v>29</v>
      </c>
      <c r="H1" t="s">
        <v>32</v>
      </c>
      <c r="I1" t="s">
        <v>33</v>
      </c>
      <c r="J1" t="s">
        <v>35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 s="2">
        <f>SUM(Silver[[#This Row],[Week 1]:[Week 21]])</f>
        <v>0.27185185185185179</v>
      </c>
      <c r="B2" s="2" t="s">
        <v>58</v>
      </c>
      <c r="C2" s="1" t="s">
        <v>5</v>
      </c>
      <c r="D2" s="1">
        <f>COUNT(Silver[[#This Row],[Week 1]:[Week 21]])</f>
        <v>21</v>
      </c>
      <c r="E2" s="2">
        <v>1.0671296296296297E-2</v>
      </c>
      <c r="F2" s="2">
        <v>1.2916666666666667E-2</v>
      </c>
      <c r="G2" s="2">
        <v>1.1527777777777777E-2</v>
      </c>
      <c r="H2" s="2">
        <v>1.2361111111111113E-2</v>
      </c>
      <c r="I2" s="2">
        <v>1.2951388888888887E-2</v>
      </c>
      <c r="J2" s="2">
        <v>1.4270833333333335E-2</v>
      </c>
      <c r="K2" s="2">
        <v>1.3043981481481483E-2</v>
      </c>
      <c r="L2" s="2">
        <v>1.3946759259259258E-2</v>
      </c>
      <c r="M2" s="2">
        <v>1.3148148148148147E-2</v>
      </c>
      <c r="N2" s="2">
        <v>1.4328703703703703E-2</v>
      </c>
      <c r="O2" s="2">
        <v>1.4872685185185185E-2</v>
      </c>
      <c r="P2" s="2">
        <v>1.5405092592592593E-2</v>
      </c>
      <c r="Q2" s="2">
        <v>1.1967592592592592E-2</v>
      </c>
      <c r="R2" s="2">
        <v>1.1840277777777778E-2</v>
      </c>
      <c r="S2" s="2">
        <v>1.2060185185185186E-2</v>
      </c>
      <c r="T2" s="2">
        <v>1.2789351851851852E-2</v>
      </c>
      <c r="U2" s="2">
        <v>1.1562499999999998E-2</v>
      </c>
      <c r="V2" s="2">
        <v>1.3136574074074077E-2</v>
      </c>
      <c r="W2" s="2">
        <v>1.2916666666666667E-2</v>
      </c>
      <c r="X2" s="2">
        <v>1.3645833333333331E-2</v>
      </c>
      <c r="Y2" s="2">
        <v>1.2488425925925925E-2</v>
      </c>
    </row>
    <row r="3" spans="1:25" x14ac:dyDescent="0.25">
      <c r="A3" s="2">
        <f>SUM(Silver[[#This Row],[Week 1]:[Week 21]])</f>
        <v>9.645833333333334E-2</v>
      </c>
      <c r="B3" s="2" t="s">
        <v>58</v>
      </c>
      <c r="C3" s="1" t="s">
        <v>4</v>
      </c>
      <c r="D3" s="1">
        <f>COUNT(Silver[[#This Row],[Week 1]:[Week 21]])</f>
        <v>6</v>
      </c>
      <c r="E3" s="2">
        <v>8.773148148148148E-3</v>
      </c>
      <c r="F3" s="2">
        <v>1.7499999999999998E-2</v>
      </c>
      <c r="G3" s="2">
        <v>1.545138888888889E-2</v>
      </c>
      <c r="H3" s="2">
        <v>2.1053240740740744E-2</v>
      </c>
      <c r="I3" s="2">
        <v>1.8993055555555558E-2</v>
      </c>
      <c r="J3" s="2">
        <v>1.4687499999999999E-2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f>SUM(Silver[[#This Row],[Week 1]:[Week 21]])</f>
        <v>7.9976851851851858E-3</v>
      </c>
      <c r="B4" s="2" t="s">
        <v>58</v>
      </c>
      <c r="C4" s="1" t="s">
        <v>3</v>
      </c>
      <c r="D4" s="1">
        <f>COUNT(Silver[[#This Row],[Week 1]:[Week 21]])</f>
        <v>1</v>
      </c>
      <c r="E4" s="2">
        <v>7.9976851851851858E-3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SUM(Silver[[#This Row],[Week 1]:[Week 21]])</f>
        <v>1.8136574074074076E-2</v>
      </c>
      <c r="B5" s="2" t="s">
        <v>58</v>
      </c>
      <c r="C5" s="1" t="s">
        <v>1</v>
      </c>
      <c r="D5" s="1">
        <f>COUNT(Silver[[#This Row],[Week 1]:[Week 21]])</f>
        <v>2</v>
      </c>
      <c r="E5" s="2">
        <v>7.858796296296296E-3</v>
      </c>
      <c r="F5" s="2">
        <v>1.0277777777777778E-2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865D-2800-4762-9038-824468E20CA5}">
  <dimension ref="A1:Y36"/>
  <sheetViews>
    <sheetView workbookViewId="0">
      <selection sqref="A1:Y3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7109375" bestFit="1" customWidth="1"/>
    <col min="4" max="4" width="8.5703125" bestFit="1" customWidth="1"/>
    <col min="5" max="13" width="10" bestFit="1" customWidth="1"/>
    <col min="14" max="25" width="11" bestFit="1" customWidth="1"/>
  </cols>
  <sheetData>
    <row r="1" spans="1:25" x14ac:dyDescent="0.25">
      <c r="A1" t="s">
        <v>57</v>
      </c>
      <c r="B1" t="s">
        <v>58</v>
      </c>
      <c r="C1" t="s">
        <v>0</v>
      </c>
      <c r="D1" t="s">
        <v>59</v>
      </c>
      <c r="E1" t="s">
        <v>2</v>
      </c>
      <c r="F1" t="s">
        <v>28</v>
      </c>
      <c r="G1" t="s">
        <v>29</v>
      </c>
      <c r="H1" t="s">
        <v>32</v>
      </c>
      <c r="I1" t="s">
        <v>33</v>
      </c>
      <c r="J1" t="s">
        <v>35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 s="2">
        <f>SUM(Gold[[#This Row],[Week 1]:[Week 21]])</f>
        <v>0.40093750000000006</v>
      </c>
      <c r="B2" s="2" t="s">
        <v>58</v>
      </c>
      <c r="C2" s="1" t="s">
        <v>5</v>
      </c>
      <c r="D2" s="1">
        <f>COUNT(Gold[[#This Row],[Week 1]:[Week 21]])</f>
        <v>21</v>
      </c>
      <c r="E2" s="2">
        <v>1.4780092592592595E-2</v>
      </c>
      <c r="F2" s="2">
        <v>2.2152777777777775E-2</v>
      </c>
      <c r="G2" s="2">
        <v>2.0972222222222222E-2</v>
      </c>
      <c r="H2" s="2">
        <v>2.1388888888888888E-2</v>
      </c>
      <c r="I2" s="2">
        <v>2.1990740740740741E-2</v>
      </c>
      <c r="J2" s="2">
        <v>2.2430555555555554E-2</v>
      </c>
      <c r="K2" s="2">
        <v>1.800925925925926E-2</v>
      </c>
      <c r="L2" s="2">
        <v>2.3634259259259258E-2</v>
      </c>
      <c r="M2" s="2">
        <v>1.7337962962962961E-2</v>
      </c>
      <c r="N2" s="2">
        <v>1.9050925925925926E-2</v>
      </c>
      <c r="O2" s="2">
        <v>1.636574074074074E-2</v>
      </c>
      <c r="P2" s="2">
        <v>2.1435185185185186E-2</v>
      </c>
      <c r="Q2" s="2">
        <v>1.5810185185185184E-2</v>
      </c>
      <c r="R2" s="2">
        <v>1.8599537037037036E-2</v>
      </c>
      <c r="S2" s="2">
        <v>1.6458333333333332E-2</v>
      </c>
      <c r="T2" s="2">
        <v>2.3090277777777779E-2</v>
      </c>
      <c r="U2" s="2">
        <v>1.6423611111111111E-2</v>
      </c>
      <c r="V2" s="2">
        <v>1.9351851851851853E-2</v>
      </c>
      <c r="W2" s="2">
        <v>1.9085648148148147E-2</v>
      </c>
      <c r="X2" s="2">
        <v>1.7650462962962962E-2</v>
      </c>
      <c r="Y2" s="2">
        <v>1.4918981481481483E-2</v>
      </c>
    </row>
    <row r="3" spans="1:25" x14ac:dyDescent="0.25">
      <c r="A3" s="2">
        <f>SUM(Gold[[#This Row],[Week 1]:[Week 21]])</f>
        <v>0.48015046296296293</v>
      </c>
      <c r="B3" s="2" t="s">
        <v>58</v>
      </c>
      <c r="C3" s="1" t="s">
        <v>15</v>
      </c>
      <c r="D3" s="1">
        <f>COUNT(Gold[[#This Row],[Week 1]:[Week 21]])</f>
        <v>21</v>
      </c>
      <c r="E3" s="2">
        <v>1.3819444444444445E-2</v>
      </c>
      <c r="F3" s="2">
        <v>1.9884259259259258E-2</v>
      </c>
      <c r="G3" s="2">
        <v>2.5092592592592593E-2</v>
      </c>
      <c r="H3" s="2">
        <v>2.3576388888888893E-2</v>
      </c>
      <c r="I3" s="2">
        <v>2.4548611111111115E-2</v>
      </c>
      <c r="J3" s="2">
        <v>2.4513888888888887E-2</v>
      </c>
      <c r="K3" s="2">
        <v>1.9664351851851853E-2</v>
      </c>
      <c r="L3" s="2">
        <v>2.704861111111111E-2</v>
      </c>
      <c r="M3" s="2">
        <v>1.6249999999999997E-2</v>
      </c>
      <c r="N3" s="2">
        <v>2.6944444444444441E-2</v>
      </c>
      <c r="O3" s="2">
        <v>2.1296296296296299E-2</v>
      </c>
      <c r="P3" s="2">
        <v>2.6458333333333334E-2</v>
      </c>
      <c r="Q3" s="2">
        <v>2.3240740740740742E-2</v>
      </c>
      <c r="R3" s="2">
        <v>2.7581018518518519E-2</v>
      </c>
      <c r="S3" s="2">
        <v>2.0277777777777777E-2</v>
      </c>
      <c r="T3" s="2">
        <v>2.6840277777777779E-2</v>
      </c>
      <c r="U3" s="2">
        <v>2.2337962962962962E-2</v>
      </c>
      <c r="V3" s="2">
        <v>2.0625000000000001E-2</v>
      </c>
      <c r="W3" s="2">
        <v>2.7523148148148147E-2</v>
      </c>
      <c r="X3" s="2">
        <v>2.5358796296296296E-2</v>
      </c>
      <c r="Y3" s="2">
        <v>1.726851851851852E-2</v>
      </c>
    </row>
    <row r="4" spans="1:25" x14ac:dyDescent="0.25">
      <c r="A4" s="2">
        <f>SUM(Gold[[#This Row],[Week 1]:[Week 21]])</f>
        <v>6.806712962962963E-2</v>
      </c>
      <c r="B4" s="2" t="s">
        <v>58</v>
      </c>
      <c r="C4" s="1" t="s">
        <v>4</v>
      </c>
      <c r="D4" s="1">
        <f>COUNT(Gold[[#This Row],[Week 1]:[Week 21]])</f>
        <v>4</v>
      </c>
      <c r="E4" s="2">
        <v>1.1944444444444445E-2</v>
      </c>
      <c r="F4" s="2"/>
      <c r="G4" s="2"/>
      <c r="H4" s="2"/>
      <c r="I4" s="2"/>
      <c r="J4" s="2"/>
      <c r="K4" s="2"/>
      <c r="L4" s="2"/>
      <c r="M4" s="2"/>
      <c r="N4" s="2">
        <v>2.388888888888889E-2</v>
      </c>
      <c r="O4" s="2">
        <v>1.5659722222222224E-2</v>
      </c>
      <c r="P4" s="2"/>
      <c r="Q4" s="2"/>
      <c r="R4" s="2"/>
      <c r="S4" s="2"/>
      <c r="T4" s="2"/>
      <c r="U4" s="2">
        <v>1.6574074074074074E-2</v>
      </c>
      <c r="V4" s="2"/>
      <c r="W4" s="2"/>
      <c r="X4" s="2"/>
      <c r="Y4" s="2"/>
    </row>
    <row r="5" spans="1:25" x14ac:dyDescent="0.25">
      <c r="A5" s="2">
        <f>SUM(Gold[[#This Row],[Week 1]:[Week 21]])</f>
        <v>1.5370370370370369E-2</v>
      </c>
      <c r="B5" s="2" t="s">
        <v>58</v>
      </c>
      <c r="C5" s="1" t="s">
        <v>17</v>
      </c>
      <c r="D5" s="1">
        <f>COUNT(Gold[[#This Row],[Week 1]:[Week 21]])</f>
        <v>1</v>
      </c>
      <c r="E5" s="2">
        <v>1.5370370370370369E-2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SUM(Gold[[#This Row],[Week 1]:[Week 21]])</f>
        <v>1.2326388888888888E-2</v>
      </c>
      <c r="B6" s="2" t="s">
        <v>58</v>
      </c>
      <c r="C6" s="1" t="s">
        <v>10</v>
      </c>
      <c r="D6" s="1">
        <f>COUNT(Gold[[#This Row],[Week 1]:[Week 21]])</f>
        <v>1</v>
      </c>
      <c r="E6" s="2">
        <v>1.2326388888888888E-2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>
        <f>SUM(Gold[[#This Row],[Week 1]:[Week 21]])</f>
        <v>0.35130787037037037</v>
      </c>
      <c r="B7" s="2" t="s">
        <v>58</v>
      </c>
      <c r="C7" s="1" t="s">
        <v>21</v>
      </c>
      <c r="D7" s="1">
        <f>COUNT(Gold[[#This Row],[Week 1]:[Week 21]])</f>
        <v>13</v>
      </c>
      <c r="E7" s="2">
        <v>1.6203703703703703E-2</v>
      </c>
      <c r="F7" s="2">
        <v>2.8194444444444442E-2</v>
      </c>
      <c r="G7" s="2">
        <v>2.7060185185185187E-2</v>
      </c>
      <c r="H7" s="2">
        <v>3.0011574074074076E-2</v>
      </c>
      <c r="I7" s="2">
        <v>3.6458333333333336E-2</v>
      </c>
      <c r="J7" s="2">
        <v>2.7870370370370368E-2</v>
      </c>
      <c r="K7" s="2">
        <v>2.7939814814814817E-2</v>
      </c>
      <c r="L7" s="2">
        <v>3.125E-2</v>
      </c>
      <c r="M7" s="2">
        <v>1.849537037037037E-2</v>
      </c>
      <c r="N7" s="2">
        <v>3.2361111111111111E-2</v>
      </c>
      <c r="O7" s="2">
        <v>2.539351851851852E-2</v>
      </c>
      <c r="P7" s="2"/>
      <c r="Q7" s="2">
        <v>2.4479166666666666E-2</v>
      </c>
      <c r="R7" s="2"/>
      <c r="S7" s="2"/>
      <c r="T7" s="2"/>
      <c r="U7" s="2">
        <v>2.5590277777777778E-2</v>
      </c>
      <c r="V7" s="2"/>
      <c r="W7" s="2"/>
      <c r="X7" s="2"/>
      <c r="Y7" s="2"/>
    </row>
    <row r="8" spans="1:25" x14ac:dyDescent="0.25">
      <c r="A8" s="2">
        <f>SUM(Gold[[#This Row],[Week 1]:[Week 21]])</f>
        <v>0.22913194444444446</v>
      </c>
      <c r="B8" s="2" t="s">
        <v>58</v>
      </c>
      <c r="C8" s="1" t="s">
        <v>31</v>
      </c>
      <c r="D8" s="1">
        <f>COUNT(Gold[[#This Row],[Week 1]:[Week 21]])</f>
        <v>8</v>
      </c>
      <c r="E8" s="2"/>
      <c r="F8" s="2"/>
      <c r="G8" s="2">
        <v>2.5497685185185189E-2</v>
      </c>
      <c r="H8" s="2"/>
      <c r="I8" s="2"/>
      <c r="J8" s="2"/>
      <c r="K8" s="2"/>
      <c r="L8" s="2"/>
      <c r="M8" s="2"/>
      <c r="N8" s="2">
        <v>3.4675925925925923E-2</v>
      </c>
      <c r="O8" s="2">
        <v>3.1793981481481479E-2</v>
      </c>
      <c r="P8" s="2"/>
      <c r="Q8" s="2">
        <v>3.1296296296296301E-2</v>
      </c>
      <c r="R8" s="2"/>
      <c r="S8" s="2">
        <v>2.7418981481481485E-2</v>
      </c>
      <c r="T8" s="2">
        <v>2.960648148148148E-2</v>
      </c>
      <c r="U8" s="2">
        <v>2.4236111111111111E-2</v>
      </c>
      <c r="V8" s="2">
        <v>2.4606481481481479E-2</v>
      </c>
      <c r="W8" s="2"/>
      <c r="X8" s="2"/>
      <c r="Y8" s="2"/>
    </row>
    <row r="9" spans="1:25" x14ac:dyDescent="0.25">
      <c r="A9" s="2">
        <f>SUM(Gold[[#This Row],[Week 1]:[Week 21]])</f>
        <v>0.69190972222222213</v>
      </c>
      <c r="B9" s="2" t="s">
        <v>58</v>
      </c>
      <c r="C9" s="1" t="s">
        <v>26</v>
      </c>
      <c r="D9" s="1">
        <f>COUNT(Gold[[#This Row],[Week 1]:[Week 21]])</f>
        <v>21</v>
      </c>
      <c r="E9" s="2">
        <v>2.2777777777777775E-2</v>
      </c>
      <c r="F9" s="2">
        <v>4.2048611111111106E-2</v>
      </c>
      <c r="G9" s="2">
        <v>3.3449074074074069E-2</v>
      </c>
      <c r="H9" s="2">
        <v>3.0405092592592591E-2</v>
      </c>
      <c r="I9" s="2">
        <v>3.861111111111111E-2</v>
      </c>
      <c r="J9" s="2">
        <v>3.1770833333333331E-2</v>
      </c>
      <c r="K9" s="2">
        <v>2.6875E-2</v>
      </c>
      <c r="L9" s="2">
        <v>3.4999999999999996E-2</v>
      </c>
      <c r="M9" s="2">
        <v>3.0208333333333334E-2</v>
      </c>
      <c r="N9" s="2">
        <v>3.7164351851851851E-2</v>
      </c>
      <c r="O9" s="2">
        <v>3.3113425925925928E-2</v>
      </c>
      <c r="P9" s="2">
        <v>3.5798611111111107E-2</v>
      </c>
      <c r="Q9" s="2">
        <v>2.8518518518518523E-2</v>
      </c>
      <c r="R9" s="2">
        <v>3.7141203703703704E-2</v>
      </c>
      <c r="S9" s="2">
        <v>4.0659722222222222E-2</v>
      </c>
      <c r="T9" s="2">
        <v>3.8553240740740742E-2</v>
      </c>
      <c r="U9" s="2">
        <v>2.539351851851852E-2</v>
      </c>
      <c r="V9" s="2">
        <v>3.1284722222222221E-2</v>
      </c>
      <c r="W9" s="2">
        <v>3.1400462962962963E-2</v>
      </c>
      <c r="X9" s="2">
        <v>3.6851851851851851E-2</v>
      </c>
      <c r="Y9" s="2">
        <v>2.4884259259259259E-2</v>
      </c>
    </row>
    <row r="10" spans="1:25" x14ac:dyDescent="0.25">
      <c r="A10" s="2">
        <f>SUM(Gold[[#This Row],[Week 1]:[Week 21]])</f>
        <v>3.9699074074074081E-2</v>
      </c>
      <c r="B10" s="2" t="s">
        <v>58</v>
      </c>
      <c r="C10" s="1" t="s">
        <v>20</v>
      </c>
      <c r="D10" s="1">
        <f>COUNT(Gold[[#This Row],[Week 1]:[Week 21]])</f>
        <v>2</v>
      </c>
      <c r="E10" s="2">
        <v>1.5856481481481482E-2</v>
      </c>
      <c r="F10" s="2"/>
      <c r="G10" s="2"/>
      <c r="H10" s="2"/>
      <c r="I10" s="2"/>
      <c r="J10" s="2"/>
      <c r="K10" s="2"/>
      <c r="L10" s="2"/>
      <c r="M10" s="2">
        <v>2.3842592592592596E-2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SUM(Gold[[#This Row],[Week 1]:[Week 21]])</f>
        <v>2.298611111111111E-2</v>
      </c>
      <c r="B11" s="2" t="s">
        <v>58</v>
      </c>
      <c r="C11" s="1" t="s">
        <v>27</v>
      </c>
      <c r="D11" s="1">
        <f>COUNT(Gold[[#This Row],[Week 1]:[Week 21]])</f>
        <v>1</v>
      </c>
      <c r="E11" s="2">
        <v>2.298611111111111E-2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SUM(Gold[[#This Row],[Week 1]:[Week 21]])</f>
        <v>4.853009259259259E-2</v>
      </c>
      <c r="B12" s="2" t="s">
        <v>58</v>
      </c>
      <c r="C12" s="1" t="s">
        <v>3</v>
      </c>
      <c r="D12" s="1">
        <f>COUNT(Gold[[#This Row],[Week 1]:[Week 21]])</f>
        <v>3</v>
      </c>
      <c r="E12" s="2">
        <v>1.1724537037037035E-2</v>
      </c>
      <c r="F12" s="2">
        <v>1.877314814814815E-2</v>
      </c>
      <c r="G12" s="2">
        <v>1.8032407407407407E-2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SUM(Gold[[#This Row],[Week 1]:[Week 21]])</f>
        <v>7.4710648148148151E-2</v>
      </c>
      <c r="B13" s="2" t="s">
        <v>58</v>
      </c>
      <c r="C13" s="1" t="s">
        <v>18</v>
      </c>
      <c r="D13" s="1">
        <f>COUNT(Gold[[#This Row],[Week 1]:[Week 21]])</f>
        <v>3</v>
      </c>
      <c r="E13" s="2">
        <v>1.5439814814814816E-2</v>
      </c>
      <c r="F13" s="2">
        <v>3.2094907407407412E-2</v>
      </c>
      <c r="G13" s="2">
        <v>2.7175925925925926E-2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SUM(Gold[[#This Row],[Week 1]:[Week 21]])</f>
        <v>5.407407407407408E-2</v>
      </c>
      <c r="B14" s="2" t="s">
        <v>58</v>
      </c>
      <c r="C14" s="1" t="s">
        <v>55</v>
      </c>
      <c r="D14" s="1">
        <f>COUNT(Gold[[#This Row],[Week 1]:[Week 21]])</f>
        <v>2</v>
      </c>
      <c r="E14" s="2"/>
      <c r="F14" s="2"/>
      <c r="G14" s="2"/>
      <c r="H14" s="2"/>
      <c r="I14" s="2"/>
      <c r="J14" s="2">
        <v>2.8333333333333332E-2</v>
      </c>
      <c r="K14" s="2"/>
      <c r="L14" s="2"/>
      <c r="M14" s="2"/>
      <c r="N14" s="2"/>
      <c r="O14" s="2"/>
      <c r="P14" s="2"/>
      <c r="Q14" s="2">
        <v>2.5740740740740745E-2</v>
      </c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SUM(Gold[[#This Row],[Week 1]:[Week 21]])</f>
        <v>4.2222222222222223E-2</v>
      </c>
      <c r="B15" s="2" t="s">
        <v>58</v>
      </c>
      <c r="C15" s="1" t="s">
        <v>9</v>
      </c>
      <c r="D15" s="1">
        <f>COUNT(Gold[[#This Row],[Week 1]:[Week 21]])</f>
        <v>3</v>
      </c>
      <c r="E15" s="2">
        <v>1.1990740740740739E-2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1.6481481481481482E-2</v>
      </c>
      <c r="W15" s="2"/>
      <c r="X15" s="2"/>
      <c r="Y15" s="2">
        <v>1.375E-2</v>
      </c>
    </row>
    <row r="16" spans="1:25" x14ac:dyDescent="0.25">
      <c r="A16" s="2">
        <f>SUM(Gold[[#This Row],[Week 1]:[Week 21]])</f>
        <v>2.2025462962962958E-2</v>
      </c>
      <c r="B16" s="2" t="s">
        <v>58</v>
      </c>
      <c r="C16" s="1" t="s">
        <v>34</v>
      </c>
      <c r="D16" s="1">
        <f>COUNT(Gold[[#This Row],[Week 1]:[Week 21]])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2.2025462962962958E-2</v>
      </c>
    </row>
    <row r="17" spans="1:25" x14ac:dyDescent="0.25">
      <c r="A17" s="2">
        <f>SUM(Gold[[#This Row],[Week 1]:[Week 21]])</f>
        <v>2.2499999999999996E-2</v>
      </c>
      <c r="B17" s="2" t="s">
        <v>58</v>
      </c>
      <c r="C17" s="1" t="s">
        <v>25</v>
      </c>
      <c r="D17" s="1">
        <f>COUNT(Gold[[#This Row],[Week 1]:[Week 21]])</f>
        <v>1</v>
      </c>
      <c r="E17" s="2">
        <v>2.2499999999999996E-2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SUM(Gold[[#This Row],[Week 1]:[Week 21]])</f>
        <v>1.8020833333333333E-2</v>
      </c>
      <c r="B18" s="2" t="s">
        <v>58</v>
      </c>
      <c r="C18" s="1" t="s">
        <v>22</v>
      </c>
      <c r="D18" s="1">
        <f>COUNT(Gold[[#This Row],[Week 1]:[Week 21]])</f>
        <v>1</v>
      </c>
      <c r="E18" s="2">
        <v>1.8020833333333333E-2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SUM(Gold[[#This Row],[Week 1]:[Week 21]])</f>
        <v>2.4571759259259262E-2</v>
      </c>
      <c r="B19" s="2" t="s">
        <v>58</v>
      </c>
      <c r="C19" s="1" t="s">
        <v>37</v>
      </c>
      <c r="D19" s="1">
        <f>COUNT(Gold[[#This Row],[Week 1]:[Week 21]])</f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2.4571759259259262E-2</v>
      </c>
      <c r="S19" s="2"/>
      <c r="T19" s="2"/>
      <c r="U19" s="2"/>
      <c r="V19" s="2"/>
      <c r="W19" s="2"/>
      <c r="X19" s="2"/>
      <c r="Y19" s="2"/>
    </row>
    <row r="20" spans="1:25" x14ac:dyDescent="0.25">
      <c r="A20" s="2">
        <f>SUM(Gold[[#This Row],[Week 1]:[Week 21]])</f>
        <v>1.9467592592592595E-2</v>
      </c>
      <c r="B20" s="2" t="s">
        <v>58</v>
      </c>
      <c r="C20" s="1" t="s">
        <v>24</v>
      </c>
      <c r="D20" s="1">
        <f>COUNT(Gold[[#This Row],[Week 1]:[Week 21]])</f>
        <v>1</v>
      </c>
      <c r="E20" s="2">
        <v>1.9467592592592595E-2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>
        <f>SUM(Gold[[#This Row],[Week 1]:[Week 21]])</f>
        <v>0.3298726851851852</v>
      </c>
      <c r="B21" s="2" t="s">
        <v>58</v>
      </c>
      <c r="C21" s="1" t="s">
        <v>7</v>
      </c>
      <c r="D21" s="1">
        <f>COUNT(Gold[[#This Row],[Week 1]:[Week 21]])</f>
        <v>18</v>
      </c>
      <c r="E21" s="2">
        <v>1.1238425925925928E-2</v>
      </c>
      <c r="F21" s="2">
        <v>2.2962962962962966E-2</v>
      </c>
      <c r="G21" s="2">
        <v>1.8090277777777778E-2</v>
      </c>
      <c r="H21" s="2">
        <v>1.818287037037037E-2</v>
      </c>
      <c r="I21" s="2">
        <v>2.0208333333333335E-2</v>
      </c>
      <c r="J21" s="2">
        <v>1.9861111111111111E-2</v>
      </c>
      <c r="K21" s="2"/>
      <c r="L21" s="2">
        <v>2.1585648148148145E-2</v>
      </c>
      <c r="M21" s="2">
        <v>1.5208333333333332E-2</v>
      </c>
      <c r="N21" s="2">
        <v>1.9618055555555555E-2</v>
      </c>
      <c r="O21" s="2"/>
      <c r="P21" s="2">
        <v>1.9409722222222221E-2</v>
      </c>
      <c r="Q21" s="2">
        <v>1.6307870370370372E-2</v>
      </c>
      <c r="R21" s="2">
        <v>2.9224537037037038E-2</v>
      </c>
      <c r="S21" s="2">
        <v>1.3796296296296298E-2</v>
      </c>
      <c r="T21" s="2">
        <v>1.9143518518518518E-2</v>
      </c>
      <c r="U21" s="2">
        <v>1.6261574074074074E-2</v>
      </c>
      <c r="V21" s="2"/>
      <c r="W21" s="2">
        <v>1.8634259259259257E-2</v>
      </c>
      <c r="X21" s="2">
        <v>1.6342592592592593E-2</v>
      </c>
      <c r="Y21" s="2">
        <v>1.3796296296296298E-2</v>
      </c>
    </row>
    <row r="22" spans="1:25" x14ac:dyDescent="0.25">
      <c r="A22" s="2">
        <f>SUM(Gold[[#This Row],[Week 1]:[Week 21]])</f>
        <v>0.34592592592592591</v>
      </c>
      <c r="B22" s="2" t="s">
        <v>58</v>
      </c>
      <c r="C22" s="1" t="s">
        <v>1</v>
      </c>
      <c r="D22" s="1">
        <f>COUNT(Gold[[#This Row],[Week 1]:[Week 21]])</f>
        <v>21</v>
      </c>
      <c r="E22" s="2">
        <v>1.0949074074074075E-2</v>
      </c>
      <c r="F22" s="2">
        <v>1.96875E-2</v>
      </c>
      <c r="G22" s="2">
        <v>1.712962962962963E-2</v>
      </c>
      <c r="H22" s="2">
        <v>1.7175925925925924E-2</v>
      </c>
      <c r="I22" s="2">
        <v>1.9293981481481485E-2</v>
      </c>
      <c r="J22" s="2">
        <v>1.9224537037037037E-2</v>
      </c>
      <c r="K22" s="2">
        <v>1.5856481481481482E-2</v>
      </c>
      <c r="L22" s="2">
        <v>1.8055555555555557E-2</v>
      </c>
      <c r="M22" s="2">
        <v>1.324074074074074E-2</v>
      </c>
      <c r="N22" s="2">
        <v>2.2268518518518521E-2</v>
      </c>
      <c r="O22" s="2">
        <v>1.539351851851852E-2</v>
      </c>
      <c r="P22" s="2">
        <v>1.6631944444444446E-2</v>
      </c>
      <c r="Q22" s="2">
        <v>1.5092592592592593E-2</v>
      </c>
      <c r="R22" s="2">
        <v>1.6747685185185185E-2</v>
      </c>
      <c r="S22" s="2">
        <v>1.3252314814814814E-2</v>
      </c>
      <c r="T22" s="2">
        <v>1.7847222222222223E-2</v>
      </c>
      <c r="U22" s="2">
        <v>1.4791666666666668E-2</v>
      </c>
      <c r="V22" s="2">
        <v>1.6296296296296295E-2</v>
      </c>
      <c r="W22" s="2">
        <v>1.8449074074074073E-2</v>
      </c>
      <c r="X22" s="2">
        <v>1.5266203703703705E-2</v>
      </c>
      <c r="Y22" s="2">
        <v>1.3275462962962963E-2</v>
      </c>
    </row>
    <row r="23" spans="1:25" x14ac:dyDescent="0.25">
      <c r="A23" s="2">
        <f>SUM(Gold[[#This Row],[Week 1]:[Week 21]])</f>
        <v>5.1307870370370372E-2</v>
      </c>
      <c r="B23" s="2" t="s">
        <v>58</v>
      </c>
      <c r="C23" s="1" t="s">
        <v>6</v>
      </c>
      <c r="D23" s="1">
        <f>COUNT(Gold[[#This Row],[Week 1]:[Week 21]])</f>
        <v>4</v>
      </c>
      <c r="E23" s="2">
        <v>1.1203703703703704E-2</v>
      </c>
      <c r="F23" s="2"/>
      <c r="G23" s="2"/>
      <c r="H23" s="2"/>
      <c r="I23" s="2"/>
      <c r="J23" s="2"/>
      <c r="K23" s="2"/>
      <c r="L23" s="2"/>
      <c r="M23" s="2">
        <v>1.2465277777777777E-2</v>
      </c>
      <c r="N23" s="2"/>
      <c r="O23" s="2"/>
      <c r="P23" s="2"/>
      <c r="Q23" s="2"/>
      <c r="R23" s="2"/>
      <c r="S23" s="2">
        <v>1.3842592592592594E-2</v>
      </c>
      <c r="T23" s="2"/>
      <c r="U23" s="2"/>
      <c r="V23" s="2"/>
      <c r="W23" s="2"/>
      <c r="X23" s="2"/>
      <c r="Y23" s="2">
        <v>1.3796296296296298E-2</v>
      </c>
    </row>
    <row r="24" spans="1:25" x14ac:dyDescent="0.25">
      <c r="A24" s="2">
        <f>SUM(Gold[[#This Row],[Week 1]:[Week 21]])</f>
        <v>1.230324074074074E-2</v>
      </c>
      <c r="B24" s="2" t="s">
        <v>58</v>
      </c>
      <c r="C24" s="1" t="s">
        <v>56</v>
      </c>
      <c r="D24" s="1">
        <f>COUNT(Gold[[#This Row],[Week 1]:[Week 21]])</f>
        <v>1</v>
      </c>
      <c r="E24" s="2">
        <v>1.230324074074074E-2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>
        <f>SUM(Gold[[#This Row],[Week 1]:[Week 21]])</f>
        <v>3.5173611111111114E-2</v>
      </c>
      <c r="B25" s="2" t="s">
        <v>58</v>
      </c>
      <c r="C25" s="1" t="s">
        <v>19</v>
      </c>
      <c r="D25" s="1">
        <f>COUNT(Gold[[#This Row],[Week 1]:[Week 21]])</f>
        <v>2</v>
      </c>
      <c r="E25" s="2">
        <v>1.5833333333333335E-2</v>
      </c>
      <c r="F25" s="2"/>
      <c r="G25" s="2"/>
      <c r="H25" s="2"/>
      <c r="I25" s="2"/>
      <c r="J25" s="2"/>
      <c r="K25" s="2"/>
      <c r="L25" s="2"/>
      <c r="M25" s="2">
        <v>1.9340277777777779E-2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SUM(Gold[[#This Row],[Week 1]:[Week 21]])</f>
        <v>4.8124999999999994E-2</v>
      </c>
      <c r="B26" s="2" t="s">
        <v>58</v>
      </c>
      <c r="C26" s="1" t="s">
        <v>36</v>
      </c>
      <c r="D26" s="1">
        <f>COUNT(Gold[[#This Row],[Week 1]:[Week 21]])</f>
        <v>2</v>
      </c>
      <c r="E26" s="2"/>
      <c r="F26" s="2"/>
      <c r="G26" s="2"/>
      <c r="H26" s="2"/>
      <c r="I26" s="2"/>
      <c r="J26" s="2">
        <v>2.6296296296296293E-2</v>
      </c>
      <c r="K26" s="2"/>
      <c r="L26" s="2"/>
      <c r="M26" s="2">
        <v>2.1828703703703701E-2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SUM(Gold[[#This Row],[Week 1]:[Week 21]])</f>
        <v>4.7847222222222222E-2</v>
      </c>
      <c r="B27" s="2" t="s">
        <v>58</v>
      </c>
      <c r="C27" s="1" t="s">
        <v>30</v>
      </c>
      <c r="D27" s="1">
        <f>COUNT(Gold[[#This Row],[Week 1]:[Week 21]])</f>
        <v>2</v>
      </c>
      <c r="E27" s="2"/>
      <c r="F27" s="2"/>
      <c r="G27" s="2">
        <v>2.4247685185185181E-2</v>
      </c>
      <c r="H27" s="2"/>
      <c r="I27" s="2"/>
      <c r="J27" s="2">
        <v>2.359953703703704E-2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>
        <f>SUM(Gold[[#This Row],[Week 1]:[Week 21]])</f>
        <v>0.41174768518518523</v>
      </c>
      <c r="B28" s="2" t="s">
        <v>58</v>
      </c>
      <c r="C28" s="1" t="s">
        <v>12</v>
      </c>
      <c r="D28" s="1">
        <f>COUNT(Gold[[#This Row],[Week 1]:[Week 21]])</f>
        <v>21</v>
      </c>
      <c r="E28" s="2">
        <v>1.2673611111111109E-2</v>
      </c>
      <c r="F28" s="2">
        <v>1.8206018518518517E-2</v>
      </c>
      <c r="G28" s="2">
        <v>1.8715277777777779E-2</v>
      </c>
      <c r="H28" s="2">
        <v>1.9571759259259257E-2</v>
      </c>
      <c r="I28" s="2">
        <v>2.0659722222222222E-2</v>
      </c>
      <c r="J28" s="2">
        <v>2.1956018518518517E-2</v>
      </c>
      <c r="K28" s="2">
        <v>2.3993055555555556E-2</v>
      </c>
      <c r="L28" s="2">
        <v>2.4571759259259262E-2</v>
      </c>
      <c r="M28" s="2">
        <v>1.6319444444444445E-2</v>
      </c>
      <c r="N28" s="2">
        <v>2.4675925925925924E-2</v>
      </c>
      <c r="O28" s="2">
        <v>1.7222222222222222E-2</v>
      </c>
      <c r="P28" s="2">
        <v>2.2962962962962966E-2</v>
      </c>
      <c r="Q28" s="2">
        <v>1.7986111111111109E-2</v>
      </c>
      <c r="R28" s="2">
        <v>2.1828703703703701E-2</v>
      </c>
      <c r="S28" s="2">
        <v>1.7812499999999998E-2</v>
      </c>
      <c r="T28" s="2">
        <v>2.4074074074074071E-2</v>
      </c>
      <c r="U28" s="2">
        <v>1.5983796296296295E-2</v>
      </c>
      <c r="V28" s="2">
        <v>1.7557870370370373E-2</v>
      </c>
      <c r="W28" s="2">
        <v>2.1412037037037035E-2</v>
      </c>
      <c r="X28" s="2">
        <v>1.9710648148148147E-2</v>
      </c>
      <c r="Y28" s="2">
        <v>1.3854166666666666E-2</v>
      </c>
    </row>
    <row r="29" spans="1:25" x14ac:dyDescent="0.25">
      <c r="A29" s="2">
        <f>SUM(Gold[[#This Row],[Week 1]:[Week 21]])</f>
        <v>0.12802083333333333</v>
      </c>
      <c r="B29" s="2" t="s">
        <v>58</v>
      </c>
      <c r="C29" s="1" t="s">
        <v>11</v>
      </c>
      <c r="D29" s="1">
        <f>COUNT(Gold[[#This Row],[Week 1]:[Week 21]])</f>
        <v>6</v>
      </c>
      <c r="E29" s="2">
        <v>1.2488425925925925E-2</v>
      </c>
      <c r="F29" s="2">
        <v>2.5185185185185185E-2</v>
      </c>
      <c r="G29" s="2">
        <v>2.0393518518518519E-2</v>
      </c>
      <c r="H29" s="2">
        <v>2.7858796296296298E-2</v>
      </c>
      <c r="I29" s="2">
        <v>2.5601851851851851E-2</v>
      </c>
      <c r="J29" s="2"/>
      <c r="K29" s="2"/>
      <c r="L29" s="2"/>
      <c r="M29" s="2"/>
      <c r="N29" s="2"/>
      <c r="O29" s="2"/>
      <c r="P29" s="2"/>
      <c r="Q29" s="2"/>
      <c r="R29" s="2"/>
      <c r="S29" s="2">
        <v>1.6493055555555556E-2</v>
      </c>
      <c r="T29" s="2"/>
      <c r="U29" s="2"/>
      <c r="V29" s="2"/>
      <c r="W29" s="2"/>
      <c r="X29" s="2"/>
      <c r="Y29" s="2"/>
    </row>
    <row r="30" spans="1:25" x14ac:dyDescent="0.25">
      <c r="A30" s="2">
        <f>SUM(Gold[[#This Row],[Week 1]:[Week 21]])</f>
        <v>0.17333333333333334</v>
      </c>
      <c r="B30" s="2" t="s">
        <v>58</v>
      </c>
      <c r="C30" s="1" t="s">
        <v>23</v>
      </c>
      <c r="D30" s="1">
        <f>COUNT(Gold[[#This Row],[Week 1]:[Week 21]])</f>
        <v>6</v>
      </c>
      <c r="E30" s="2">
        <v>1.9131944444444444E-2</v>
      </c>
      <c r="F30" s="2">
        <v>3.3738425925925929E-2</v>
      </c>
      <c r="G30" s="2">
        <v>3.5671296296296298E-2</v>
      </c>
      <c r="H30" s="2">
        <v>2.9074074074074075E-2</v>
      </c>
      <c r="I30" s="2">
        <v>3.019675925925926E-2</v>
      </c>
      <c r="J30" s="2"/>
      <c r="K30" s="2"/>
      <c r="L30" s="2"/>
      <c r="M30" s="2"/>
      <c r="N30" s="2"/>
      <c r="O30" s="2">
        <v>2.5520833333333336E-2</v>
      </c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>
        <f>SUM(Gold[[#This Row],[Week 1]:[Week 21]])</f>
        <v>8.1331018518518511E-2</v>
      </c>
      <c r="B31" s="2" t="s">
        <v>58</v>
      </c>
      <c r="C31" s="1" t="s">
        <v>8</v>
      </c>
      <c r="D31" s="1">
        <f>COUNT(Gold[[#This Row],[Week 1]:[Week 21]])</f>
        <v>5</v>
      </c>
      <c r="E31" s="2">
        <v>1.1284722222222222E-2</v>
      </c>
      <c r="F31" s="2">
        <v>1.8287037037037036E-2</v>
      </c>
      <c r="G31" s="2">
        <v>1.6967592592592593E-2</v>
      </c>
      <c r="H31" s="2">
        <v>1.5335648148148147E-2</v>
      </c>
      <c r="I31" s="2">
        <v>1.9456018518518518E-2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>
        <f>SUM(Gold[[#This Row],[Week 1]:[Week 21]])</f>
        <v>0.18605324074074076</v>
      </c>
      <c r="B32" s="2" t="s">
        <v>58</v>
      </c>
      <c r="C32" s="1" t="s">
        <v>54</v>
      </c>
      <c r="D32" s="1">
        <f>COUNT(Gold[[#This Row],[Week 1]:[Week 21]])</f>
        <v>8</v>
      </c>
      <c r="E32" s="2">
        <v>1.5358796296296296E-2</v>
      </c>
      <c r="F32" s="2"/>
      <c r="G32" s="2"/>
      <c r="H32" s="2"/>
      <c r="I32" s="2">
        <v>3.0208333333333334E-2</v>
      </c>
      <c r="J32" s="2">
        <v>2.6724537037037036E-2</v>
      </c>
      <c r="K32" s="2"/>
      <c r="L32" s="2">
        <v>2.8055555555555556E-2</v>
      </c>
      <c r="M32" s="2">
        <v>1.6203703703703703E-2</v>
      </c>
      <c r="N32" s="2"/>
      <c r="O32" s="2"/>
      <c r="P32" s="2"/>
      <c r="Q32" s="2"/>
      <c r="R32" s="2"/>
      <c r="S32" s="2">
        <v>2.6944444444444441E-2</v>
      </c>
      <c r="T32" s="2"/>
      <c r="U32" s="2">
        <v>2.4282407407407409E-2</v>
      </c>
      <c r="V32" s="2"/>
      <c r="W32" s="2"/>
      <c r="X32" s="2"/>
      <c r="Y32" s="2">
        <v>1.8275462962962962E-2</v>
      </c>
    </row>
    <row r="33" spans="1:25" x14ac:dyDescent="0.25">
      <c r="A33" s="2">
        <f>SUM(Gold[[#This Row],[Week 1]:[Week 21]])</f>
        <v>4.055555555555556E-2</v>
      </c>
      <c r="B33" s="2" t="s">
        <v>58</v>
      </c>
      <c r="C33" s="1" t="s">
        <v>16</v>
      </c>
      <c r="D33" s="1">
        <f>COUNT(Gold[[#This Row],[Week 1]:[Week 21]])</f>
        <v>2</v>
      </c>
      <c r="E33" s="2">
        <v>1.3912037037037037E-2</v>
      </c>
      <c r="F33" s="2">
        <v>2.6643518518518521E-2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SUM(Gold[[#This Row],[Week 1]:[Week 21]])</f>
        <v>9.7245370370370371E-2</v>
      </c>
      <c r="B34" s="2" t="s">
        <v>58</v>
      </c>
      <c r="C34" s="1" t="s">
        <v>13</v>
      </c>
      <c r="D34" s="1">
        <f>COUNT(Gold[[#This Row],[Week 1]:[Week 21]])</f>
        <v>4</v>
      </c>
      <c r="E34" s="2">
        <v>1.3379629629629628E-2</v>
      </c>
      <c r="F34" s="2">
        <v>3.8726851851851853E-2</v>
      </c>
      <c r="G34" s="2">
        <v>2.2916666666666669E-2</v>
      </c>
      <c r="H34" s="2">
        <v>2.2222222222222223E-2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>
        <f>SUM(Gold[[#This Row],[Week 1]:[Week 21]])</f>
        <v>2.0405092592592593E-2</v>
      </c>
      <c r="B35" s="2" t="s">
        <v>58</v>
      </c>
      <c r="C35" s="1" t="s">
        <v>47</v>
      </c>
      <c r="D35" s="1">
        <f>COUNT(Gold[[#This Row],[Week 1]:[Week 21]])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2.0405092592592593E-2</v>
      </c>
      <c r="T35" s="2"/>
      <c r="U35" s="2"/>
      <c r="V35" s="2"/>
      <c r="W35" s="2"/>
      <c r="X35" s="2"/>
      <c r="Y35" s="2"/>
    </row>
    <row r="36" spans="1:25" x14ac:dyDescent="0.25">
      <c r="A36" s="2">
        <f>SUM(Gold[[#This Row],[Week 1]:[Week 21]])</f>
        <v>0.20701388888888891</v>
      </c>
      <c r="B36" s="2" t="s">
        <v>58</v>
      </c>
      <c r="C36" s="1" t="s">
        <v>14</v>
      </c>
      <c r="D36" s="1">
        <f>COUNT(Gold[[#This Row],[Week 1]:[Week 21]])</f>
        <v>9</v>
      </c>
      <c r="E36" s="2">
        <v>1.3738425925925926E-2</v>
      </c>
      <c r="F36" s="2">
        <v>2.5092592592592593E-2</v>
      </c>
      <c r="G36" s="2">
        <v>2.3692129629629629E-2</v>
      </c>
      <c r="H36" s="2">
        <v>1.9398148148148147E-2</v>
      </c>
      <c r="I36" s="2">
        <v>3.2094907407407412E-2</v>
      </c>
      <c r="J36" s="2">
        <v>2.2361111111111113E-2</v>
      </c>
      <c r="K36" s="2">
        <v>2.4421296296296292E-2</v>
      </c>
      <c r="L36" s="2">
        <v>2.5497685185185189E-2</v>
      </c>
      <c r="M36" s="2">
        <v>2.071759259259259E-2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D7F6-73CA-4AAC-82E7-2590C80F609D}">
  <dimension ref="A1:Y13"/>
  <sheetViews>
    <sheetView tabSelected="1" workbookViewId="0">
      <selection activeCell="H9" sqref="H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7109375" bestFit="1" customWidth="1"/>
    <col min="4" max="4" width="8.5703125" bestFit="1" customWidth="1"/>
    <col min="5" max="13" width="10" bestFit="1" customWidth="1"/>
    <col min="14" max="25" width="11" bestFit="1" customWidth="1"/>
  </cols>
  <sheetData>
    <row r="1" spans="1:25" x14ac:dyDescent="0.25">
      <c r="A1" t="s">
        <v>57</v>
      </c>
      <c r="B1" t="s">
        <v>58</v>
      </c>
      <c r="C1" t="s">
        <v>0</v>
      </c>
      <c r="D1" t="s">
        <v>59</v>
      </c>
      <c r="E1" t="s">
        <v>2</v>
      </c>
      <c r="F1" t="s">
        <v>28</v>
      </c>
      <c r="G1" t="s">
        <v>29</v>
      </c>
      <c r="H1" t="s">
        <v>32</v>
      </c>
      <c r="I1" t="s">
        <v>33</v>
      </c>
      <c r="J1" t="s">
        <v>35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 s="2">
        <f>SUM(Platinum[[#This Row],[Week 1]:[Week 21]])</f>
        <v>0.75995370370370374</v>
      </c>
      <c r="B2" s="2" t="s">
        <v>58</v>
      </c>
      <c r="C2" s="1" t="s">
        <v>5</v>
      </c>
      <c r="D2" s="1">
        <f>COUNT(Platinum[[#This Row],[Week 1]:[Week 21]])</f>
        <v>21</v>
      </c>
      <c r="E2" s="2">
        <v>2.462962962962963E-2</v>
      </c>
      <c r="F2" s="2">
        <v>5.0011574074074076E-2</v>
      </c>
      <c r="G2" s="2">
        <v>3.5474537037037041E-2</v>
      </c>
      <c r="H2" s="2">
        <v>4.1435185185185179E-2</v>
      </c>
      <c r="I2" s="2">
        <v>3.5706018518518519E-2</v>
      </c>
      <c r="J2" s="2">
        <v>3.9178240740740743E-2</v>
      </c>
      <c r="K2" s="2">
        <v>3.2048611111111111E-2</v>
      </c>
      <c r="L2" s="2">
        <v>3.8854166666666669E-2</v>
      </c>
      <c r="M2" s="2">
        <v>3.515046296296296E-2</v>
      </c>
      <c r="N2" s="2">
        <v>3.9143518518518515E-2</v>
      </c>
      <c r="O2" s="2">
        <v>3.0694444444444444E-2</v>
      </c>
      <c r="P2" s="2">
        <v>3.847222222222222E-2</v>
      </c>
      <c r="Q2" s="2">
        <v>3.6446759259259262E-2</v>
      </c>
      <c r="R2" s="2">
        <v>3.0358796296296297E-2</v>
      </c>
      <c r="S2" s="2">
        <v>3.1018518518518515E-2</v>
      </c>
      <c r="T2" s="2">
        <v>4.8402777777777774E-2</v>
      </c>
      <c r="U2" s="2">
        <v>3.1886574074074074E-2</v>
      </c>
      <c r="V2" s="2">
        <v>3.7650462962962962E-2</v>
      </c>
      <c r="W2" s="2">
        <v>4.3148148148148151E-2</v>
      </c>
      <c r="X2" s="2">
        <v>3.8078703703703705E-2</v>
      </c>
      <c r="Y2" s="2">
        <v>2.2164351851851852E-2</v>
      </c>
    </row>
    <row r="3" spans="1:25" x14ac:dyDescent="0.25">
      <c r="A3" s="2">
        <f>SUM(Platinum[[#This Row],[Week 1]:[Week 21]])</f>
        <v>1.4953703703703705E-2</v>
      </c>
      <c r="B3" s="2" t="s">
        <v>58</v>
      </c>
      <c r="C3" s="1" t="s">
        <v>4</v>
      </c>
      <c r="D3" s="1">
        <f>COUNT(Platinum[[#This Row],[Week 1]:[Week 21]])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>
        <v>1.4953703703703705E-2</v>
      </c>
    </row>
    <row r="4" spans="1:25" x14ac:dyDescent="0.25">
      <c r="A4" s="2">
        <f>SUM(Platinum[[#This Row],[Week 1]:[Week 21]])</f>
        <v>2.5532407407407406E-2</v>
      </c>
      <c r="B4" s="2" t="s">
        <v>58</v>
      </c>
      <c r="C4" s="1" t="s">
        <v>60</v>
      </c>
      <c r="D4" s="1">
        <f>COUNT(Platinum[[#This Row],[Week 1]:[Week 21]])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2.5532407407407406E-2</v>
      </c>
      <c r="W4" s="2"/>
      <c r="X4" s="2"/>
      <c r="Y4" s="2"/>
    </row>
    <row r="5" spans="1:25" x14ac:dyDescent="0.25">
      <c r="A5" s="2">
        <f>SUM(Platinum[[#This Row],[Week 1]:[Week 21]])</f>
        <v>1.8564814814814815E-2</v>
      </c>
      <c r="B5" s="2" t="s">
        <v>58</v>
      </c>
      <c r="C5" s="1" t="s">
        <v>3</v>
      </c>
      <c r="D5" s="1">
        <f>COUNT(Platinum[[#This Row],[Week 1]:[Week 21]])</f>
        <v>1</v>
      </c>
      <c r="E5" s="2">
        <v>1.8564814814814815E-2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SUM(Platinum[[#This Row],[Week 1]:[Week 21]])</f>
        <v>0.28313657407407405</v>
      </c>
      <c r="B6" s="2" t="s">
        <v>58</v>
      </c>
      <c r="C6" s="1" t="s">
        <v>34</v>
      </c>
      <c r="D6" s="1">
        <f>COUNT(Platinum[[#This Row],[Week 1]:[Week 21]])</f>
        <v>4</v>
      </c>
      <c r="E6" s="2"/>
      <c r="F6" s="2"/>
      <c r="G6" s="2"/>
      <c r="H6" s="2"/>
      <c r="I6" s="2">
        <v>8.9050925925925908E-2</v>
      </c>
      <c r="J6" s="2"/>
      <c r="K6" s="2"/>
      <c r="L6" s="2"/>
      <c r="M6" s="2"/>
      <c r="N6" s="2"/>
      <c r="O6" s="2">
        <v>6.4143518518518516E-2</v>
      </c>
      <c r="P6" s="2"/>
      <c r="Q6" s="2"/>
      <c r="R6" s="2"/>
      <c r="S6" s="2">
        <v>9.4525462962962978E-2</v>
      </c>
      <c r="T6" s="2"/>
      <c r="U6" s="2"/>
      <c r="V6" s="2"/>
      <c r="W6" s="2"/>
      <c r="X6" s="2"/>
      <c r="Y6" s="2">
        <v>3.5416666666666666E-2</v>
      </c>
    </row>
    <row r="7" spans="1:25" x14ac:dyDescent="0.25">
      <c r="A7" s="2">
        <f>SUM(Platinum[[#This Row],[Week 1]:[Week 21]])</f>
        <v>3.6238425925925924E-2</v>
      </c>
      <c r="B7" s="2" t="s">
        <v>58</v>
      </c>
      <c r="C7" s="1" t="s">
        <v>37</v>
      </c>
      <c r="D7" s="1">
        <f>COUNT(Platinum[[#This Row],[Week 1]:[Week 21]])</f>
        <v>1</v>
      </c>
      <c r="E7" s="2"/>
      <c r="F7" s="2"/>
      <c r="G7" s="2"/>
      <c r="H7" s="2"/>
      <c r="I7" s="2"/>
      <c r="J7" s="2">
        <v>3.6238425925925924E-2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SUM(Platinum[[#This Row],[Week 1]:[Week 21]])</f>
        <v>0.6129282407407407</v>
      </c>
      <c r="B8" s="2" t="s">
        <v>58</v>
      </c>
      <c r="C8" s="1" t="s">
        <v>7</v>
      </c>
      <c r="D8" s="1">
        <f>COUNT(Platinum[[#This Row],[Week 1]:[Week 21]])</f>
        <v>21</v>
      </c>
      <c r="E8" s="2">
        <v>1.9421296296296294E-2</v>
      </c>
      <c r="F8" s="2">
        <v>3.2141203703703707E-2</v>
      </c>
      <c r="G8" s="2">
        <v>3.0914351851851849E-2</v>
      </c>
      <c r="H8" s="2">
        <v>3.0925925925925926E-2</v>
      </c>
      <c r="I8" s="2">
        <v>3.3402777777777774E-2</v>
      </c>
      <c r="J8" s="2">
        <v>2.8761574074074075E-2</v>
      </c>
      <c r="K8" s="2">
        <v>2.4525462962962968E-2</v>
      </c>
      <c r="L8" s="2">
        <v>3.7592592592592594E-2</v>
      </c>
      <c r="M8" s="2">
        <v>2.3877314814814813E-2</v>
      </c>
      <c r="N8" s="2">
        <v>3.7037037037037042E-2</v>
      </c>
      <c r="O8" s="2">
        <v>2.8321759259259258E-2</v>
      </c>
      <c r="P8" s="2">
        <v>2.8275462962962964E-2</v>
      </c>
      <c r="Q8" s="2">
        <v>3.6967592592592594E-2</v>
      </c>
      <c r="R8" s="2">
        <v>2.7928240740740743E-2</v>
      </c>
      <c r="S8" s="2">
        <v>2.3402777777777783E-2</v>
      </c>
      <c r="T8" s="2">
        <v>3.6469907407407402E-2</v>
      </c>
      <c r="U8" s="2">
        <v>2.4282407407407409E-2</v>
      </c>
      <c r="V8" s="2">
        <v>2.4062500000000001E-2</v>
      </c>
      <c r="W8" s="2">
        <v>3.6145833333333328E-2</v>
      </c>
      <c r="X8" s="2">
        <v>3.1053240740740742E-2</v>
      </c>
      <c r="Y8" s="2">
        <v>1.741898148148148E-2</v>
      </c>
    </row>
    <row r="9" spans="1:25" x14ac:dyDescent="0.25">
      <c r="A9" s="2">
        <f>SUM(Platinum[[#This Row],[Week 1]:[Week 21]])</f>
        <v>3.2199074074074074E-2</v>
      </c>
      <c r="B9" s="2" t="s">
        <v>58</v>
      </c>
      <c r="C9" s="1" t="s">
        <v>1</v>
      </c>
      <c r="D9" s="1">
        <f>COUNT(Platinum[[#This Row],[Week 1]:[Week 21]])</f>
        <v>2</v>
      </c>
      <c r="E9" s="2">
        <v>1.7719907407407406E-2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>
        <v>1.4479166666666668E-2</v>
      </c>
    </row>
    <row r="10" spans="1:25" x14ac:dyDescent="0.25">
      <c r="A10" s="2">
        <f>SUM(Platinum[[#This Row],[Week 1]:[Week 21]])</f>
        <v>0.66549768518518515</v>
      </c>
      <c r="B10" s="2" t="s">
        <v>58</v>
      </c>
      <c r="C10" s="1" t="s">
        <v>6</v>
      </c>
      <c r="D10" s="1">
        <f>COUNT(Platinum[[#This Row],[Week 1]:[Week 21]])</f>
        <v>21</v>
      </c>
      <c r="E10" s="2">
        <v>1.554398148148148E-2</v>
      </c>
      <c r="F10" s="2">
        <v>3.7870370370370367E-2</v>
      </c>
      <c r="G10" s="2">
        <v>3.6296296296296292E-2</v>
      </c>
      <c r="H10" s="2">
        <v>3.1666666666666669E-2</v>
      </c>
      <c r="I10" s="2">
        <v>2.7222222222222228E-2</v>
      </c>
      <c r="J10" s="2">
        <v>3.5381944444444445E-2</v>
      </c>
      <c r="K10" s="2">
        <v>2.8530092592592593E-2</v>
      </c>
      <c r="L10" s="2">
        <v>3.3912037037037039E-2</v>
      </c>
      <c r="M10" s="2">
        <v>3.8634259259259257E-2</v>
      </c>
      <c r="N10" s="2">
        <v>4.0347222222222222E-2</v>
      </c>
      <c r="O10" s="2">
        <v>2.7002314814814812E-2</v>
      </c>
      <c r="P10" s="2">
        <v>3.6527777777777777E-2</v>
      </c>
      <c r="Q10" s="2">
        <v>3.6342592592592593E-2</v>
      </c>
      <c r="R10" s="2">
        <v>3.0011574074074076E-2</v>
      </c>
      <c r="S10" s="2">
        <v>3.6921296296296292E-2</v>
      </c>
      <c r="T10" s="2">
        <v>3.2650462962962964E-2</v>
      </c>
      <c r="U10" s="2">
        <v>3.2175925925925927E-2</v>
      </c>
      <c r="V10" s="2">
        <v>2.5636574074074072E-2</v>
      </c>
      <c r="W10" s="2">
        <v>3.5949074074074071E-2</v>
      </c>
      <c r="X10" s="2">
        <v>2.9224537037037038E-2</v>
      </c>
      <c r="Y10" s="2">
        <v>1.7650462962962962E-2</v>
      </c>
    </row>
    <row r="11" spans="1:25" x14ac:dyDescent="0.25">
      <c r="A11" s="2">
        <f>SUM(Platinum[[#This Row],[Week 1]:[Week 21]])</f>
        <v>2.5624999999999998E-2</v>
      </c>
      <c r="B11" s="2" t="s">
        <v>58</v>
      </c>
      <c r="C11" s="1" t="s">
        <v>11</v>
      </c>
      <c r="D11" s="1">
        <f>COUNT(Platinum[[#This Row],[Week 1]:[Week 21]])</f>
        <v>1</v>
      </c>
      <c r="E11" s="2">
        <v>2.5624999999999998E-2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SUM(Platinum[[#This Row],[Week 1]:[Week 21]])</f>
        <v>9.0902777777777777E-2</v>
      </c>
      <c r="B12" s="2" t="s">
        <v>58</v>
      </c>
      <c r="C12" s="1" t="s">
        <v>8</v>
      </c>
      <c r="D12" s="1">
        <f>COUNT(Platinum[[#This Row],[Week 1]:[Week 21]])</f>
        <v>3</v>
      </c>
      <c r="E12" s="2">
        <v>1.8113425925925925E-2</v>
      </c>
      <c r="F12" s="2"/>
      <c r="G12" s="2"/>
      <c r="H12" s="2"/>
      <c r="I12" s="2">
        <v>4.1666666666666664E-2</v>
      </c>
      <c r="J12" s="2">
        <v>3.1122685185185187E-2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SUM(Platinum[[#This Row],[Week 1]:[Week 21]])</f>
        <v>2.5601851851851851E-2</v>
      </c>
      <c r="B13" s="2" t="s">
        <v>58</v>
      </c>
      <c r="C13" s="1" t="s">
        <v>16</v>
      </c>
      <c r="D13" s="1">
        <f>COUNT(Platinum[[#This Row],[Week 1]:[Week 21]])</f>
        <v>1</v>
      </c>
      <c r="E13" s="2">
        <v>2.5601851851851851E-2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6 2 4 3 e 8 - 0 4 c a - 4 c 5 d - 9 a 1 b - f 2 d 0 9 b 3 d d 8 5 f "   x m l n s = " h t t p : / / s c h e m a s . m i c r o s o f t . c o m / D a t a M a s h u p " > A A A A A M 4 F A A B Q S w M E F A A C A A g A b n s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u e z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s 2 T 8 P a z g / G A g A A T g 4 A A B M A H A B G b 3 J t d W x h c y 9 T Z W N 0 a W 9 u M S 5 t I K I Y A C i g F A A A A A A A A A A A A A A A A A A A A A A A A A A A A O 1 X T U / b Q B C 9 R + I / r N y L L Z k I h 5 Z + o B w g A Y o K a o o t c Q h R t U m G Z s t 6 l + 6 u a a I o / 7 2 7 3 t h r 7 E A p 6 j E 5 k G F 2 Z t 5 8 v H e I h I k i n K H Y f k e H O 6 2 d l p x h A V N 0 l T G J u o i C a i H 9 i X k m J q A d J / M J 0 P Y 1 F 3 d j z u / 8 U 0 K h 3 e N M A V P S N 0 n H i w H F C x D m Z Y D V L A g R y y g N k R I Z B G F e z U a Y 6 O 8 J H l N T 1 w I s h + c K 0 q 7 n A r z w C 2 H T r p f H e a P V s I 8 V H t k y b 7 z e D L M f u t t k c Q + e r p J H t R O B m b z l I u 1 x m q X M P E q / j h k u l 2 s Y T / e m Q 5 C C u V q F a O k l g N O G s 5 8 J b L Z U P L A s H Y O w T + T 2 l k w y q h a N r G M s o e G M Q R C Q D f c R V c 1 8 z j I T e c 7 U w d u 2 m c R 2 a O Z t l L 2 H C c H 0 k X 8 V F K v S 9 1 C Q X 5 b / l m 5 X M V B 9 f e P z a + s M E e D J D P l D 2 + 5 I p 3 j X A H d 0 g Z I Z p D o s 5 p R L 1 P E C h N l U B + b N m r i 9 o I Q 9 E z y 7 b 6 D m X r / e l B m i P E m x u u p 2 z Z h 6 J y A V S k h a t n h B p G p f E u Y P i y O N g u a V 7 H p r C d p Z x t Y W d g V c T P P m L I 0 q 7 a + f 1 n 6 / N m X 4 l y n 0 f 7 a X y i S r o E X Y k 8 B V Y c a E P o D Y J E 3 D 7 V c I w + Y / I 4 e N H H 6 G 8 x t 5 X L l Z 9 T D / g 5 + u l Z y j d k F e U D l k y h 8 2 n 9 E 8 u C v W 2 F g b 0 u 7 B N T w g D 1 y V Z V 3 V 3 O 8 3 Y U N L u 7 7 + Q 9 h k U 0 T B x i Y 9 1 r l x l r 6 K n r V W H x H U S B p F p d U p r f 3 S e l t a 7 0 r r o L T e l 9 a H 0 v r o K u 8 5 0 6 F E D i Z y O J E D i h x S 5 K A i h x U 5 s M i h d R x a J / o H U Z 1 x O t 1 K q p B U X V F m O 9 5 W T l s 5 v V R O e h 3 6 K F m 6 l d R T k i o 2 t J X V V l Y v l t W m n 1 e G T P 1 P N w P B f 2 o G y p v L k 8 9 f T 2 8 u A O s y Y 4 7 F 1 L j 2 L w e 7 S U 8 / 7 F Z L t O d U z j 2 U g s J o e C 4 H W G B t g / i W g V h 0 z c + 1 M O d w 1 z t i h l r 1 k C v 4 l R H d V x 4 6 O v w D U E s B A i 0 A F A A C A A g A b n s 2 T 1 T B D G u m A A A A + A A A A B I A A A A A A A A A A A A A A A A A A A A A A E N v b m Z p Z y 9 Q Y W N r Y W d l L n h t b F B L A Q I t A B Q A A g A I A G 5 7 N k 8 P y u m r p A A A A O k A A A A T A A A A A A A A A A A A A A A A A P I A A A B b Q 2 9 u d G V u d F 9 U e X B l c 1 0 u e G 1 s U E s B A i 0 A F A A C A A g A b n s 2 T 8 P a z g / G A g A A T g 4 A A B M A A A A A A A A A A A A A A A A A 4 w E A A E Z v c m 1 1 b G F z L 1 N l Y 3 R p b 2 4 x L m 1 Q S w U G A A A A A A M A A w D C A A A A 9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0 s A A A A A A A B B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l s d m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p b H Z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E z O j I 3 O j A 5 L j E 3 N j M 0 M D F a I i A v P j x F b n R y e S B U e X B l P S J G a W x s Q 2 9 s d W 1 u V H l w Z X M i I F Z h b H V l P S J z Q m d V R k J R V U Z C U V V G Q l F V R k J R V U Z C U V V G Q l F V R k J R P T 0 i I C 8 + P E V u d H J 5 I F R 5 c G U 9 I k Z p b G x D b 2 x 1 b W 5 O Y W 1 l c y I g V m F s d W U 9 I n N b J n F 1 b 3 Q 7 U G x h e W V y J n F 1 b 3 Q 7 L C Z x d W 9 0 O 1 d l Z W s g M S Z x d W 9 0 O y w m c X V v d D t X Z W V r I D I m c X V v d D s s J n F 1 b 3 Q 7 V 2 V l a y A z J n F 1 b 3 Q 7 L C Z x d W 9 0 O 1 d l Z W s g N C Z x d W 9 0 O y w m c X V v d D t X Z W V r I D U m c X V v d D s s J n F 1 b 3 Q 7 V 2 V l a y A 2 J n F 1 b 3 Q 7 L C Z x d W 9 0 O 1 d l Z W s g N y Z x d W 9 0 O y w m c X V v d D t X Z W V r I D g m c X V v d D s s J n F 1 b 3 Q 7 V 2 V l a y A 5 J n F 1 b 3 Q 7 L C Z x d W 9 0 O 1 d l Z W s g M T A m c X V v d D s s J n F 1 b 3 Q 7 V 2 V l a y A x M S Z x d W 9 0 O y w m c X V v d D t X Z W V r I D E y J n F 1 b 3 Q 7 L C Z x d W 9 0 O 1 d l Z W s g M T M m c X V v d D s s J n F 1 b 3 Q 7 V 2 V l a y A x N C Z x d W 9 0 O y w m c X V v d D t X Z W V r I D E 1 J n F 1 b 3 Q 7 L C Z x d W 9 0 O 1 d l Z W s g M T Y m c X V v d D s s J n F 1 b 3 Q 7 V 2 V l a y A x N y Z x d W 9 0 O y w m c X V v d D t X Z W V r I D E 4 J n F 1 b 3 Q 7 L C Z x d W 9 0 O 1 d l Z W s g M T k m c X V v d D s s J n F 1 b 3 Q 7 V 2 V l a y A y M C Z x d W 9 0 O y w m c X V v d D t X Z W V r I D I x J n F 1 b 3 Q 7 X S I g L z 4 8 R W 5 0 c n k g V H l w Z T 0 i U X V l c n l J R C I g V m F s d W U 9 I n M y Y z l i M G Q 5 O C 1 l N j Z i L T R l M G U t Y W M 1 N C 0 5 M z V l Z m Q 3 M T U 1 Y T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x 2 Z X I v U G l 2 b 3 R l Z C B D b 2 x 1 b W 4 u e 1 B s Y X l l c i w w f S Z x d W 9 0 O y w m c X V v d D t T Z W N 0 a W 9 u M S 9 T a W x 2 Z X I v U G l 2 b 3 R l Z C B D b 2 x 1 b W 4 u e 1 d l Z W s g M S w x f S Z x d W 9 0 O y w m c X V v d D t T Z W N 0 a W 9 u M S 9 T a W x 2 Z X I v U G l 2 b 3 R l Z C B D b 2 x 1 b W 4 u e 1 d l Z W s g M i w x M n 0 m c X V v d D s s J n F 1 b 3 Q 7 U 2 V j d G l v b j E v U 2 l s d m V y L 1 B p d m 9 0 Z W Q g Q 2 9 s d W 1 u L n t X Z W V r I D M s M T V 9 J n F 1 b 3 Q 7 L C Z x d W 9 0 O 1 N l Y 3 R p b 2 4 x L 1 N p b H Z l c i 9 Q a X Z v d G V k I E N v b H V t b i 5 7 V 2 V l a y A 0 L D E 2 f S Z x d W 9 0 O y w m c X V v d D t T Z W N 0 a W 9 u M S 9 T a W x 2 Z X I v U G l 2 b 3 R l Z C B D b 2 x 1 b W 4 u e 1 d l Z W s g N S w x N 3 0 m c X V v d D s s J n F 1 b 3 Q 7 U 2 V j d G l v b j E v U 2 l s d m V y L 1 B p d m 9 0 Z W Q g Q 2 9 s d W 1 u L n t X Z W V r I D Y s M T h 9 J n F 1 b 3 Q 7 L C Z x d W 9 0 O 1 N l Y 3 R p b 2 4 x L 1 N p b H Z l c i 9 Q a X Z v d G V k I E N v b H V t b i 5 7 V 2 V l a y A 3 L D E 5 f S Z x d W 9 0 O y w m c X V v d D t T Z W N 0 a W 9 u M S 9 T a W x 2 Z X I v U G l 2 b 3 R l Z C B D b 2 x 1 b W 4 u e 1 d l Z W s g O C w y M H 0 m c X V v d D s s J n F 1 b 3 Q 7 U 2 V j d G l v b j E v U 2 l s d m V y L 1 B p d m 9 0 Z W Q g Q 2 9 s d W 1 u L n t X Z W V r I D k s M j F 9 J n F 1 b 3 Q 7 L C Z x d W 9 0 O 1 N l Y 3 R p b 2 4 x L 1 N p b H Z l c i 9 Q a X Z v d G V k I E N v b H V t b i 5 7 V 2 V l a y A x M C w y f S Z x d W 9 0 O y w m c X V v d D t T Z W N 0 a W 9 u M S 9 T a W x 2 Z X I v U G l 2 b 3 R l Z C B D b 2 x 1 b W 4 u e 1 d l Z W s g M T E s M 3 0 m c X V v d D s s J n F 1 b 3 Q 7 U 2 V j d G l v b j E v U 2 l s d m V y L 1 B p d m 9 0 Z W Q g Q 2 9 s d W 1 u L n t X Z W V r I D E y L D R 9 J n F 1 b 3 Q 7 L C Z x d W 9 0 O 1 N l Y 3 R p b 2 4 x L 1 N p b H Z l c i 9 Q a X Z v d G V k I E N v b H V t b i 5 7 V 2 V l a y A x M y w 1 f S Z x d W 9 0 O y w m c X V v d D t T Z W N 0 a W 9 u M S 9 T a W x 2 Z X I v U G l 2 b 3 R l Z C B D b 2 x 1 b W 4 u e 1 d l Z W s g M T Q s N n 0 m c X V v d D s s J n F 1 b 3 Q 7 U 2 V j d G l v b j E v U 2 l s d m V y L 1 B p d m 9 0 Z W Q g Q 2 9 s d W 1 u L n t X Z W V r I D E 1 L D d 9 J n F 1 b 3 Q 7 L C Z x d W 9 0 O 1 N l Y 3 R p b 2 4 x L 1 N p b H Z l c i 9 Q a X Z v d G V k I E N v b H V t b i 5 7 V 2 V l a y A x N i w 4 f S Z x d W 9 0 O y w m c X V v d D t T Z W N 0 a W 9 u M S 9 T a W x 2 Z X I v U G l 2 b 3 R l Z C B D b 2 x 1 b W 4 u e 1 d l Z W s g M T c s O X 0 m c X V v d D s s J n F 1 b 3 Q 7 U 2 V j d G l v b j E v U 2 l s d m V y L 1 B p d m 9 0 Z W Q g Q 2 9 s d W 1 u L n t X Z W V r I D E 4 L D E w f S Z x d W 9 0 O y w m c X V v d D t T Z W N 0 a W 9 u M S 9 T a W x 2 Z X I v U G l 2 b 3 R l Z C B D b 2 x 1 b W 4 u e 1 d l Z W s g M T k s M T F 9 J n F 1 b 3 Q 7 L C Z x d W 9 0 O 1 N l Y 3 R p b 2 4 x L 1 N p b H Z l c i 9 Q a X Z v d G V k I E N v b H V t b i 5 7 V 2 V l a y A y M C w x M 3 0 m c X V v d D s s J n F 1 b 3 Q 7 U 2 V j d G l v b j E v U 2 l s d m V y L 1 B p d m 9 0 Z W Q g Q 2 9 s d W 1 u L n t X Z W V r I D I x L D E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2 l s d m V y L 1 B p d m 9 0 Z W Q g Q 2 9 s d W 1 u L n t Q b G F 5 Z X I s M H 0 m c X V v d D s s J n F 1 b 3 Q 7 U 2 V j d G l v b j E v U 2 l s d m V y L 1 B p d m 9 0 Z W Q g Q 2 9 s d W 1 u L n t X Z W V r I D E s M X 0 m c X V v d D s s J n F 1 b 3 Q 7 U 2 V j d G l v b j E v U 2 l s d m V y L 1 B p d m 9 0 Z W Q g Q 2 9 s d W 1 u L n t X Z W V r I D I s M T J 9 J n F 1 b 3 Q 7 L C Z x d W 9 0 O 1 N l Y 3 R p b 2 4 x L 1 N p b H Z l c i 9 Q a X Z v d G V k I E N v b H V t b i 5 7 V 2 V l a y A z L D E 1 f S Z x d W 9 0 O y w m c X V v d D t T Z W N 0 a W 9 u M S 9 T a W x 2 Z X I v U G l 2 b 3 R l Z C B D b 2 x 1 b W 4 u e 1 d l Z W s g N C w x N n 0 m c X V v d D s s J n F 1 b 3 Q 7 U 2 V j d G l v b j E v U 2 l s d m V y L 1 B p d m 9 0 Z W Q g Q 2 9 s d W 1 u L n t X Z W V r I D U s M T d 9 J n F 1 b 3 Q 7 L C Z x d W 9 0 O 1 N l Y 3 R p b 2 4 x L 1 N p b H Z l c i 9 Q a X Z v d G V k I E N v b H V t b i 5 7 V 2 V l a y A 2 L D E 4 f S Z x d W 9 0 O y w m c X V v d D t T Z W N 0 a W 9 u M S 9 T a W x 2 Z X I v U G l 2 b 3 R l Z C B D b 2 x 1 b W 4 u e 1 d l Z W s g N y w x O X 0 m c X V v d D s s J n F 1 b 3 Q 7 U 2 V j d G l v b j E v U 2 l s d m V y L 1 B p d m 9 0 Z W Q g Q 2 9 s d W 1 u L n t X Z W V r I D g s M j B 9 J n F 1 b 3 Q 7 L C Z x d W 9 0 O 1 N l Y 3 R p b 2 4 x L 1 N p b H Z l c i 9 Q a X Z v d G V k I E N v b H V t b i 5 7 V 2 V l a y A 5 L D I x f S Z x d W 9 0 O y w m c X V v d D t T Z W N 0 a W 9 u M S 9 T a W x 2 Z X I v U G l 2 b 3 R l Z C B D b 2 x 1 b W 4 u e 1 d l Z W s g M T A s M n 0 m c X V v d D s s J n F 1 b 3 Q 7 U 2 V j d G l v b j E v U 2 l s d m V y L 1 B p d m 9 0 Z W Q g Q 2 9 s d W 1 u L n t X Z W V r I D E x L D N 9 J n F 1 b 3 Q 7 L C Z x d W 9 0 O 1 N l Y 3 R p b 2 4 x L 1 N p b H Z l c i 9 Q a X Z v d G V k I E N v b H V t b i 5 7 V 2 V l a y A x M i w 0 f S Z x d W 9 0 O y w m c X V v d D t T Z W N 0 a W 9 u M S 9 T a W x 2 Z X I v U G l 2 b 3 R l Z C B D b 2 x 1 b W 4 u e 1 d l Z W s g M T M s N X 0 m c X V v d D s s J n F 1 b 3 Q 7 U 2 V j d G l v b j E v U 2 l s d m V y L 1 B p d m 9 0 Z W Q g Q 2 9 s d W 1 u L n t X Z W V r I D E 0 L D Z 9 J n F 1 b 3 Q 7 L C Z x d W 9 0 O 1 N l Y 3 R p b 2 4 x L 1 N p b H Z l c i 9 Q a X Z v d G V k I E N v b H V t b i 5 7 V 2 V l a y A x N S w 3 f S Z x d W 9 0 O y w m c X V v d D t T Z W N 0 a W 9 u M S 9 T a W x 2 Z X I v U G l 2 b 3 R l Z C B D b 2 x 1 b W 4 u e 1 d l Z W s g M T Y s O H 0 m c X V v d D s s J n F 1 b 3 Q 7 U 2 V j d G l v b j E v U 2 l s d m V y L 1 B p d m 9 0 Z W Q g Q 2 9 s d W 1 u L n t X Z W V r I D E 3 L D l 9 J n F 1 b 3 Q 7 L C Z x d W 9 0 O 1 N l Y 3 R p b 2 4 x L 1 N p b H Z l c i 9 Q a X Z v d G V k I E N v b H V t b i 5 7 V 2 V l a y A x O C w x M H 0 m c X V v d D s s J n F 1 b 3 Q 7 U 2 V j d G l v b j E v U 2 l s d m V y L 1 B p d m 9 0 Z W Q g Q 2 9 s d W 1 u L n t X Z W V r I D E 5 L D E x f S Z x d W 9 0 O y w m c X V v d D t T Z W N 0 a W 9 u M S 9 T a W x 2 Z X I v U G l 2 b 3 R l Z C B D b 2 x 1 b W 4 u e 1 d l Z W s g M j A s M T N 9 J n F 1 b 3 Q 7 L C Z x d W 9 0 O 1 N l Y 3 R p b 2 4 x L 1 N p b H Z l c i 9 Q a X Z v d G V k I E N v b H V t b i 5 7 V 2 V l a y A y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T M 6 M j c 6 M D k u M T g 3 M z Q y N F o i I C 8 + P E V u d H J 5 I F R 5 c G U 9 I k Z p b G x D b 2 x 1 b W 5 U e X B l c y I g V m F s d W U 9 I n N C Z 1 l H Q m d V P S I g L z 4 8 R W 5 0 c n k g V H l w Z T 0 i R m l s b E N v b H V t b k 5 h b W V z I i B W Y W x 1 Z T 0 i c 1 s m c X V v d D t Q b G F 5 Z X I m c X V v d D s s J n F 1 b 3 Q 7 Q m F z Z S Z x d W 9 0 O y w m c X V v d D t E a W Z m a W N 1 b H R 5 J n F 1 b 3 Q 7 L C Z x d W 9 0 O 0 F s d C Z x d W 9 0 O y w m c X V v d D t C Z X N 0 I F R p b W U m c X V v d D t d I i A v P j x F b n R y e S B U e X B l P S J G a W x s U 3 R h d H V z I i B W Y W x 1 Z T 0 i c 0 N v b X B s Z X R l I i A v P j x F b n R y e S B U e X B l P S J R d W V y e U l E I i B W Y W x 1 Z T 0 i c z A w N G J k M T V h L W E 0 M D c t N D A 5 N C 0 4 M z I 0 L T g 3 O G M w Z j U z N j N m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Q b G F 5 Z X I m c X V v d D s s J n F 1 b 3 Q 7 Q m F z Z S Z x d W 9 0 O y w m c X V v d D t E a W Z m a W N 1 b H R 5 J n F 1 b 3 Q 7 X S w m c X V v d D t x d W V y e V J l b G F 0 a W 9 u c 2 h p c H M m c X V v d D s 6 W 1 0 s J n F 1 b 3 Q 7 Y 2 9 s d W 1 u S W R l b n R p d G l l c y Z x d W 9 0 O z p b J n F 1 b 3 Q 7 U 2 V j d G l v b j E v U n V u c y 9 H c m 9 1 c G V k I F J v d 3 M u e 1 B s Y X l l c i w w f S Z x d W 9 0 O y w m c X V v d D t T Z W N 0 a W 9 u M S 9 S d W 5 z L 0 d y b 3 V w Z W Q g U m 9 3 c y 5 7 Q m F z Z S w x f S Z x d W 9 0 O y w m c X V v d D t T Z W N 0 a W 9 u M S 9 S d W 5 z L 0 d y b 3 V w Z W Q g U m 9 3 c y 5 7 R G l m Z m l j d W x 0 e S w y f S Z x d W 9 0 O y w m c X V v d D t T Z W N 0 a W 9 u M S 9 S d W 5 z L 0 d y b 3 V w Z W Q g U m 9 3 c y 5 7 Q W x 0 L D R 9 J n F 1 b 3 Q 7 L C Z x d W 9 0 O 1 N l Y 3 R p b 2 4 x L 1 J 1 b n M v R 3 J v d X B l Z C B S b 3 d z L n t C Z X N 0 I F R p b W U s M 3 0 m c X V v d D t d L C Z x d W 9 0 O 0 N v b H V t b k N v d W 5 0 J n F 1 b 3 Q 7 O j U s J n F 1 b 3 Q 7 S 2 V 5 Q 2 9 s d W 1 u T m F t Z X M m c X V v d D s 6 W y Z x d W 9 0 O 1 B s Y X l l c i Z x d W 9 0 O y w m c X V v d D t C Y X N l J n F 1 b 3 Q 7 L C Z x d W 9 0 O 0 R p Z m Z p Y 3 V s d H k m c X V v d D t d L C Z x d W 9 0 O 0 N v b H V t b k l k Z W 5 0 a X R p Z X M m c X V v d D s 6 W y Z x d W 9 0 O 1 N l Y 3 R p b 2 4 x L 1 J 1 b n M v R 3 J v d X B l Z C B S b 3 d z L n t Q b G F 5 Z X I s M H 0 m c X V v d D s s J n F 1 b 3 Q 7 U 2 V j d G l v b j E v U n V u c y 9 H c m 9 1 c G V k I F J v d 3 M u e 0 J h c 2 U s M X 0 m c X V v d D s s J n F 1 b 3 Q 7 U 2 V j d G l v b j E v U n V u c y 9 H c m 9 1 c G V k I F J v d 3 M u e 0 R p Z m Z p Y 3 V s d H k s M n 0 m c X V v d D s s J n F 1 b 3 Q 7 U 2 V j d G l v b j E v U n V u c y 9 H c m 9 1 c G V k I F J v d 3 M u e 0 F s d C w 0 f S Z x d W 9 0 O y w m c X V v d D t T Z W N 0 a W 9 u M S 9 S d W 5 z L 0 d y b 3 V w Z W Q g U m 9 3 c y 5 7 Q m V z d C B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v b G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b G Q v U G l 2 b 3 R l Z C B D b 2 x 1 b W 4 u e 1 B s Y X l l c i w w f S Z x d W 9 0 O y w m c X V v d D t T Z W N 0 a W 9 u M S 9 H b 2 x k L 1 B p d m 9 0 Z W Q g Q 2 9 s d W 1 u L n t X Z W V r I D E s M X 0 m c X V v d D s s J n F 1 b 3 Q 7 U 2 V j d G l v b j E v R 2 9 s Z C 9 Q a X Z v d G V k I E N v b H V t b i 5 7 V 2 V l a y A y L D E y f S Z x d W 9 0 O y w m c X V v d D t T Z W N 0 a W 9 u M S 9 H b 2 x k L 1 B p d m 9 0 Z W Q g Q 2 9 s d W 1 u L n t X Z W V r I D M s M T V 9 J n F 1 b 3 Q 7 L C Z x d W 9 0 O 1 N l Y 3 R p b 2 4 x L 0 d v b G Q v U G l 2 b 3 R l Z C B D b 2 x 1 b W 4 u e 1 d l Z W s g N C w x N n 0 m c X V v d D s s J n F 1 b 3 Q 7 U 2 V j d G l v b j E v R 2 9 s Z C 9 Q a X Z v d G V k I E N v b H V t b i 5 7 V 2 V l a y A 1 L D E 3 f S Z x d W 9 0 O y w m c X V v d D t T Z W N 0 a W 9 u M S 9 H b 2 x k L 1 B p d m 9 0 Z W Q g Q 2 9 s d W 1 u L n t X Z W V r I D Y s M T h 9 J n F 1 b 3 Q 7 L C Z x d W 9 0 O 1 N l Y 3 R p b 2 4 x L 0 d v b G Q v U G l 2 b 3 R l Z C B D b 2 x 1 b W 4 u e 1 d l Z W s g N y w x O X 0 m c X V v d D s s J n F 1 b 3 Q 7 U 2 V j d G l v b j E v R 2 9 s Z C 9 Q a X Z v d G V k I E N v b H V t b i 5 7 V 2 V l a y A 4 L D I w f S Z x d W 9 0 O y w m c X V v d D t T Z W N 0 a W 9 u M S 9 H b 2 x k L 1 B p d m 9 0 Z W Q g Q 2 9 s d W 1 u L n t X Z W V r I D k s M j F 9 J n F 1 b 3 Q 7 L C Z x d W 9 0 O 1 N l Y 3 R p b 2 4 x L 0 d v b G Q v U G l 2 b 3 R l Z C B D b 2 x 1 b W 4 u e 1 d l Z W s g M T A s M n 0 m c X V v d D s s J n F 1 b 3 Q 7 U 2 V j d G l v b j E v R 2 9 s Z C 9 Q a X Z v d G V k I E N v b H V t b i 5 7 V 2 V l a y A x M S w z f S Z x d W 9 0 O y w m c X V v d D t T Z W N 0 a W 9 u M S 9 H b 2 x k L 1 B p d m 9 0 Z W Q g Q 2 9 s d W 1 u L n t X Z W V r I D E y L D R 9 J n F 1 b 3 Q 7 L C Z x d W 9 0 O 1 N l Y 3 R p b 2 4 x L 0 d v b G Q v U G l 2 b 3 R l Z C B D b 2 x 1 b W 4 u e 1 d l Z W s g M T M s N X 0 m c X V v d D s s J n F 1 b 3 Q 7 U 2 V j d G l v b j E v R 2 9 s Z C 9 Q a X Z v d G V k I E N v b H V t b i 5 7 V 2 V l a y A x N C w 2 f S Z x d W 9 0 O y w m c X V v d D t T Z W N 0 a W 9 u M S 9 H b 2 x k L 1 B p d m 9 0 Z W Q g Q 2 9 s d W 1 u L n t X Z W V r I D E 1 L D d 9 J n F 1 b 3 Q 7 L C Z x d W 9 0 O 1 N l Y 3 R p b 2 4 x L 0 d v b G Q v U G l 2 b 3 R l Z C B D b 2 x 1 b W 4 u e 1 d l Z W s g M T Y s O H 0 m c X V v d D s s J n F 1 b 3 Q 7 U 2 V j d G l v b j E v R 2 9 s Z C 9 Q a X Z v d G V k I E N v b H V t b i 5 7 V 2 V l a y A x N y w 5 f S Z x d W 9 0 O y w m c X V v d D t T Z W N 0 a W 9 u M S 9 H b 2 x k L 1 B p d m 9 0 Z W Q g Q 2 9 s d W 1 u L n t X Z W V r I D E 4 L D E w f S Z x d W 9 0 O y w m c X V v d D t T Z W N 0 a W 9 u M S 9 H b 2 x k L 1 B p d m 9 0 Z W Q g Q 2 9 s d W 1 u L n t X Z W V r I D E 5 L D E x f S Z x d W 9 0 O y w m c X V v d D t T Z W N 0 a W 9 u M S 9 H b 2 x k L 1 B p d m 9 0 Z W Q g Q 2 9 s d W 1 u L n t X Z W V r I D I w L D E z f S Z x d W 9 0 O y w m c X V v d D t T Z W N 0 a W 9 u M S 9 H b 2 x k L 1 B p d m 9 0 Z W Q g Q 2 9 s d W 1 u L n t X Z W V r I D I x L D E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1 d l Z W s g M S w x f S Z x d W 9 0 O y w m c X V v d D t T Z W N 0 a W 9 u M S 9 H b 2 x k L 1 B p d m 9 0 Z W Q g Q 2 9 s d W 1 u L n t X Z W V r I D I s M T J 9 J n F 1 b 3 Q 7 L C Z x d W 9 0 O 1 N l Y 3 R p b 2 4 x L 0 d v b G Q v U G l 2 b 3 R l Z C B D b 2 x 1 b W 4 u e 1 d l Z W s g M y w x N X 0 m c X V v d D s s J n F 1 b 3 Q 7 U 2 V j d G l v b j E v R 2 9 s Z C 9 Q a X Z v d G V k I E N v b H V t b i 5 7 V 2 V l a y A 0 L D E 2 f S Z x d W 9 0 O y w m c X V v d D t T Z W N 0 a W 9 u M S 9 H b 2 x k L 1 B p d m 9 0 Z W Q g Q 2 9 s d W 1 u L n t X Z W V r I D U s M T d 9 J n F 1 b 3 Q 7 L C Z x d W 9 0 O 1 N l Y 3 R p b 2 4 x L 0 d v b G Q v U G l 2 b 3 R l Z C B D b 2 x 1 b W 4 u e 1 d l Z W s g N i w x O H 0 m c X V v d D s s J n F 1 b 3 Q 7 U 2 V j d G l v b j E v R 2 9 s Z C 9 Q a X Z v d G V k I E N v b H V t b i 5 7 V 2 V l a y A 3 L D E 5 f S Z x d W 9 0 O y w m c X V v d D t T Z W N 0 a W 9 u M S 9 H b 2 x k L 1 B p d m 9 0 Z W Q g Q 2 9 s d W 1 u L n t X Z W V r I D g s M j B 9 J n F 1 b 3 Q 7 L C Z x d W 9 0 O 1 N l Y 3 R p b 2 4 x L 0 d v b G Q v U G l 2 b 3 R l Z C B D b 2 x 1 b W 4 u e 1 d l Z W s g O S w y M X 0 m c X V v d D s s J n F 1 b 3 Q 7 U 2 V j d G l v b j E v R 2 9 s Z C 9 Q a X Z v d G V k I E N v b H V t b i 5 7 V 2 V l a y A x M C w y f S Z x d W 9 0 O y w m c X V v d D t T Z W N 0 a W 9 u M S 9 H b 2 x k L 1 B p d m 9 0 Z W Q g Q 2 9 s d W 1 u L n t X Z W V r I D E x L D N 9 J n F 1 b 3 Q 7 L C Z x d W 9 0 O 1 N l Y 3 R p b 2 4 x L 0 d v b G Q v U G l 2 b 3 R l Z C B D b 2 x 1 b W 4 u e 1 d l Z W s g M T I s N H 0 m c X V v d D s s J n F 1 b 3 Q 7 U 2 V j d G l v b j E v R 2 9 s Z C 9 Q a X Z v d G V k I E N v b H V t b i 5 7 V 2 V l a y A x M y w 1 f S Z x d W 9 0 O y w m c X V v d D t T Z W N 0 a W 9 u M S 9 H b 2 x k L 1 B p d m 9 0 Z W Q g Q 2 9 s d W 1 u L n t X Z W V r I D E 0 L D Z 9 J n F 1 b 3 Q 7 L C Z x d W 9 0 O 1 N l Y 3 R p b 2 4 x L 0 d v b G Q v U G l 2 b 3 R l Z C B D b 2 x 1 b W 4 u e 1 d l Z W s g M T U s N 3 0 m c X V v d D s s J n F 1 b 3 Q 7 U 2 V j d G l v b j E v R 2 9 s Z C 9 Q a X Z v d G V k I E N v b H V t b i 5 7 V 2 V l a y A x N i w 4 f S Z x d W 9 0 O y w m c X V v d D t T Z W N 0 a W 9 u M S 9 H b 2 x k L 1 B p d m 9 0 Z W Q g Q 2 9 s d W 1 u L n t X Z W V r I D E 3 L D l 9 J n F 1 b 3 Q 7 L C Z x d W 9 0 O 1 N l Y 3 R p b 2 4 x L 0 d v b G Q v U G l 2 b 3 R l Z C B D b 2 x 1 b W 4 u e 1 d l Z W s g M T g s M T B 9 J n F 1 b 3 Q 7 L C Z x d W 9 0 O 1 N l Y 3 R p b 2 4 x L 0 d v b G Q v U G l 2 b 3 R l Z C B D b 2 x 1 b W 4 u e 1 d l Z W s g M T k s M T F 9 J n F 1 b 3 Q 7 L C Z x d W 9 0 O 1 N l Y 3 R p b 2 4 x L 0 d v b G Q v U G l 2 b 3 R l Z C B D b 2 x 1 b W 4 u e 1 d l Z W s g M j A s M T N 9 J n F 1 b 3 Q 7 L C Z x d W 9 0 O 1 N l Y 3 R p b 2 4 x L 0 d v b G Q v U G l 2 b 3 R l Z C B D b 2 x 1 b W 4 u e 1 d l Z W s g M j E s M T R 9 J n F 1 b 3 Q 7 X S w m c X V v d D t S Z W x h d G l v b n N o a X B J b m Z v J n F 1 b 3 Q 7 O l t d f S I g L z 4 8 R W 5 0 c n k g V H l w Z T 0 i R m l s b E N v b H V t b k 5 h b W V z I i B W Y W x 1 Z T 0 i c 1 s m c X V v d D t Q b G F 5 Z X I m c X V v d D s s J n F 1 b 3 Q 7 V 2 V l a y A x J n F 1 b 3 Q 7 L C Z x d W 9 0 O 1 d l Z W s g M i Z x d W 9 0 O y w m c X V v d D t X Z W V r I D M m c X V v d D s s J n F 1 b 3 Q 7 V 2 V l a y A 0 J n F 1 b 3 Q 7 L C Z x d W 9 0 O 1 d l Z W s g N S Z x d W 9 0 O y w m c X V v d D t X Z W V r I D Y m c X V v d D s s J n F 1 b 3 Q 7 V 2 V l a y A 3 J n F 1 b 3 Q 7 L C Z x d W 9 0 O 1 d l Z W s g O C Z x d W 9 0 O y w m c X V v d D t X Z W V r I D k m c X V v d D s s J n F 1 b 3 Q 7 V 2 V l a y A x M C Z x d W 9 0 O y w m c X V v d D t X Z W V r I D E x J n F 1 b 3 Q 7 L C Z x d W 9 0 O 1 d l Z W s g M T I m c X V v d D s s J n F 1 b 3 Q 7 V 2 V l a y A x M y Z x d W 9 0 O y w m c X V v d D t X Z W V r I D E 0 J n F 1 b 3 Q 7 L C Z x d W 9 0 O 1 d l Z W s g M T U m c X V v d D s s J n F 1 b 3 Q 7 V 2 V l a y A x N i Z x d W 9 0 O y w m c X V v d D t X Z W V r I D E 3 J n F 1 b 3 Q 7 L C Z x d W 9 0 O 1 d l Z W s g M T g m c X V v d D s s J n F 1 b 3 Q 7 V 2 V l a y A x O S Z x d W 9 0 O y w m c X V v d D t X Z W V r I D I w J n F 1 b 3 Q 7 L C Z x d W 9 0 O 1 d l Z W s g M j E m c X V v d D t d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E 5 L T A 5 L T I y V D E z O j I 3 O j I 4 L j Q 1 N j c z M z V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2 N j Z D U 0 N D R l L T U w N D k t N G U 2 Y y 1 i M G M 4 L T V m M z k 1 M m U x N z Z l M C I g L z 4 8 R W 5 0 c n k g V H l w Z T 0 i R m l s b E N v d W 5 0 I i B W Y W x 1 Z T 0 i b D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d G l u d W 0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V 2 V l a y A x J n F 1 b 3 Q 7 L C Z x d W 9 0 O 1 d l Z W s g M i Z x d W 9 0 O y w m c X V v d D t X Z W V r I D M m c X V v d D s s J n F 1 b 3 Q 7 V 2 V l a y A 0 J n F 1 b 3 Q 7 L C Z x d W 9 0 O 1 d l Z W s g N S Z x d W 9 0 O y w m c X V v d D t X Z W V r I D Y m c X V v d D s s J n F 1 b 3 Q 7 V 2 V l a y A 3 J n F 1 b 3 Q 7 L C Z x d W 9 0 O 1 d l Z W s g O C Z x d W 9 0 O y w m c X V v d D t X Z W V r I D k m c X V v d D s s J n F 1 b 3 Q 7 V 2 V l a y A x M C Z x d W 9 0 O y w m c X V v d D t X Z W V r I D E x J n F 1 b 3 Q 7 L C Z x d W 9 0 O 1 d l Z W s g M T I m c X V v d D s s J n F 1 b 3 Q 7 V 2 V l a y A x M y Z x d W 9 0 O y w m c X V v d D t X Z W V r I D E 0 J n F 1 b 3 Q 7 L C Z x d W 9 0 O 1 d l Z W s g M T U m c X V v d D s s J n F 1 b 3 Q 7 V 2 V l a y A x N i Z x d W 9 0 O y w m c X V v d D t X Z W V r I D E 3 J n F 1 b 3 Q 7 L C Z x d W 9 0 O 1 d l Z W s g M T g m c X V v d D s s J n F 1 b 3 Q 7 V 2 V l a y A x O S Z x d W 9 0 O y w m c X V v d D t X Z W V r I D I w J n F 1 b 3 Q 7 L C Z x d W 9 0 O 1 d l Z W s g M j E m c X V v d D t d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E 5 L T A 5 L T I y V D E z O j I 3 O j A 5 L j E 1 N D M z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m M T Q 1 O W I 5 N S 1 i N D l i L T Q 3 Z j U t O D B j M C 0 5 Y 2 U 1 M T I 4 O G Q z M W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0 a W 5 1 b S 9 Q a X Z v d G V k I E N v b H V t b i 5 7 U G x h e W V y L D B 9 J n F 1 b 3 Q 7 L C Z x d W 9 0 O 1 N l Y 3 R p b 2 4 x L 1 B s Y X R p b n V t L 1 B p d m 9 0 Z W Q g Q 2 9 s d W 1 u L n t X Z W V r I D E s M X 0 m c X V v d D s s J n F 1 b 3 Q 7 U 2 V j d G l v b j E v U G x h d G l u d W 0 v U G l 2 b 3 R l Z C B D b 2 x 1 b W 4 u e 1 d l Z W s g M i w x M n 0 m c X V v d D s s J n F 1 b 3 Q 7 U 2 V j d G l v b j E v U G x h d G l u d W 0 v U G l 2 b 3 R l Z C B D b 2 x 1 b W 4 u e 1 d l Z W s g M y w x N X 0 m c X V v d D s s J n F 1 b 3 Q 7 U 2 V j d G l v b j E v U G x h d G l u d W 0 v U G l 2 b 3 R l Z C B D b 2 x 1 b W 4 u e 1 d l Z W s g N C w x N n 0 m c X V v d D s s J n F 1 b 3 Q 7 U 2 V j d G l v b j E v U G x h d G l u d W 0 v U G l 2 b 3 R l Z C B D b 2 x 1 b W 4 u e 1 d l Z W s g N S w x N 3 0 m c X V v d D s s J n F 1 b 3 Q 7 U 2 V j d G l v b j E v U G x h d G l u d W 0 v U G l 2 b 3 R l Z C B D b 2 x 1 b W 4 u e 1 d l Z W s g N i w x O H 0 m c X V v d D s s J n F 1 b 3 Q 7 U 2 V j d G l v b j E v U G x h d G l u d W 0 v U G l 2 b 3 R l Z C B D b 2 x 1 b W 4 u e 1 d l Z W s g N y w x O X 0 m c X V v d D s s J n F 1 b 3 Q 7 U 2 V j d G l v b j E v U G x h d G l u d W 0 v U G l 2 b 3 R l Z C B D b 2 x 1 b W 4 u e 1 d l Z W s g O C w y M H 0 m c X V v d D s s J n F 1 b 3 Q 7 U 2 V j d G l v b j E v U G x h d G l u d W 0 v U G l 2 b 3 R l Z C B D b 2 x 1 b W 4 u e 1 d l Z W s g O S w y M X 0 m c X V v d D s s J n F 1 b 3 Q 7 U 2 V j d G l v b j E v U G x h d G l u d W 0 v U G l 2 b 3 R l Z C B D b 2 x 1 b W 4 u e 1 d l Z W s g M T A s M n 0 m c X V v d D s s J n F 1 b 3 Q 7 U 2 V j d G l v b j E v U G x h d G l u d W 0 v U G l 2 b 3 R l Z C B D b 2 x 1 b W 4 u e 1 d l Z W s g M T E s M 3 0 m c X V v d D s s J n F 1 b 3 Q 7 U 2 V j d G l v b j E v U G x h d G l u d W 0 v U G l 2 b 3 R l Z C B D b 2 x 1 b W 4 u e 1 d l Z W s g M T I s N H 0 m c X V v d D s s J n F 1 b 3 Q 7 U 2 V j d G l v b j E v U G x h d G l u d W 0 v U G l 2 b 3 R l Z C B D b 2 x 1 b W 4 u e 1 d l Z W s g M T M s N X 0 m c X V v d D s s J n F 1 b 3 Q 7 U 2 V j d G l v b j E v U G x h d G l u d W 0 v U G l 2 b 3 R l Z C B D b 2 x 1 b W 4 u e 1 d l Z W s g M T Q s N n 0 m c X V v d D s s J n F 1 b 3 Q 7 U 2 V j d G l v b j E v U G x h d G l u d W 0 v U G l 2 b 3 R l Z C B D b 2 x 1 b W 4 u e 1 d l Z W s g M T U s N 3 0 m c X V v d D s s J n F 1 b 3 Q 7 U 2 V j d G l v b j E v U G x h d G l u d W 0 v U G l 2 b 3 R l Z C B D b 2 x 1 b W 4 u e 1 d l Z W s g M T Y s O H 0 m c X V v d D s s J n F 1 b 3 Q 7 U 2 V j d G l v b j E v U G x h d G l u d W 0 v U G l 2 b 3 R l Z C B D b 2 x 1 b W 4 u e 1 d l Z W s g M T c s O X 0 m c X V v d D s s J n F 1 b 3 Q 7 U 2 V j d G l v b j E v U G x h d G l u d W 0 v U G l 2 b 3 R l Z C B D b 2 x 1 b W 4 u e 1 d l Z W s g M T g s M T B 9 J n F 1 b 3 Q 7 L C Z x d W 9 0 O 1 N l Y 3 R p b 2 4 x L 1 B s Y X R p b n V t L 1 B p d m 9 0 Z W Q g Q 2 9 s d W 1 u L n t X Z W V r I D E 5 L D E x f S Z x d W 9 0 O y w m c X V v d D t T Z W N 0 a W 9 u M S 9 Q b G F 0 a W 5 1 b S 9 Q a X Z v d G V k I E N v b H V t b i 5 7 V 2 V l a y A y M C w x M 3 0 m c X V v d D s s J n F 1 b 3 Q 7 U 2 V j d G l v b j E v U G x h d G l u d W 0 v U G l 2 b 3 R l Z C B D b 2 x 1 b W 4 u e 1 d l Z W s g M j E s M T R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b G F 0 a W 5 1 b S 9 Q a X Z v d G V k I E N v b H V t b i 5 7 U G x h e W V y L D B 9 J n F 1 b 3 Q 7 L C Z x d W 9 0 O 1 N l Y 3 R p b 2 4 x L 1 B s Y X R p b n V t L 1 B p d m 9 0 Z W Q g Q 2 9 s d W 1 u L n t X Z W V r I D E s M X 0 m c X V v d D s s J n F 1 b 3 Q 7 U 2 V j d G l v b j E v U G x h d G l u d W 0 v U G l 2 b 3 R l Z C B D b 2 x 1 b W 4 u e 1 d l Z W s g M i w x M n 0 m c X V v d D s s J n F 1 b 3 Q 7 U 2 V j d G l v b j E v U G x h d G l u d W 0 v U G l 2 b 3 R l Z C B D b 2 x 1 b W 4 u e 1 d l Z W s g M y w x N X 0 m c X V v d D s s J n F 1 b 3 Q 7 U 2 V j d G l v b j E v U G x h d G l u d W 0 v U G l 2 b 3 R l Z C B D b 2 x 1 b W 4 u e 1 d l Z W s g N C w x N n 0 m c X V v d D s s J n F 1 b 3 Q 7 U 2 V j d G l v b j E v U G x h d G l u d W 0 v U G l 2 b 3 R l Z C B D b 2 x 1 b W 4 u e 1 d l Z W s g N S w x N 3 0 m c X V v d D s s J n F 1 b 3 Q 7 U 2 V j d G l v b j E v U G x h d G l u d W 0 v U G l 2 b 3 R l Z C B D b 2 x 1 b W 4 u e 1 d l Z W s g N i w x O H 0 m c X V v d D s s J n F 1 b 3 Q 7 U 2 V j d G l v b j E v U G x h d G l u d W 0 v U G l 2 b 3 R l Z C B D b 2 x 1 b W 4 u e 1 d l Z W s g N y w x O X 0 m c X V v d D s s J n F 1 b 3 Q 7 U 2 V j d G l v b j E v U G x h d G l u d W 0 v U G l 2 b 3 R l Z C B D b 2 x 1 b W 4 u e 1 d l Z W s g O C w y M H 0 m c X V v d D s s J n F 1 b 3 Q 7 U 2 V j d G l v b j E v U G x h d G l u d W 0 v U G l 2 b 3 R l Z C B D b 2 x 1 b W 4 u e 1 d l Z W s g O S w y M X 0 m c X V v d D s s J n F 1 b 3 Q 7 U 2 V j d G l v b j E v U G x h d G l u d W 0 v U G l 2 b 3 R l Z C B D b 2 x 1 b W 4 u e 1 d l Z W s g M T A s M n 0 m c X V v d D s s J n F 1 b 3 Q 7 U 2 V j d G l v b j E v U G x h d G l u d W 0 v U G l 2 b 3 R l Z C B D b 2 x 1 b W 4 u e 1 d l Z W s g M T E s M 3 0 m c X V v d D s s J n F 1 b 3 Q 7 U 2 V j d G l v b j E v U G x h d G l u d W 0 v U G l 2 b 3 R l Z C B D b 2 x 1 b W 4 u e 1 d l Z W s g M T I s N H 0 m c X V v d D s s J n F 1 b 3 Q 7 U 2 V j d G l v b j E v U G x h d G l u d W 0 v U G l 2 b 3 R l Z C B D b 2 x 1 b W 4 u e 1 d l Z W s g M T M s N X 0 m c X V v d D s s J n F 1 b 3 Q 7 U 2 V j d G l v b j E v U G x h d G l u d W 0 v U G l 2 b 3 R l Z C B D b 2 x 1 b W 4 u e 1 d l Z W s g M T Q s N n 0 m c X V v d D s s J n F 1 b 3 Q 7 U 2 V j d G l v b j E v U G x h d G l u d W 0 v U G l 2 b 3 R l Z C B D b 2 x 1 b W 4 u e 1 d l Z W s g M T U s N 3 0 m c X V v d D s s J n F 1 b 3 Q 7 U 2 V j d G l v b j E v U G x h d G l u d W 0 v U G l 2 b 3 R l Z C B D b 2 x 1 b W 4 u e 1 d l Z W s g M T Y s O H 0 m c X V v d D s s J n F 1 b 3 Q 7 U 2 V j d G l v b j E v U G x h d G l u d W 0 v U G l 2 b 3 R l Z C B D b 2 x 1 b W 4 u e 1 d l Z W s g M T c s O X 0 m c X V v d D s s J n F 1 b 3 Q 7 U 2 V j d G l v b j E v U G x h d G l u d W 0 v U G l 2 b 3 R l Z C B D b 2 x 1 b W 4 u e 1 d l Z W s g M T g s M T B 9 J n F 1 b 3 Q 7 L C Z x d W 9 0 O 1 N l Y 3 R p b 2 4 x L 1 B s Y X R p b n V t L 1 B p d m 9 0 Z W Q g Q 2 9 s d W 1 u L n t X Z W V r I D E 5 L D E x f S Z x d W 9 0 O y w m c X V v d D t T Z W N 0 a W 9 u M S 9 Q b G F 0 a W 5 1 b S 9 Q a X Z v d G V k I E N v b H V t b i 5 7 V 2 V l a y A y M C w x M 3 0 m c X V v d D s s J n F 1 b 3 Q 7 U 2 V j d G l v b j E v U G x h d G l u d W 0 v U G l 2 b 3 R l Z C B D b 2 x 1 b W 4 u e 1 d l Z W s g M j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a W 5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H Z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I y V D E z O j I 3 O j A 4 L j I x N T E y M T d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B U 4 4 E 7 E I e H B 2 8 v A R b a 7 P T 0 3 b L 1 / 7 w K F i S 2 M y Q 7 n M q G r A A A A A A 6 A A A A A A g A A I A A A A G H q v 7 j H 8 c m N / 7 2 z 9 b J s K P E K z k x U U a n d P F V H A H V + i t G X U A A A A M 1 I A 3 C b m C U v L v y y M a A d N e W p M f w 3 Y m j T w 6 I + x S S Y S Z o 5 R 5 9 r a o z X U o s F M s x P 1 V g k 2 i y s j P o o 7 N f N d 1 3 L s T W r j E 8 Y D n o B 8 L m U e b 0 i 1 Y A p x U l O Q A A A A E F 0 w z T y D 8 m o d m B x i q Q i J I E w a D D n 1 l y G F c f z X 7 v w A N I U Z H D j p Z f p r Q + U 2 l 6 u x c b m b U I 0 H N + U M l B 7 3 1 2 O L 8 u s W X c = < / D a t a M a s h u p > 
</file>

<file path=customXml/itemProps1.xml><?xml version="1.0" encoding="utf-8"?>
<ds:datastoreItem xmlns:ds="http://schemas.openxmlformats.org/officeDocument/2006/customXml" ds:itemID="{0F1EEA9E-187B-465C-8011-AD1820FCE4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Silver</vt:lpstr>
      <vt:lpstr>Gold</vt:lpstr>
      <vt:lpstr>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2018-07-02T06:45:08Z</dcterms:created>
  <dcterms:modified xsi:type="dcterms:W3CDTF">2019-09-22T13:27:48Z</dcterms:modified>
</cp:coreProperties>
</file>