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hidePivotFieldList="1" defaultThemeVersion="166925"/>
  <xr:revisionPtr revIDLastSave="0" documentId="13_ncr:1_{3548ACE4-2E4B-47A9-B9E2-E4BF5283637D}" xr6:coauthVersionLast="45" xr6:coauthVersionMax="45" xr10:uidLastSave="{00000000-0000-0000-0000-000000000000}"/>
  <bookViews>
    <workbookView xWindow="32385" yWindow="1170" windowWidth="25215" windowHeight="16830" activeTab="3" xr2:uid="{98A6B8E8-3698-4A66-A8A0-468590F52D35}"/>
  </bookViews>
  <sheets>
    <sheet name="Distinct Runs" sheetId="1" r:id="rId1"/>
    <sheet name="Distinct Runs 10 WS" sheetId="5" r:id="rId2"/>
    <sheet name="Silver" sheetId="8" r:id="rId3"/>
    <sheet name="Gold" sheetId="7" r:id="rId4"/>
    <sheet name="Survivalist" sheetId="10" r:id="rId5"/>
    <sheet name="Platinum" sheetId="9" r:id="rId6"/>
  </sheets>
  <definedNames>
    <definedName name="ExternalData_2" localSheetId="0" hidden="1">'Distinct Runs'!$A$1:$E$1389</definedName>
    <definedName name="ExternalData_3" localSheetId="1" hidden="1">'Distinct Runs 10 WS'!$A$1:$E$310</definedName>
    <definedName name="ExternalData_3" localSheetId="3" hidden="1">Gold!$C$1:$Y$80</definedName>
    <definedName name="ExternalData_4" localSheetId="2" hidden="1">Silver!$C$1:$Y$22</definedName>
    <definedName name="ExternalData_4" localSheetId="4" hidden="1">Survivalist!$C$1:$X$44</definedName>
    <definedName name="ExternalData_5" localSheetId="5" hidden="1">Platinum!$C$1:$Y$18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9" l="1"/>
  <c r="D2" i="9" s="1"/>
  <c r="Z13" i="9"/>
  <c r="D13" i="9" s="1"/>
  <c r="Z15" i="9"/>
  <c r="D15" i="9" s="1"/>
  <c r="Z10" i="9"/>
  <c r="D10" i="9" s="1"/>
  <c r="Z11" i="9"/>
  <c r="D11" i="9" s="1"/>
  <c r="Z9" i="9"/>
  <c r="D9" i="9" s="1"/>
  <c r="Z16" i="9"/>
  <c r="D16" i="9" s="1"/>
  <c r="Z7" i="9"/>
  <c r="D7" i="9" s="1"/>
  <c r="Z3" i="9"/>
  <c r="D3" i="9" s="1"/>
  <c r="Z8" i="9"/>
  <c r="D8" i="9" s="1"/>
  <c r="Z4" i="9"/>
  <c r="D4" i="9" s="1"/>
  <c r="Z17" i="9"/>
  <c r="D17" i="9" s="1"/>
  <c r="Z12" i="9"/>
  <c r="D12" i="9" s="1"/>
  <c r="Z14" i="9"/>
  <c r="D14" i="9" s="1"/>
  <c r="Z5" i="9"/>
  <c r="D5" i="9" s="1"/>
  <c r="Z18" i="9"/>
  <c r="D18" i="9" s="1"/>
  <c r="Z6" i="9"/>
  <c r="D6" i="9" s="1"/>
  <c r="A43" i="10"/>
  <c r="A31" i="10"/>
  <c r="A24" i="10"/>
  <c r="A25" i="10"/>
  <c r="A3" i="10"/>
  <c r="A29" i="10"/>
  <c r="A2" i="10"/>
  <c r="A16" i="10"/>
  <c r="A38" i="10"/>
  <c r="A27" i="10"/>
  <c r="A5" i="10"/>
  <c r="A8" i="10"/>
  <c r="A36" i="10"/>
  <c r="A33" i="10"/>
  <c r="A23" i="10"/>
  <c r="A7" i="10"/>
  <c r="A10" i="10"/>
  <c r="A39" i="10"/>
  <c r="A35" i="10"/>
  <c r="A12" i="10"/>
  <c r="A18" i="10"/>
  <c r="A20" i="10"/>
  <c r="A15" i="10"/>
  <c r="A17" i="10"/>
  <c r="A13" i="10"/>
  <c r="A30" i="10"/>
  <c r="A32" i="10"/>
  <c r="A40" i="10"/>
  <c r="A41" i="10"/>
  <c r="A42" i="10"/>
  <c r="A14" i="10"/>
  <c r="A34" i="10"/>
  <c r="A4" i="10"/>
  <c r="A26" i="10"/>
  <c r="A28" i="10"/>
  <c r="A37" i="10"/>
  <c r="A9" i="10"/>
  <c r="A44" i="10"/>
  <c r="A19" i="10"/>
  <c r="A11" i="10"/>
  <c r="A22" i="10"/>
  <c r="A6" i="10"/>
  <c r="A21" i="10"/>
  <c r="Y43" i="10"/>
  <c r="Y31" i="10"/>
  <c r="Y24" i="10"/>
  <c r="Y25" i="10"/>
  <c r="Y3" i="10"/>
  <c r="Y29" i="10"/>
  <c r="Y2" i="10"/>
  <c r="Y16" i="10"/>
  <c r="Y38" i="10"/>
  <c r="Y27" i="10"/>
  <c r="Y5" i="10"/>
  <c r="Y8" i="10"/>
  <c r="Y36" i="10"/>
  <c r="Y33" i="10"/>
  <c r="Y23" i="10"/>
  <c r="Y7" i="10"/>
  <c r="Y10" i="10"/>
  <c r="Y39" i="10"/>
  <c r="Y35" i="10"/>
  <c r="Y12" i="10"/>
  <c r="Y18" i="10"/>
  <c r="Y20" i="10"/>
  <c r="Y15" i="10"/>
  <c r="Y17" i="10"/>
  <c r="Y13" i="10"/>
  <c r="Y30" i="10"/>
  <c r="Y32" i="10"/>
  <c r="Y40" i="10"/>
  <c r="Y41" i="10"/>
  <c r="Y42" i="10"/>
  <c r="Y14" i="10"/>
  <c r="Y34" i="10"/>
  <c r="Y4" i="10"/>
  <c r="Y26" i="10"/>
  <c r="Y28" i="10"/>
  <c r="Y37" i="10"/>
  <c r="Y9" i="10"/>
  <c r="Y44" i="10"/>
  <c r="Y19" i="10"/>
  <c r="Y11" i="10"/>
  <c r="Y22" i="10"/>
  <c r="Y6" i="10"/>
  <c r="Y21" i="10"/>
  <c r="Z2" i="7"/>
  <c r="D2" i="7" s="1"/>
  <c r="Z3" i="7"/>
  <c r="D3" i="7" s="1"/>
  <c r="Z4" i="7"/>
  <c r="D4" i="7" s="1"/>
  <c r="Z46" i="7"/>
  <c r="D46" i="7" s="1"/>
  <c r="Z70" i="7"/>
  <c r="D70" i="7" s="1"/>
  <c r="Z5" i="7"/>
  <c r="D5" i="7" s="1"/>
  <c r="Z71" i="7"/>
  <c r="D71" i="7" s="1"/>
  <c r="Z65" i="7"/>
  <c r="D65" i="7" s="1"/>
  <c r="Z66" i="7"/>
  <c r="D66" i="7" s="1"/>
  <c r="Z6" i="7"/>
  <c r="D6" i="7" s="1"/>
  <c r="Z43" i="7"/>
  <c r="D43" i="7" s="1"/>
  <c r="Z7" i="7"/>
  <c r="D7" i="7" s="1"/>
  <c r="Z72" i="7"/>
  <c r="D72" i="7" s="1"/>
  <c r="Z34" i="7"/>
  <c r="D34" i="7" s="1"/>
  <c r="Z8" i="7"/>
  <c r="D8" i="7" s="1"/>
  <c r="Z9" i="7"/>
  <c r="D9" i="7" s="1"/>
  <c r="Z35" i="7"/>
  <c r="D35" i="7" s="1"/>
  <c r="Z44" i="7"/>
  <c r="D44" i="7" s="1"/>
  <c r="Z10" i="7"/>
  <c r="D10" i="7" s="1"/>
  <c r="Z11" i="7"/>
  <c r="D11" i="7" s="1"/>
  <c r="Z58" i="7"/>
  <c r="D58" i="7" s="1"/>
  <c r="Z12" i="7"/>
  <c r="D12" i="7" s="1"/>
  <c r="Z47" i="7"/>
  <c r="D47" i="7" s="1"/>
  <c r="Z36" i="7"/>
  <c r="D36" i="7" s="1"/>
  <c r="Z13" i="7"/>
  <c r="D13" i="7" s="1"/>
  <c r="Z14" i="7"/>
  <c r="D14" i="7" s="1"/>
  <c r="Z73" i="7"/>
  <c r="D73" i="7" s="1"/>
  <c r="Z38" i="7"/>
  <c r="D38" i="7" s="1"/>
  <c r="Z59" i="7"/>
  <c r="D59" i="7" s="1"/>
  <c r="Z53" i="7"/>
  <c r="D53" i="7" s="1"/>
  <c r="Z15" i="7"/>
  <c r="D15" i="7" s="1"/>
  <c r="Z45" i="7"/>
  <c r="D45" i="7" s="1"/>
  <c r="Z16" i="7"/>
  <c r="D16" i="7" s="1"/>
  <c r="Z74" i="7"/>
  <c r="D74" i="7" s="1"/>
  <c r="Z17" i="7"/>
  <c r="D17" i="7" s="1"/>
  <c r="Z49" i="7"/>
  <c r="D49" i="7" s="1"/>
  <c r="Z75" i="7"/>
  <c r="D75" i="7" s="1"/>
  <c r="Z76" i="7"/>
  <c r="D76" i="7" s="1"/>
  <c r="Z41" i="7"/>
  <c r="D41" i="7" s="1"/>
  <c r="Z60" i="7"/>
  <c r="D60" i="7" s="1"/>
  <c r="Z18" i="7"/>
  <c r="D18" i="7" s="1"/>
  <c r="Z61" i="7"/>
  <c r="D61" i="7" s="1"/>
  <c r="Z19" i="7"/>
  <c r="D19" i="7" s="1"/>
  <c r="Z20" i="7"/>
  <c r="D20" i="7" s="1"/>
  <c r="Z67" i="7"/>
  <c r="D67" i="7" s="1"/>
  <c r="Z50" i="7"/>
  <c r="D50" i="7" s="1"/>
  <c r="Z21" i="7"/>
  <c r="D21" i="7" s="1"/>
  <c r="Z62" i="7"/>
  <c r="D62" i="7" s="1"/>
  <c r="Z22" i="7"/>
  <c r="D22" i="7" s="1"/>
  <c r="Z23" i="7"/>
  <c r="D23" i="7" s="1"/>
  <c r="Z24" i="7"/>
  <c r="D24" i="7" s="1"/>
  <c r="Z25" i="7"/>
  <c r="D25" i="7" s="1"/>
  <c r="Z54" i="7"/>
  <c r="D54" i="7" s="1"/>
  <c r="Z55" i="7"/>
  <c r="D55" i="7" s="1"/>
  <c r="Z56" i="7"/>
  <c r="D56" i="7" s="1"/>
  <c r="Z26" i="7"/>
  <c r="D26" i="7" s="1"/>
  <c r="Z27" i="7"/>
  <c r="D27" i="7" s="1"/>
  <c r="Z28" i="7"/>
  <c r="D28" i="7" s="1"/>
  <c r="Z42" i="7"/>
  <c r="D42" i="7" s="1"/>
  <c r="Z77" i="7"/>
  <c r="D77" i="7" s="1"/>
  <c r="Z29" i="7"/>
  <c r="D29" i="7" s="1"/>
  <c r="Z78" i="7"/>
  <c r="D78" i="7" s="1"/>
  <c r="Z30" i="7"/>
  <c r="D30" i="7" s="1"/>
  <c r="Z79" i="7"/>
  <c r="D79" i="7" s="1"/>
  <c r="Z51" i="7"/>
  <c r="D51" i="7" s="1"/>
  <c r="Z48" i="7"/>
  <c r="D48" i="7" s="1"/>
  <c r="Z63" i="7"/>
  <c r="D63" i="7" s="1"/>
  <c r="Z52" i="7"/>
  <c r="D52" i="7" s="1"/>
  <c r="Z31" i="7"/>
  <c r="D31" i="7" s="1"/>
  <c r="Z37" i="7"/>
  <c r="D37" i="7" s="1"/>
  <c r="Z80" i="7"/>
  <c r="D80" i="7" s="1"/>
  <c r="Z57" i="7"/>
  <c r="D57" i="7" s="1"/>
  <c r="Z39" i="7"/>
  <c r="D39" i="7" s="1"/>
  <c r="Z40" i="7"/>
  <c r="D40" i="7" s="1"/>
  <c r="Z68" i="7"/>
  <c r="D68" i="7" s="1"/>
  <c r="Z69" i="7"/>
  <c r="D69" i="7" s="1"/>
  <c r="Z32" i="7"/>
  <c r="D32" i="7" s="1"/>
  <c r="Z33" i="7"/>
  <c r="D33" i="7" s="1"/>
  <c r="Z64" i="7"/>
  <c r="D64" i="7" s="1"/>
  <c r="Z9" i="8"/>
  <c r="Z8" i="8"/>
  <c r="Z4" i="8"/>
  <c r="Z10" i="8"/>
  <c r="Z3" i="8"/>
  <c r="Z5" i="8"/>
  <c r="Z2" i="8"/>
  <c r="Z7" i="8"/>
  <c r="Z6" i="8"/>
  <c r="Z12" i="8"/>
  <c r="Z11" i="8"/>
  <c r="Z13" i="8"/>
  <c r="Z14" i="8"/>
  <c r="Z16" i="8"/>
  <c r="Z15" i="8"/>
  <c r="Z17" i="8"/>
  <c r="Z19" i="8"/>
  <c r="Z18" i="8"/>
  <c r="Z20" i="8"/>
  <c r="Z21" i="8"/>
  <c r="Z22" i="8"/>
  <c r="D1390" i="1"/>
  <c r="E1390" i="1"/>
  <c r="A16" i="9"/>
  <c r="A4" i="9"/>
  <c r="A5" i="7"/>
  <c r="A74" i="7"/>
  <c r="A30" i="7"/>
  <c r="A6" i="8"/>
  <c r="A40" i="7"/>
  <c r="A17" i="8"/>
  <c r="A5" i="9"/>
  <c r="A55" i="7"/>
  <c r="A28" i="7"/>
  <c r="A36" i="7"/>
  <c r="A12" i="8"/>
  <c r="A32" i="7"/>
  <c r="A6" i="7"/>
  <c r="A18" i="9"/>
  <c r="A67" i="7"/>
  <c r="A31" i="7"/>
  <c r="A42" i="7"/>
  <c r="A11" i="8"/>
  <c r="A15" i="8"/>
  <c r="A29" i="7"/>
  <c r="A17" i="9"/>
  <c r="A39" i="7"/>
  <c r="A23" i="7"/>
  <c r="A12" i="7"/>
  <c r="A13" i="8"/>
  <c r="A49" i="7"/>
  <c r="A60" i="7"/>
  <c r="A35" i="7"/>
  <c r="A14" i="9"/>
  <c r="A34" i="7"/>
  <c r="A17" i="7"/>
  <c r="A19" i="7"/>
  <c r="A14" i="8"/>
  <c r="A20" i="7"/>
  <c r="A22" i="7"/>
  <c r="A43" i="7"/>
  <c r="A71" i="7"/>
  <c r="A44" i="7"/>
  <c r="A2" i="7"/>
  <c r="A21" i="8"/>
  <c r="A16" i="7"/>
  <c r="A10" i="7"/>
  <c r="A46" i="7"/>
  <c r="A15" i="7"/>
  <c r="A80" i="7"/>
  <c r="A52" i="7"/>
  <c r="A16" i="8"/>
  <c r="A48" i="7"/>
  <c r="A18" i="7"/>
  <c r="A38" i="7"/>
  <c r="A25" i="7"/>
  <c r="A51" i="7"/>
  <c r="A58" i="7"/>
  <c r="A79" i="7"/>
  <c r="A19" i="8"/>
  <c r="A18" i="8"/>
  <c r="A57" i="7"/>
  <c r="A2" i="8"/>
  <c r="A69" i="7"/>
  <c r="A68" i="7"/>
  <c r="A3" i="7"/>
  <c r="A24" i="7"/>
  <c r="A73" i="7"/>
  <c r="A5" i="8"/>
  <c r="A72" i="7"/>
  <c r="A53" i="7"/>
  <c r="A8" i="7"/>
  <c r="A75" i="7"/>
  <c r="A14" i="7"/>
  <c r="A7" i="7"/>
  <c r="A66" i="7"/>
  <c r="A21" i="7"/>
  <c r="A33" i="7"/>
  <c r="A65" i="7"/>
  <c r="A61" i="7"/>
  <c r="A4" i="7"/>
  <c r="A50" i="7"/>
  <c r="A10" i="8"/>
  <c r="A27" i="7"/>
  <c r="A2" i="9"/>
  <c r="A64" i="7"/>
  <c r="A45" i="7"/>
  <c r="A37" i="7"/>
  <c r="A9" i="8"/>
  <c r="A54" i="7"/>
  <c r="A77" i="7"/>
  <c r="A6" i="9"/>
  <c r="A11" i="7"/>
  <c r="A26" i="7"/>
  <c r="A13" i="7"/>
  <c r="A8" i="8"/>
  <c r="A59" i="7"/>
  <c r="A78" i="7"/>
  <c r="A20" i="8"/>
  <c r="A3" i="9"/>
  <c r="A62" i="7"/>
  <c r="A63" i="7"/>
  <c r="A76" i="7"/>
  <c r="A4" i="8"/>
  <c r="A22" i="8"/>
  <c r="A56" i="7"/>
  <c r="A13" i="9"/>
  <c r="A9" i="9"/>
  <c r="A70" i="7"/>
  <c r="A9" i="7"/>
  <c r="A41" i="7"/>
  <c r="A3" i="8"/>
  <c r="A47" i="7"/>
  <c r="A7" i="9"/>
  <c r="A15" i="9"/>
  <c r="A10" i="9"/>
  <c r="A7" i="8"/>
  <c r="A8" i="9"/>
  <c r="A11" i="9"/>
  <c r="A1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57F008-647F-4015-A620-CD545F0F14D9}" keepAlive="1" name="Query - DistinctRuns" description="Connection to the 'DistinctRuns' query in the workbook." type="5" refreshedVersion="6" background="1" saveData="1">
    <dbPr connection="Provider=Microsoft.Mashup.OleDb.1;Data Source=$Workbook$;Location=DistinctRuns;Extended Properties=&quot;&quot;" command="SELECT * FROM [DistinctRuns]"/>
  </connection>
  <connection id="2" xr16:uid="{A6293D0A-6B59-424F-9FA1-81C1A8C995C9}" keepAlive="1" name="Query - DistinctRuns10WS" description="Connection to the 'DistinctRuns10WS' query in the workbook." type="5" refreshedVersion="6" background="1" saveData="1">
    <dbPr connection="Provider=Microsoft.Mashup.OleDb.1;Data Source=$Workbook$;Location=DistinctRuns10WS;Extended Properties=&quot;&quot;" command="SELECT * FROM [DistinctRuns10WS]"/>
  </connection>
  <connection id="3" xr16:uid="{7BCED9D7-982E-4B1C-82CE-4C878EAFDCBC}" keepAlive="1" name="Query - Pivot Gold" description="Connection to the 'Pivot Gold' query in the workbook." type="5" refreshedVersion="6" background="1" saveData="1">
    <dbPr connection="Provider=Microsoft.Mashup.OleDb.1;Data Source=$Workbook$;Location=Pivot Gold;Extended Properties=&quot;&quot;" command="SELECT * FROM [Pivot Gold]"/>
  </connection>
  <connection id="4" xr16:uid="{895D0561-27D3-4C83-830E-7D78A53BA919}" keepAlive="1" name="Query - Pivot Platinum" description="Connection to the 'Pivot Platinum' query in the workbook." type="5" refreshedVersion="6" background="1" saveData="1">
    <dbPr connection="Provider=Microsoft.Mashup.OleDb.1;Data Source=$Workbook$;Location=Pivot Platinum;Extended Properties=&quot;&quot;" command="SELECT * FROM [Pivot Platinum]"/>
  </connection>
  <connection id="5" xr16:uid="{B322F699-F113-4E40-A9AB-4DE5AF51BE0B}" keepAlive="1" name="Query - Pivot Silver" description="Connection to the 'Pivot Silver' query in the workbook." type="5" refreshedVersion="6" background="1" saveData="1">
    <dbPr connection="Provider=Microsoft.Mashup.OleDb.1;Data Source=$Workbook$;Location=Pivot Silver;Extended Properties=&quot;&quot;" command="SELECT * FROM [Pivot Silver]"/>
  </connection>
  <connection id="6" xr16:uid="{CC30A12F-7D85-4E3B-84F8-53047DAE8F9E}" keepAlive="1" name="Query - Pivot Survivalist" description="Connection to the 'Pivot Survivalist' query in the workbook." type="5" refreshedVersion="6" background="1" saveData="1">
    <dbPr connection="Provider=Microsoft.Mashup.OleDb.1;Data Source=$Workbook$;Location=Pivot Survivalist;Extended Properties=&quot;&quot;" command="SELECT * FROM [Pivot Survivalist]"/>
  </connection>
</connections>
</file>

<file path=xl/sharedStrings.xml><?xml version="1.0" encoding="utf-8"?>
<sst xmlns="http://schemas.openxmlformats.org/spreadsheetml/2006/main" count="7229" uniqueCount="151">
  <si>
    <t>Player</t>
  </si>
  <si>
    <t>Difficulty</t>
  </si>
  <si>
    <t>Alfonsedode</t>
  </si>
  <si>
    <t>Gold</t>
  </si>
  <si>
    <t>anarchoturianist</t>
  </si>
  <si>
    <t>Silver</t>
  </si>
  <si>
    <t>Areksto</t>
  </si>
  <si>
    <t>Ares87GoW</t>
  </si>
  <si>
    <t>artvandalay81</t>
  </si>
  <si>
    <t>Platinum</t>
  </si>
  <si>
    <t>AW_FC_1986</t>
  </si>
  <si>
    <t>capn233</t>
  </si>
  <si>
    <t>Caustic_Agent</t>
  </si>
  <si>
    <t>CEOExcellaGionne</t>
  </si>
  <si>
    <t>ClydeInTheShell</t>
  </si>
  <si>
    <t>ctc91</t>
  </si>
  <si>
    <t>dafyddr</t>
  </si>
  <si>
    <t>David Diablo</t>
  </si>
  <si>
    <t>DesioPL561</t>
  </si>
  <si>
    <t>DHKAny</t>
  </si>
  <si>
    <t>didacuscarr</t>
  </si>
  <si>
    <t>DistigousForest</t>
  </si>
  <si>
    <t>DJ39H</t>
  </si>
  <si>
    <t>DocSteely</t>
  </si>
  <si>
    <t>Emexxia</t>
  </si>
  <si>
    <t>ernesto_bih</t>
  </si>
  <si>
    <t>ex-Clusum</t>
  </si>
  <si>
    <t>FatherOfPearl</t>
  </si>
  <si>
    <t>frank_is_crank</t>
  </si>
  <si>
    <t>HamleticTortoise</t>
  </si>
  <si>
    <t>Haxn14</t>
  </si>
  <si>
    <t>Hendrix137</t>
  </si>
  <si>
    <t>HeroicMass</t>
  </si>
  <si>
    <t>hinyama</t>
  </si>
  <si>
    <t>IvoKee</t>
  </si>
  <si>
    <t>Juh0M</t>
  </si>
  <si>
    <t>kaxas92</t>
  </si>
  <si>
    <t>Knockingbr4in</t>
  </si>
  <si>
    <t>Kocka007</t>
  </si>
  <si>
    <t>krjn09</t>
  </si>
  <si>
    <t>LightRobot</t>
  </si>
  <si>
    <t>LordGanius</t>
  </si>
  <si>
    <t>loufi1528</t>
  </si>
  <si>
    <t>Lvca_gr</t>
  </si>
  <si>
    <t>lyq3r</t>
  </si>
  <si>
    <t>Max Dmian</t>
  </si>
  <si>
    <t>mexximal</t>
  </si>
  <si>
    <t>MilkyQuarian</t>
  </si>
  <si>
    <t>MPApr2012</t>
  </si>
  <si>
    <t>N7-Gerbil</t>
  </si>
  <si>
    <t>N7SpectreMD</t>
  </si>
  <si>
    <t>notlamprey</t>
  </si>
  <si>
    <t>Okami_Sanjuro</t>
  </si>
  <si>
    <t>oSiLenTbLade</t>
  </si>
  <si>
    <t>phil_NT101</t>
  </si>
  <si>
    <t>PrinzValium1977</t>
  </si>
  <si>
    <t>q5tyhj</t>
  </si>
  <si>
    <t>RoseMyrtle</t>
  </si>
  <si>
    <t>Scott_Press</t>
  </si>
  <si>
    <t>shards7</t>
  </si>
  <si>
    <t>SICKLECYDE</t>
  </si>
  <si>
    <t>SilentStep79</t>
  </si>
  <si>
    <t>skinsatchel</t>
  </si>
  <si>
    <t>Smehur</t>
  </si>
  <si>
    <t>Sonashii</t>
  </si>
  <si>
    <t>starscream1208</t>
  </si>
  <si>
    <t>TeeGelenk94729</t>
  </si>
  <si>
    <t>The_Doctor46N7</t>
  </si>
  <si>
    <t>TheNightSlasher</t>
  </si>
  <si>
    <t>TheShadyEngineer</t>
  </si>
  <si>
    <t>TheTechnoTurian</t>
  </si>
  <si>
    <t>x3lander</t>
  </si>
  <si>
    <t>XAN1_95</t>
  </si>
  <si>
    <t>xasmoothcrmnalx</t>
  </si>
  <si>
    <t>ark_ryv_</t>
  </si>
  <si>
    <t>Ashevajak</t>
  </si>
  <si>
    <t>HardcoreSalmon0</t>
  </si>
  <si>
    <t>MM-nOeXTRACTION</t>
  </si>
  <si>
    <t>RoystonVasey63</t>
  </si>
  <si>
    <t>Bateman1980</t>
  </si>
  <si>
    <t>kalas747</t>
  </si>
  <si>
    <t>therealmilkman</t>
  </si>
  <si>
    <t>anterojp</t>
  </si>
  <si>
    <t>larsdt</t>
  </si>
  <si>
    <t>Pfefferi</t>
  </si>
  <si>
    <t>Base</t>
  </si>
  <si>
    <t>Alt</t>
  </si>
  <si>
    <t>Best time</t>
  </si>
  <si>
    <t>EDI</t>
  </si>
  <si>
    <t>N1.1</t>
  </si>
  <si>
    <t>CDEM</t>
  </si>
  <si>
    <t>N1.2</t>
  </si>
  <si>
    <t>Cyone Must Not Fall</t>
  </si>
  <si>
    <t>N1.3</t>
  </si>
  <si>
    <t>Resolve of The Shadowbroker</t>
  </si>
  <si>
    <t>N2.1</t>
  </si>
  <si>
    <t>Laying Down The Lawson</t>
  </si>
  <si>
    <t>N2.2</t>
  </si>
  <si>
    <t>183 Pull-ups</t>
  </si>
  <si>
    <t>N2.3</t>
  </si>
  <si>
    <t>Chooser of the Slain</t>
  </si>
  <si>
    <t>N3.1</t>
  </si>
  <si>
    <t>Hold the Line</t>
  </si>
  <si>
    <t>N3.2</t>
  </si>
  <si>
    <t>Awaking the Eye of Wrath</t>
  </si>
  <si>
    <t>N3.3</t>
  </si>
  <si>
    <t>Servant of the People</t>
  </si>
  <si>
    <t>N4.1</t>
  </si>
  <si>
    <t>Morning War</t>
  </si>
  <si>
    <t>N4.2</t>
  </si>
  <si>
    <t>Annihilation</t>
  </si>
  <si>
    <t>N4.3</t>
  </si>
  <si>
    <t>Bray-Fist</t>
  </si>
  <si>
    <t>N5.1</t>
  </si>
  <si>
    <t>Kill Them!</t>
  </si>
  <si>
    <t>N5.2</t>
  </si>
  <si>
    <t>Retake Omega Chronicles, Part 3 - The Intangible is Unstoppable</t>
  </si>
  <si>
    <t>N5.3</t>
  </si>
  <si>
    <t>Garrus' Calibrations Part 2 - Archangel</t>
  </si>
  <si>
    <t>N6.1</t>
  </si>
  <si>
    <t>Next of Kin</t>
  </si>
  <si>
    <t>N6.2</t>
  </si>
  <si>
    <t>Ash</t>
  </si>
  <si>
    <t>N6.3</t>
  </si>
  <si>
    <t>The Shepard Clone's War Part 3 - Spectre Status Recognized</t>
  </si>
  <si>
    <t>N7.1</t>
  </si>
  <si>
    <t>End Scene</t>
  </si>
  <si>
    <t>N7.2</t>
  </si>
  <si>
    <t>Ariake</t>
  </si>
  <si>
    <t>N7.3</t>
  </si>
  <si>
    <t>Resolve of the Shadowbroker</t>
  </si>
  <si>
    <t>Laying Down the Lawson</t>
  </si>
  <si>
    <t>Servant of The People</t>
  </si>
  <si>
    <t>Total</t>
  </si>
  <si>
    <t>Kill them!</t>
  </si>
  <si>
    <t xml:space="preserve"> - </t>
  </si>
  <si>
    <t>Count</t>
  </si>
  <si>
    <t>Rank</t>
  </si>
  <si>
    <t xml:space="preserve"> -</t>
  </si>
  <si>
    <t>TheC73M Krauser</t>
  </si>
  <si>
    <t>Balbock</t>
  </si>
  <si>
    <t>Laying down the Lawson</t>
  </si>
  <si>
    <t>SenorZanahoria</t>
  </si>
  <si>
    <t>Morning war</t>
  </si>
  <si>
    <t>qui_gon_glenn</t>
  </si>
  <si>
    <t>NinjaSuperiority</t>
  </si>
  <si>
    <t>Vastator</t>
  </si>
  <si>
    <t>fraggle</t>
  </si>
  <si>
    <t>Dromedarry</t>
  </si>
  <si>
    <t>xQS7</t>
  </si>
  <si>
    <t>Cyone must not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</si>
</sst>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hh:mm:ss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165" fontId="0" fillId="0" borderId="0" xfId="0" applyNumberFormat="1" applyFill="1"/>
    <xf numFmtId="0" fontId="0" fillId="0" borderId="0" xfId="0" applyNumberFormat="1" applyFill="1"/>
    <xf numFmtId="0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115"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65" formatCode="[$-F400]h:mm:ss\ AM/PM"/>
    </dxf>
    <dxf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64" formatCode="d\.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\.hh:mm:ss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910AB75-FB1D-4EFE-9892-4F48C8956FBC}" autoFormatId="16" applyNumberFormats="0" applyBorderFormats="0" applyFontFormats="0" applyPatternFormats="0" applyAlignmentFormats="0" applyWidthHeightFormats="0">
  <queryTableRefresh nextId="8">
    <queryTableFields count="5">
      <queryTableField id="1" name="Player" tableColumnId="1"/>
      <queryTableField id="2" name="Base" tableColumnId="2"/>
      <queryTableField id="3" name="Difficulty" tableColumnId="3"/>
      <queryTableField id="4" name="Alt" tableColumnId="4"/>
      <queryTableField id="5" name="Best 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1D083A9-BB8A-4461-B00B-C3ED32663AE7}" autoFormatId="16" applyNumberFormats="0" applyBorderFormats="0" applyFontFormats="0" applyPatternFormats="0" applyAlignmentFormats="0" applyWidthHeightFormats="0">
  <queryTableRefresh nextId="6">
    <queryTableFields count="5">
      <queryTableField id="1" name="Player" tableColumnId="1"/>
      <queryTableField id="2" name="Base" tableColumnId="2"/>
      <queryTableField id="3" name="Difficulty" tableColumnId="3"/>
      <queryTableField id="4" name="Alt" tableColumnId="4"/>
      <queryTableField id="5" name="Best ti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3E64653-D31B-483D-A37F-0DF5E5F204E0}" autoFormatId="16" applyNumberFormats="0" applyBorderFormats="0" applyFontFormats="0" applyPatternFormats="0" applyAlignmentFormats="0" applyWidthHeightFormats="0">
  <queryTableRefresh nextId="36" unboundColumnsLeft="2" unboundColumnsRight="1">
    <queryTableFields count="26">
      <queryTableField id="24" dataBound="0" tableColumnId="24"/>
      <queryTableField id="27" dataBound="0" tableColumnId="26"/>
      <queryTableField id="1" name="Player" tableColumnId="1"/>
      <queryTableField id="25" dataBound="0" tableColumnId="25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3" dataBound="0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BD2FFD3-65CF-4935-BDAF-B22BF75248C5}" autoFormatId="16" applyNumberFormats="0" applyBorderFormats="0" applyFontFormats="0" applyPatternFormats="0" applyAlignmentFormats="0" applyWidthHeightFormats="0">
  <queryTableRefresh nextId="28" unboundColumnsLeft="2" unboundColumnsRight="1">
    <queryTableFields count="26">
      <queryTableField id="23" dataBound="0" tableColumnId="23"/>
      <queryTableField id="26" dataBound="0" tableColumnId="25"/>
      <queryTableField id="1" name="Player" tableColumnId="1"/>
      <queryTableField id="27" dataBound="0" tableColumnId="26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4" dataBound="0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E4A7C0ED-0F69-498F-A61B-CED5DB7BF9A8}" autoFormatId="16" applyNumberFormats="0" applyBorderFormats="0" applyFontFormats="0" applyPatternFormats="0" applyAlignmentFormats="0" applyWidthHeightFormats="0">
  <queryTableRefresh nextId="28" unboundColumnsLeft="2" unboundColumnsRight="1">
    <queryTableFields count="25">
      <queryTableField id="23" dataBound="0" tableColumnId="23"/>
      <queryTableField id="27" dataBound="0" tableColumnId="26"/>
      <queryTableField id="1" name="Player" tableColumnId="1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4" dataBound="0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8D473F02-05FD-4145-BFDC-1AB7A39742E0}" autoFormatId="16" applyNumberFormats="0" applyBorderFormats="0" applyFontFormats="0" applyPatternFormats="0" applyAlignmentFormats="0" applyWidthHeightFormats="0">
  <queryTableRefresh nextId="65" unboundColumnsLeft="2" unboundColumnsRight="1">
    <queryTableFields count="26">
      <queryTableField id="24" dataBound="0" tableColumnId="24"/>
      <queryTableField id="27" dataBound="0" tableColumnId="26"/>
      <queryTableField id="1" name="Player" tableColumnId="1"/>
      <queryTableField id="25" dataBound="0" tableColumnId="25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370AB-EAD3-471B-BEDD-A00C899D152C}" name="DistinctRuns" displayName="DistinctRuns" ref="A1:E1390" tableType="queryTable" totalsRowCount="1">
  <autoFilter ref="A1:E1389" xr:uid="{5F6FA4F8-4F66-48BA-AB5E-C5A00F711A01}"/>
  <tableColumns count="5">
    <tableColumn id="1" xr3:uid="{5EE515F1-7A0C-4849-8A96-D8DB5A460934}" uniqueName="1" name="Player" totalsRowLabel="Total" queryTableFieldId="1" dataDxfId="114"/>
    <tableColumn id="2" xr3:uid="{ED556481-7C53-4BD4-AD7B-C5C63CF12406}" uniqueName="2" name="Base" queryTableFieldId="2" dataDxfId="113"/>
    <tableColumn id="3" xr3:uid="{0AE42C0F-4D63-4247-8EEC-F390CE2555D1}" uniqueName="3" name="Difficulty" queryTableFieldId="3" dataDxfId="112"/>
    <tableColumn id="4" xr3:uid="{481C01CE-9C3F-44FB-BE76-AE1014C151EF}" uniqueName="4" name="Alt" totalsRowFunction="count" queryTableFieldId="4" dataDxfId="111"/>
    <tableColumn id="5" xr3:uid="{D5E267CE-78EF-460E-A6BB-9D27CC1D4746}" uniqueName="5" name="Best time" totalsRowFunction="sum" queryTableFieldId="5" dataDxfId="110" totalsRowDxfId="10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EE6516-8FF6-4F56-B823-97355A63FC3D}" name="DistinctRuns10WS" displayName="DistinctRuns10WS" ref="A1:E310" tableType="queryTable" totalsRowShown="0">
  <autoFilter ref="A1:E310" xr:uid="{E29F442F-404E-4757-8C1D-CAF4BF18538B}"/>
  <tableColumns count="5">
    <tableColumn id="1" xr3:uid="{46D74159-156F-4870-BB3C-219369F200DF}" uniqueName="1" name="Player" queryTableFieldId="1" dataDxfId="108"/>
    <tableColumn id="2" xr3:uid="{4509A599-CB7A-4792-B475-BF2BCAE0A7F4}" uniqueName="2" name="Base" queryTableFieldId="2" dataDxfId="107"/>
    <tableColumn id="3" xr3:uid="{7E126C93-9448-4AF9-A3FE-FC799962B9F5}" uniqueName="3" name="Difficulty" queryTableFieldId="3" dataDxfId="106"/>
    <tableColumn id="4" xr3:uid="{B5815BBE-2B4E-4D8F-BC6B-086D93FDA922}" uniqueName="4" name="Alt" queryTableFieldId="4" dataDxfId="105"/>
    <tableColumn id="5" xr3:uid="{34C5FDB7-DD0C-4112-9808-0EE7CB56A3E3}" uniqueName="5" name="Best time" queryTableFieldId="5" dataDxfId="10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FD0323A-ED60-4EBE-A28B-7677DF91CD08}" name="Pivot_Silver" displayName="Pivot_Silver" ref="A1:Z22" tableType="queryTable" totalsRowShown="0">
  <autoFilter ref="A1:Z22" xr:uid="{60529311-0629-41BD-8616-B4B22592DBF7}">
    <filterColumn colId="3">
      <customFilters>
        <customFilter operator="notEqual" val=" "/>
      </customFilters>
    </filterColumn>
  </autoFilter>
  <sortState xmlns:xlrd2="http://schemas.microsoft.com/office/spreadsheetml/2017/richdata2" ref="A2:Z22">
    <sortCondition descending="1" ref="D2:D22"/>
    <sortCondition ref="A2:A22"/>
  </sortState>
  <tableColumns count="26">
    <tableColumn id="24" xr3:uid="{FD79A206-7FAB-4F34-94FA-A60BE2E48A25}" uniqueName="24" name="Total" queryTableFieldId="24" dataDxfId="103">
      <calculatedColumnFormula>SUM(INDIRECT("Pivot_Silver[@[N1.1]:["&amp;Pivot_Silver[[#This Row],[Rank]]&amp;"]]"))</calculatedColumnFormula>
    </tableColumn>
    <tableColumn id="26" xr3:uid="{035A0ADB-907B-4838-B34A-A7376B4A67FD}" uniqueName="26" name=" - " queryTableFieldId="27" dataDxfId="102"/>
    <tableColumn id="1" xr3:uid="{B55CBBF7-6DA9-45B1-9782-5C3AF83F1DCB}" uniqueName="1" name="Player" queryTableFieldId="1" dataDxfId="101"/>
    <tableColumn id="25" xr3:uid="{C9716EAC-3E31-452F-A98A-7853E5C1DC47}" uniqueName="25" name="Rank" queryTableFieldId="25" dataDxfId="100"/>
    <tableColumn id="2" xr3:uid="{16F7D547-AC4E-44BD-B23D-4E01F84ABA2A}" uniqueName="2" name="N1.1" queryTableFieldId="2" dataDxfId="99"/>
    <tableColumn id="3" xr3:uid="{856700C5-B86C-4981-B4AE-EA76F0E970E8}" uniqueName="3" name="N1.2" queryTableFieldId="3" dataDxfId="98"/>
    <tableColumn id="4" xr3:uid="{8D0E6A1E-C40A-4818-A658-40EC05D02935}" uniqueName="4" name="N1.3" queryTableFieldId="4" dataDxfId="97"/>
    <tableColumn id="5" xr3:uid="{BAF8C912-C3E6-4288-AD26-B729269A6914}" uniqueName="5" name="N2.1" queryTableFieldId="5" dataDxfId="96"/>
    <tableColumn id="6" xr3:uid="{0D7A0C3E-4F93-4F39-ADE7-3F37941087AF}" uniqueName="6" name="N2.2" queryTableFieldId="6" dataDxfId="95"/>
    <tableColumn id="7" xr3:uid="{78B92AEB-D5D6-4D62-BFF5-909E7BC6BD5B}" uniqueName="7" name="N2.3" queryTableFieldId="7" dataDxfId="94"/>
    <tableColumn id="8" xr3:uid="{5A0AA7F8-5B00-4EA3-AD84-1E61DD7D3810}" uniqueName="8" name="N3.1" queryTableFieldId="8" dataDxfId="93"/>
    <tableColumn id="9" xr3:uid="{BA81548D-EF96-43FB-A37C-521C4F55613B}" uniqueName="9" name="N3.2" queryTableFieldId="9" dataDxfId="92"/>
    <tableColumn id="10" xr3:uid="{27944D28-8C07-430B-9BC1-E1729FB50DBF}" uniqueName="10" name="N3.3" queryTableFieldId="10" dataDxfId="91"/>
    <tableColumn id="11" xr3:uid="{A0593C8D-514A-427C-9F9B-4AE22AF4288F}" uniqueName="11" name="N4.1" queryTableFieldId="11" dataDxfId="90"/>
    <tableColumn id="12" xr3:uid="{7E54D02D-14CB-4BA5-8819-E0ABEF8F7F4E}" uniqueName="12" name="N4.2" queryTableFieldId="12" dataDxfId="89"/>
    <tableColumn id="13" xr3:uid="{C6F69494-B7C9-40A4-9581-B115719A9C4C}" uniqueName="13" name="N4.3" queryTableFieldId="13" dataDxfId="88"/>
    <tableColumn id="14" xr3:uid="{496DA9C8-4810-44AC-ADC6-6F6F725B80F0}" uniqueName="14" name="N5.1" queryTableFieldId="14" dataDxfId="87"/>
    <tableColumn id="15" xr3:uid="{82B84CE9-3BE4-4236-A3B1-E6A2C412AE33}" uniqueName="15" name="N5.2" queryTableFieldId="15" dataDxfId="86"/>
    <tableColumn id="16" xr3:uid="{04BFA287-543A-449A-AC66-900AAC2E0556}" uniqueName="16" name="N5.3" queryTableFieldId="16" dataDxfId="85"/>
    <tableColumn id="17" xr3:uid="{B1E6F890-6D80-4B74-B6CB-A810E986E6E3}" uniqueName="17" name="N6.1" queryTableFieldId="17" dataDxfId="84"/>
    <tableColumn id="18" xr3:uid="{A46CFB0B-4E7A-45C9-866A-86E1BC4BF3D7}" uniqueName="18" name="N6.2" queryTableFieldId="18" dataDxfId="83"/>
    <tableColumn id="19" xr3:uid="{8E6874F5-F25B-4D21-9F5A-633684F3DD73}" uniqueName="19" name="N6.3" queryTableFieldId="19" dataDxfId="82"/>
    <tableColumn id="20" xr3:uid="{B329F832-332F-42B6-9E30-92AEACF94311}" uniqueName="20" name="N7.1" queryTableFieldId="20" dataDxfId="81"/>
    <tableColumn id="21" xr3:uid="{F2FA9851-CCD0-459C-8237-BA0D8DD5236E}" uniqueName="21" name="N7.2" queryTableFieldId="21" dataDxfId="80"/>
    <tableColumn id="22" xr3:uid="{E48AF21D-2FC8-4A37-8E8D-D54FE191D105}" uniqueName="22" name="N7.3" queryTableFieldId="22" dataDxfId="79"/>
    <tableColumn id="23" xr3:uid="{379695F1-199E-4F35-A079-A09581083FB4}" uniqueName="23" name="Count" queryTableFieldId="23" dataDxfId="78">
      <calculatedColumnFormula>COUNT(Pivot_Silver[[#This Row],[N1.1]:[N7.3]])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0488BAB-9D80-471C-A83C-FA19DE35FC54}" name="Pivot_Gold" displayName="Pivot_Gold" ref="A1:Z80" tableType="queryTable" totalsRowShown="0" dataDxfId="77">
  <autoFilter ref="A1:Z80" xr:uid="{5D525024-7FE9-4AF2-A712-218CF1C4F90E}"/>
  <sortState xmlns:xlrd2="http://schemas.microsoft.com/office/spreadsheetml/2017/richdata2" caseSensitive="1" ref="A2:Z80">
    <sortCondition descending="1" ref="Z1:Z80"/>
  </sortState>
  <tableColumns count="26">
    <tableColumn id="23" xr3:uid="{AAD53DE7-E61B-4D88-9C8B-1C48B67E852F}" uniqueName="23" name="Total" queryTableFieldId="23" dataDxfId="76">
      <calculatedColumnFormula>SUM(INDIRECT("Pivot_Gold[@[N1.1]:["&amp;Pivot_Gold[[#This Row],[Rank]]&amp;"]]"))</calculatedColumnFormula>
    </tableColumn>
    <tableColumn id="25" xr3:uid="{F21C8F4D-344A-4DF7-9EA1-48AF47CA9408}" uniqueName="25" name=" - " queryTableFieldId="26" dataDxfId="75"/>
    <tableColumn id="1" xr3:uid="{84A7E284-B96C-43AF-B7C4-134FB383567F}" uniqueName="1" name="Player" queryTableFieldId="1" dataDxfId="74"/>
    <tableColumn id="26" xr3:uid="{813F7CE2-DC5F-4735-9F75-BBD624A384F7}" uniqueName="26" name="Rank" queryTableFieldId="27" dataDxfId="73">
      <calculatedColumnFormula>_xlfn.CONCAT("N",INT(Pivot_Gold[[#This Row],[Count]]/3),".3")</calculatedColumnFormula>
    </tableColumn>
    <tableColumn id="2" xr3:uid="{461FA9AD-4B51-4014-807B-0805CFD3A9E7}" uniqueName="2" name="N1.1" queryTableFieldId="2" dataDxfId="72"/>
    <tableColumn id="3" xr3:uid="{63EFEDB5-AFEF-4C71-B1B3-A42084DA54FA}" uniqueName="3" name="N1.2" queryTableFieldId="3" dataDxfId="71"/>
    <tableColumn id="4" xr3:uid="{4A5C8073-87D1-4DAA-9105-C8CCE0DF87D9}" uniqueName="4" name="N1.3" queryTableFieldId="4" dataDxfId="70"/>
    <tableColumn id="5" xr3:uid="{3CD84DC9-6722-413D-8C16-3AC36DE8C994}" uniqueName="5" name="N2.1" queryTableFieldId="5" dataDxfId="69"/>
    <tableColumn id="6" xr3:uid="{BA7C9A2D-72DC-4892-A0AB-C342933EE4F4}" uniqueName="6" name="N2.2" queryTableFieldId="6" dataDxfId="68"/>
    <tableColumn id="7" xr3:uid="{4CE87989-0443-49BD-BF46-9A25BC850E6C}" uniqueName="7" name="N2.3" queryTableFieldId="7" dataDxfId="67"/>
    <tableColumn id="8" xr3:uid="{525B1B83-419E-4306-A444-690118F57A39}" uniqueName="8" name="N3.1" queryTableFieldId="8" dataDxfId="66"/>
    <tableColumn id="9" xr3:uid="{FBDB47F4-B987-4AB7-9A75-4EAD775A5141}" uniqueName="9" name="N3.2" queryTableFieldId="9" dataDxfId="65"/>
    <tableColumn id="10" xr3:uid="{676E34D1-5F8A-44BA-A737-979178463E6A}" uniqueName="10" name="N3.3" queryTableFieldId="10" dataDxfId="64"/>
    <tableColumn id="11" xr3:uid="{3488E8AB-C435-4A82-B2D0-FA1EC0350E20}" uniqueName="11" name="N4.1" queryTableFieldId="11" dataDxfId="63"/>
    <tableColumn id="12" xr3:uid="{8E7A3062-DD36-42DC-9E06-128EFFDA829E}" uniqueName="12" name="N4.2" queryTableFieldId="12" dataDxfId="62"/>
    <tableColumn id="13" xr3:uid="{5EF6DDEF-5A3D-47A7-BFED-1D36FD69DF1A}" uniqueName="13" name="N4.3" queryTableFieldId="13" dataDxfId="61"/>
    <tableColumn id="14" xr3:uid="{3D57327D-CAB2-4A89-99C4-40A21651BCC1}" uniqueName="14" name="N5.1" queryTableFieldId="14" dataDxfId="60"/>
    <tableColumn id="15" xr3:uid="{1E759FE7-54FD-489D-AB18-EFD7E3ED42E8}" uniqueName="15" name="N5.2" queryTableFieldId="15" dataDxfId="59"/>
    <tableColumn id="16" xr3:uid="{610D5974-3372-406B-850D-BB4598AEB11F}" uniqueName="16" name="N5.3" queryTableFieldId="16" dataDxfId="58"/>
    <tableColumn id="17" xr3:uid="{04CD1678-8854-43CC-9889-59301403E099}" uniqueName="17" name="N6.1" queryTableFieldId="17" dataDxfId="57"/>
    <tableColumn id="18" xr3:uid="{0B1ADBFF-44B9-4B08-AA93-EABC5E57E0AD}" uniqueName="18" name="N6.2" queryTableFieldId="18" dataDxfId="56"/>
    <tableColumn id="19" xr3:uid="{88A87B66-EFB3-44EB-A89F-8B5224F31FDE}" uniqueName="19" name="N6.3" queryTableFieldId="19" dataDxfId="55"/>
    <tableColumn id="20" xr3:uid="{ABEAF368-BA4C-40F5-A6F3-9EC89766655D}" uniqueName="20" name="N7.1" queryTableFieldId="20" dataDxfId="54"/>
    <tableColumn id="21" xr3:uid="{D36DCC19-8124-4AF7-95E7-3C6EA6E51A41}" uniqueName="21" name="N7.2" queryTableFieldId="21" dataDxfId="53"/>
    <tableColumn id="22" xr3:uid="{BA10234B-1F5D-4DAF-82BE-A4FC3A6C5420}" uniqueName="22" name="N7.3" queryTableFieldId="22" dataDxfId="52"/>
    <tableColumn id="24" xr3:uid="{78DD7C1E-901F-4E27-A2C5-92A42E19F79D}" uniqueName="24" name="Count" queryTableFieldId="24" dataDxfId="51">
      <calculatedColumnFormula>COUNT(Pivot_Gold[[#This Row],[N1.1]:[N7.3]])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4A0930-5650-494E-A7E0-4D83275F6E21}" name="Pivot_Survivalist" displayName="Pivot_Survivalist" ref="A1:Y44" tableType="queryTable" totalsRowShown="0">
  <autoFilter ref="A1:Y44" xr:uid="{D5F07FC6-B250-42F5-9726-6E1E87E21995}">
    <filterColumn colId="24">
      <filters>
        <filter val="21"/>
      </filters>
    </filterColumn>
  </autoFilter>
  <sortState xmlns:xlrd2="http://schemas.microsoft.com/office/spreadsheetml/2017/richdata2" ref="A2:Y44">
    <sortCondition ref="A1:A44"/>
  </sortState>
  <tableColumns count="25">
    <tableColumn id="23" xr3:uid="{857DFE6B-9BF0-4BA0-9708-37194D2AC8C9}" uniqueName="23" name="Total" queryTableFieldId="23" dataDxfId="50">
      <calculatedColumnFormula>SUM(Pivot_Survivalist[[#This Row],[N1.1]:[N7.3]])</calculatedColumnFormula>
    </tableColumn>
    <tableColumn id="26" xr3:uid="{C6E663F0-A7F3-4B89-87C0-7D15AA088494}" uniqueName="26" name=" - " queryTableFieldId="27" dataDxfId="49"/>
    <tableColumn id="1" xr3:uid="{BCDC0845-8427-4320-AD22-BA42CCCA02CD}" uniqueName="1" name="Player" queryTableFieldId="1" dataDxfId="48"/>
    <tableColumn id="2" xr3:uid="{E74EA9F9-9FD5-43B5-890C-A46095236E38}" uniqueName="2" name="N1.1" queryTableFieldId="2" dataDxfId="47"/>
    <tableColumn id="3" xr3:uid="{9F12ABAC-A56F-4E13-9AC0-6B94AF63B97F}" uniqueName="3" name="N1.2" queryTableFieldId="3" dataDxfId="46"/>
    <tableColumn id="4" xr3:uid="{4B7B90BB-B960-4324-A77B-99F757F86665}" uniqueName="4" name="N1.3" queryTableFieldId="4" dataDxfId="45"/>
    <tableColumn id="5" xr3:uid="{D023A25B-9682-4F80-9462-BF013F49313D}" uniqueName="5" name="N2.1" queryTableFieldId="5" dataDxfId="44"/>
    <tableColumn id="6" xr3:uid="{42CF943B-15F3-4B23-A9DE-58A07C03EC1C}" uniqueName="6" name="N2.2" queryTableFieldId="6" dataDxfId="43"/>
    <tableColumn id="7" xr3:uid="{E576B10F-F5AD-4988-9F73-C5072FAC1DDC}" uniqueName="7" name="N2.3" queryTableFieldId="7" dataDxfId="42"/>
    <tableColumn id="8" xr3:uid="{EB4C5BE0-E6FE-4D90-81F0-DEA0A8677A91}" uniqueName="8" name="N3.1" queryTableFieldId="8" dataDxfId="41"/>
    <tableColumn id="9" xr3:uid="{76E02C48-8F68-43E4-A92E-F75304E5DEE9}" uniqueName="9" name="N3.2" queryTableFieldId="9" dataDxfId="40"/>
    <tableColumn id="10" xr3:uid="{0707A3FD-4549-4545-9F68-4B24A056998D}" uniqueName="10" name="N3.3" queryTableFieldId="10" dataDxfId="39"/>
    <tableColumn id="11" xr3:uid="{C56BFDFA-27FD-44C0-BA82-9F4A0D9DDAE8}" uniqueName="11" name="N4.1" queryTableFieldId="11" dataDxfId="38"/>
    <tableColumn id="12" xr3:uid="{FD9497ED-F4C4-4821-A094-05B9B0507A5A}" uniqueName="12" name="N4.2" queryTableFieldId="12" dataDxfId="37"/>
    <tableColumn id="13" xr3:uid="{E732D07F-6A5E-4891-ABB4-34607B97615D}" uniqueName="13" name="N4.3" queryTableFieldId="13" dataDxfId="36"/>
    <tableColumn id="14" xr3:uid="{8476653D-A0E5-4962-AA1A-722E9829EB69}" uniqueName="14" name="N5.1" queryTableFieldId="14" dataDxfId="35"/>
    <tableColumn id="15" xr3:uid="{F5E2E8F0-56DE-4BF2-AEC2-871720F69E4F}" uniqueName="15" name="N5.2" queryTableFieldId="15" dataDxfId="34"/>
    <tableColumn id="16" xr3:uid="{44F8BC9C-DE5D-49D7-A73F-BD0F2FC39FA1}" uniqueName="16" name="N5.3" queryTableFieldId="16" dataDxfId="33"/>
    <tableColumn id="17" xr3:uid="{B5ACD202-7B1E-481D-A4EA-5FEB4ECDDC5E}" uniqueName="17" name="N6.1" queryTableFieldId="17" dataDxfId="32"/>
    <tableColumn id="18" xr3:uid="{149D1BF9-3E18-4655-908C-488982B558AE}" uniqueName="18" name="N6.2" queryTableFieldId="18" dataDxfId="31"/>
    <tableColumn id="19" xr3:uid="{C45AB177-86E9-4288-B6E6-9AF0245451AF}" uniqueName="19" name="N6.3" queryTableFieldId="19" dataDxfId="30"/>
    <tableColumn id="20" xr3:uid="{D68AEA71-E278-48B9-83E0-EDFB30A2CC8F}" uniqueName="20" name="N7.1" queryTableFieldId="20" dataDxfId="29"/>
    <tableColumn id="21" xr3:uid="{B3FC36FA-570B-4B85-83AF-17250C91CE6C}" uniqueName="21" name="N7.2" queryTableFieldId="21" dataDxfId="28"/>
    <tableColumn id="22" xr3:uid="{CD97D8F7-742F-4630-8A02-8693B88F173D}" uniqueName="22" name="N7.3" queryTableFieldId="22" dataDxfId="27"/>
    <tableColumn id="24" xr3:uid="{B894FC31-748F-45AC-B52A-71C18CAADE5D}" uniqueName="24" name="Count" queryTableFieldId="24" dataDxfId="26">
      <calculatedColumnFormula>COUNT(Pivot_Survivalist[[#This Row],[N1.1]:[N7.3]])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9CA361-9AEC-4F3B-AE08-C5785203A668}" name="Pivot_Platinum" displayName="Pivot_Platinum" ref="A1:Z18" tableType="queryTable" totalsRowShown="0">
  <autoFilter ref="A1:Z18" xr:uid="{D3E0C348-AB9E-4F7E-82A2-C84254D4D111}"/>
  <sortState xmlns:xlrd2="http://schemas.microsoft.com/office/spreadsheetml/2017/richdata2" ref="A2:Z18">
    <sortCondition descending="1" ref="Z1:Z18"/>
  </sortState>
  <tableColumns count="26">
    <tableColumn id="24" xr3:uid="{9376BD8F-B814-4E6C-A82F-C84720F022B5}" uniqueName="24" name="Total" queryTableFieldId="24" dataDxfId="25">
      <calculatedColumnFormula>SUM(INDIRECT("Pivot_Platinum[@[N1.1]:["&amp;Pivot_Platinum[[#This Row],[Rank]]&amp;"]]"))</calculatedColumnFormula>
    </tableColumn>
    <tableColumn id="26" xr3:uid="{06495D8C-EA78-4E00-A4C5-7165C2F34F06}" uniqueName="26" name=" - " queryTableFieldId="27" dataDxfId="24"/>
    <tableColumn id="1" xr3:uid="{605577B2-BD6F-46A6-B7E0-2CE69568B43C}" uniqueName="1" name="Player" queryTableFieldId="1" dataDxfId="23"/>
    <tableColumn id="25" xr3:uid="{E80899D7-035D-4FA5-B557-3D9318BD569A}" uniqueName="25" name="Rank" queryTableFieldId="25" dataDxfId="22">
      <calculatedColumnFormula>_xlfn.CONCAT("N",INT(Pivot_Platinum[[#This Row],[Count]]/3),".3")</calculatedColumnFormula>
    </tableColumn>
    <tableColumn id="2" xr3:uid="{345B0055-9BD0-4297-93FC-7C7571FE5A15}" uniqueName="2" name="N1.1" queryTableFieldId="2" dataDxfId="21"/>
    <tableColumn id="3" xr3:uid="{0F0CA0D0-FE60-4528-9FB2-F56D00198828}" uniqueName="3" name="N1.2" queryTableFieldId="3" dataDxfId="20"/>
    <tableColumn id="4" xr3:uid="{91E22412-7302-45C4-A3A8-5A8232851E38}" uniqueName="4" name="N1.3" queryTableFieldId="4" dataDxfId="19"/>
    <tableColumn id="5" xr3:uid="{EC8A1AEA-6701-445C-B235-DEFC660F458D}" uniqueName="5" name="N2.1" queryTableFieldId="5" dataDxfId="18"/>
    <tableColumn id="6" xr3:uid="{63C910AB-C61D-4351-A481-73F4D2172D9B}" uniqueName="6" name="N2.2" queryTableFieldId="6" dataDxfId="17"/>
    <tableColumn id="7" xr3:uid="{C0787851-8D61-4461-BBF2-B6F964029C07}" uniqueName="7" name="N2.3" queryTableFieldId="7" dataDxfId="16"/>
    <tableColumn id="8" xr3:uid="{C57A8B79-927B-4F5E-8F6E-53534F39313B}" uniqueName="8" name="N3.1" queryTableFieldId="8" dataDxfId="15"/>
    <tableColumn id="9" xr3:uid="{5C9467D8-D0BA-4056-BB70-79337AFB5139}" uniqueName="9" name="N3.2" queryTableFieldId="9" dataDxfId="14"/>
    <tableColumn id="10" xr3:uid="{638C7DA9-37ED-459B-8321-EF334B2D637D}" uniqueName="10" name="N3.3" queryTableFieldId="10" dataDxfId="13"/>
    <tableColumn id="11" xr3:uid="{8AB4826E-C197-49CD-B279-9C9A544F28F0}" uniqueName="11" name="N4.1" queryTableFieldId="11" dataDxfId="12"/>
    <tableColumn id="12" xr3:uid="{6CDD7236-9CCD-4748-8521-25742D8525CD}" uniqueName="12" name="N4.2" queryTableFieldId="12" dataDxfId="11"/>
    <tableColumn id="13" xr3:uid="{8F5EADA7-D147-4E0C-8D15-7D644F74D979}" uniqueName="13" name="N4.3" queryTableFieldId="13" dataDxfId="10"/>
    <tableColumn id="14" xr3:uid="{E6B69200-26DE-4947-A647-DA9D15830FD2}" uniqueName="14" name="N5.1" queryTableFieldId="14" dataDxfId="9"/>
    <tableColumn id="15" xr3:uid="{45C91DE4-6030-4CB0-AF10-191A16713AB6}" uniqueName="15" name="N5.2" queryTableFieldId="15" dataDxfId="8"/>
    <tableColumn id="16" xr3:uid="{1FEFD24C-36DE-4B01-BFE7-84C9DC9302E6}" uniqueName="16" name="N5.3" queryTableFieldId="16" dataDxfId="7"/>
    <tableColumn id="17" xr3:uid="{D23C446F-ADC4-4718-9B1D-819B52CB9C3C}" uniqueName="17" name="N6.1" queryTableFieldId="17" dataDxfId="6"/>
    <tableColumn id="18" xr3:uid="{27858B2F-4713-4CC9-B3A7-DCACD74A4040}" uniqueName="18" name="N6.2" queryTableFieldId="18" dataDxfId="5"/>
    <tableColumn id="19" xr3:uid="{523B2A73-5613-49BE-B46D-BC7CB5F2A434}" uniqueName="19" name="N6.3" queryTableFieldId="19" dataDxfId="4"/>
    <tableColumn id="20" xr3:uid="{212E8F08-6EC2-4460-B493-705984056279}" uniqueName="20" name="N7.1" queryTableFieldId="20" dataDxfId="3"/>
    <tableColumn id="21" xr3:uid="{72154C67-86B9-4733-84E6-85F887A6B7B8}" uniqueName="21" name="N7.2" queryTableFieldId="21" dataDxfId="2"/>
    <tableColumn id="22" xr3:uid="{3BC0FFE5-DFDF-4385-AADB-B8180C253A09}" uniqueName="22" name="N7.3" queryTableFieldId="22" dataDxfId="1"/>
    <tableColumn id="23" xr3:uid="{817ECAFD-2058-4908-BD00-EB34A5FE33B1}" uniqueName="23" name="Count" queryTableFieldId="23" dataDxfId="0">
      <calculatedColumnFormula>COUNT(Pivot_Platinum[[#This Row],[N1.1]:[N7.3]])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59A5-851F-4E5B-A703-1777181866FC}">
  <dimension ref="A1:E1390"/>
  <sheetViews>
    <sheetView workbookViewId="0">
      <selection activeCell="A2" sqref="A2"/>
    </sheetView>
  </sheetViews>
  <sheetFormatPr defaultRowHeight="15" x14ac:dyDescent="0.25"/>
  <cols>
    <col min="1" max="1" width="19.28515625" bestFit="1" customWidth="1"/>
    <col min="2" max="2" width="59.140625" bestFit="1" customWidth="1"/>
    <col min="3" max="3" width="11.42578125" bestFit="1" customWidth="1"/>
    <col min="4" max="4" width="5.85546875" bestFit="1" customWidth="1"/>
    <col min="5" max="5" width="11.7109375" bestFit="1" customWidth="1"/>
    <col min="6" max="6" width="11.7109375" customWidth="1"/>
  </cols>
  <sheetData>
    <row r="1" spans="1:5" x14ac:dyDescent="0.25">
      <c r="A1" t="s">
        <v>0</v>
      </c>
      <c r="B1" t="s">
        <v>85</v>
      </c>
      <c r="C1" t="s">
        <v>1</v>
      </c>
      <c r="D1" t="s">
        <v>86</v>
      </c>
      <c r="E1" t="s">
        <v>87</v>
      </c>
    </row>
    <row r="2" spans="1:5" x14ac:dyDescent="0.25">
      <c r="A2" s="1" t="s">
        <v>2</v>
      </c>
      <c r="B2" s="1" t="s">
        <v>88</v>
      </c>
      <c r="C2" s="1" t="s">
        <v>3</v>
      </c>
      <c r="D2" s="1" t="s">
        <v>89</v>
      </c>
      <c r="E2" s="3">
        <v>1.6574074074074074E-2</v>
      </c>
    </row>
    <row r="3" spans="1:5" x14ac:dyDescent="0.25">
      <c r="A3" s="1" t="s">
        <v>6</v>
      </c>
      <c r="B3" s="1" t="s">
        <v>88</v>
      </c>
      <c r="C3" s="1" t="s">
        <v>3</v>
      </c>
      <c r="D3" s="1" t="s">
        <v>89</v>
      </c>
      <c r="E3" s="3">
        <v>1.6979166666666667E-2</v>
      </c>
    </row>
    <row r="4" spans="1:5" x14ac:dyDescent="0.25">
      <c r="A4" s="1" t="s">
        <v>7</v>
      </c>
      <c r="B4" s="1" t="s">
        <v>88</v>
      </c>
      <c r="C4" s="1" t="s">
        <v>3</v>
      </c>
      <c r="D4" s="1" t="s">
        <v>89</v>
      </c>
      <c r="E4" s="3">
        <v>2.4583333333333332E-2</v>
      </c>
    </row>
    <row r="5" spans="1:5" x14ac:dyDescent="0.25">
      <c r="A5" s="1" t="s">
        <v>8</v>
      </c>
      <c r="B5" s="1" t="s">
        <v>88</v>
      </c>
      <c r="C5" s="1" t="s">
        <v>3</v>
      </c>
      <c r="D5" s="1" t="s">
        <v>89</v>
      </c>
      <c r="E5" s="3">
        <v>2.056712962962963E-2</v>
      </c>
    </row>
    <row r="6" spans="1:5" x14ac:dyDescent="0.25">
      <c r="A6" s="1" t="s">
        <v>8</v>
      </c>
      <c r="B6" s="1" t="s">
        <v>88</v>
      </c>
      <c r="C6" s="1" t="s">
        <v>9</v>
      </c>
      <c r="D6" s="1" t="s">
        <v>89</v>
      </c>
      <c r="E6" s="3">
        <v>4.116898148148148E-2</v>
      </c>
    </row>
    <row r="7" spans="1:5" x14ac:dyDescent="0.25">
      <c r="A7" s="1" t="s">
        <v>10</v>
      </c>
      <c r="B7" s="1" t="s">
        <v>88</v>
      </c>
      <c r="C7" s="1" t="s">
        <v>3</v>
      </c>
      <c r="D7" s="1" t="s">
        <v>89</v>
      </c>
      <c r="E7" s="3">
        <v>1.7650462962962962E-2</v>
      </c>
    </row>
    <row r="8" spans="1:5" x14ac:dyDescent="0.25">
      <c r="A8" s="1" t="s">
        <v>140</v>
      </c>
      <c r="B8" s="1" t="s">
        <v>88</v>
      </c>
      <c r="C8" s="1" t="s">
        <v>3</v>
      </c>
      <c r="D8" s="1" t="s">
        <v>89</v>
      </c>
      <c r="E8" s="3">
        <v>2.8819444444444446E-2</v>
      </c>
    </row>
    <row r="9" spans="1:5" x14ac:dyDescent="0.25">
      <c r="A9" s="1" t="s">
        <v>11</v>
      </c>
      <c r="B9" s="1" t="s">
        <v>88</v>
      </c>
      <c r="C9" s="1" t="s">
        <v>3</v>
      </c>
      <c r="D9" s="1" t="s">
        <v>89</v>
      </c>
      <c r="E9" s="3">
        <v>2.6365740740740742E-2</v>
      </c>
    </row>
    <row r="10" spans="1:5" x14ac:dyDescent="0.25">
      <c r="A10" s="1" t="s">
        <v>12</v>
      </c>
      <c r="B10" s="1" t="s">
        <v>88</v>
      </c>
      <c r="C10" s="1" t="s">
        <v>3</v>
      </c>
      <c r="D10" s="1" t="s">
        <v>89</v>
      </c>
      <c r="E10" s="3">
        <v>4.2800925925925923E-2</v>
      </c>
    </row>
    <row r="11" spans="1:5" x14ac:dyDescent="0.25">
      <c r="A11" s="1" t="s">
        <v>13</v>
      </c>
      <c r="B11" s="1" t="s">
        <v>88</v>
      </c>
      <c r="C11" s="1" t="s">
        <v>3</v>
      </c>
      <c r="D11" s="1" t="s">
        <v>89</v>
      </c>
      <c r="E11" s="3">
        <v>2.3182870370370371E-2</v>
      </c>
    </row>
    <row r="12" spans="1:5" x14ac:dyDescent="0.25">
      <c r="A12" s="1" t="s">
        <v>10</v>
      </c>
      <c r="B12" s="1" t="s">
        <v>88</v>
      </c>
      <c r="C12" s="1" t="s">
        <v>9</v>
      </c>
      <c r="D12" s="1" t="s">
        <v>89</v>
      </c>
      <c r="E12" s="3">
        <v>4.7233796296296295E-2</v>
      </c>
    </row>
    <row r="13" spans="1:5" x14ac:dyDescent="0.25">
      <c r="A13" s="1" t="s">
        <v>14</v>
      </c>
      <c r="B13" s="1" t="s">
        <v>88</v>
      </c>
      <c r="C13" s="1" t="s">
        <v>3</v>
      </c>
      <c r="D13" s="1" t="s">
        <v>89</v>
      </c>
      <c r="E13" s="3">
        <v>2.6111111111111113E-2</v>
      </c>
    </row>
    <row r="14" spans="1:5" x14ac:dyDescent="0.25">
      <c r="A14" s="1" t="s">
        <v>15</v>
      </c>
      <c r="B14" s="1" t="s">
        <v>88</v>
      </c>
      <c r="C14" s="1" t="s">
        <v>3</v>
      </c>
      <c r="D14" s="1" t="s">
        <v>89</v>
      </c>
      <c r="E14" s="3">
        <v>1.6354166666666666E-2</v>
      </c>
    </row>
    <row r="15" spans="1:5" x14ac:dyDescent="0.25">
      <c r="A15" s="1" t="s">
        <v>16</v>
      </c>
      <c r="B15" s="1" t="s">
        <v>88</v>
      </c>
      <c r="C15" s="1" t="s">
        <v>3</v>
      </c>
      <c r="D15" s="1" t="s">
        <v>89</v>
      </c>
      <c r="E15" s="3">
        <v>4.0740740740740744E-2</v>
      </c>
    </row>
    <row r="16" spans="1:5" x14ac:dyDescent="0.25">
      <c r="A16" s="1" t="s">
        <v>17</v>
      </c>
      <c r="B16" s="1" t="s">
        <v>88</v>
      </c>
      <c r="C16" s="1" t="s">
        <v>3</v>
      </c>
      <c r="D16" s="1" t="s">
        <v>89</v>
      </c>
      <c r="E16" s="3">
        <v>3.3761574074074076E-2</v>
      </c>
    </row>
    <row r="17" spans="1:5" x14ac:dyDescent="0.25">
      <c r="A17" s="1" t="s">
        <v>19</v>
      </c>
      <c r="B17" s="1" t="s">
        <v>88</v>
      </c>
      <c r="C17" s="1" t="s">
        <v>3</v>
      </c>
      <c r="D17" s="1" t="s">
        <v>89</v>
      </c>
      <c r="E17" s="3">
        <v>1.6689814814814814E-2</v>
      </c>
    </row>
    <row r="18" spans="1:5" x14ac:dyDescent="0.25">
      <c r="A18" s="1" t="s">
        <v>20</v>
      </c>
      <c r="B18" s="1" t="s">
        <v>88</v>
      </c>
      <c r="C18" s="1" t="s">
        <v>3</v>
      </c>
      <c r="D18" s="1" t="s">
        <v>89</v>
      </c>
      <c r="E18" s="3">
        <v>2.1250000000000002E-2</v>
      </c>
    </row>
    <row r="19" spans="1:5" x14ac:dyDescent="0.25">
      <c r="A19" s="1" t="s">
        <v>21</v>
      </c>
      <c r="B19" s="1" t="s">
        <v>88</v>
      </c>
      <c r="C19" s="1" t="s">
        <v>3</v>
      </c>
      <c r="D19" s="1" t="s">
        <v>89</v>
      </c>
      <c r="E19" s="3">
        <v>2.7881944444444445E-2</v>
      </c>
    </row>
    <row r="20" spans="1:5" x14ac:dyDescent="0.25">
      <c r="A20" s="1" t="s">
        <v>22</v>
      </c>
      <c r="B20" s="1" t="s">
        <v>88</v>
      </c>
      <c r="C20" s="1" t="s">
        <v>3</v>
      </c>
      <c r="D20" s="1" t="s">
        <v>89</v>
      </c>
      <c r="E20" s="3">
        <v>1.8599537037037036E-2</v>
      </c>
    </row>
    <row r="21" spans="1:5" x14ac:dyDescent="0.25">
      <c r="A21" s="1" t="s">
        <v>23</v>
      </c>
      <c r="B21" s="1" t="s">
        <v>88</v>
      </c>
      <c r="C21" s="1" t="s">
        <v>3</v>
      </c>
      <c r="D21" s="1" t="s">
        <v>89</v>
      </c>
      <c r="E21" s="3">
        <v>3.0717592592592591E-2</v>
      </c>
    </row>
    <row r="22" spans="1:5" x14ac:dyDescent="0.25">
      <c r="A22" s="1" t="s">
        <v>24</v>
      </c>
      <c r="B22" s="1" t="s">
        <v>88</v>
      </c>
      <c r="C22" s="1" t="s">
        <v>3</v>
      </c>
      <c r="D22" s="1" t="s">
        <v>89</v>
      </c>
      <c r="E22" s="3">
        <v>3.6979166666666667E-2</v>
      </c>
    </row>
    <row r="23" spans="1:5" x14ac:dyDescent="0.25">
      <c r="A23" s="1" t="s">
        <v>25</v>
      </c>
      <c r="B23" s="1" t="s">
        <v>88</v>
      </c>
      <c r="C23" s="1" t="s">
        <v>3</v>
      </c>
      <c r="D23" s="1" t="s">
        <v>89</v>
      </c>
      <c r="E23" s="3">
        <v>2.3865740740740739E-2</v>
      </c>
    </row>
    <row r="24" spans="1:5" x14ac:dyDescent="0.25">
      <c r="A24" s="1" t="s">
        <v>26</v>
      </c>
      <c r="B24" s="1" t="s">
        <v>88</v>
      </c>
      <c r="C24" s="1" t="s">
        <v>3</v>
      </c>
      <c r="D24" s="1" t="s">
        <v>89</v>
      </c>
      <c r="E24" s="3">
        <v>1.4027777777777778E-2</v>
      </c>
    </row>
    <row r="25" spans="1:5" x14ac:dyDescent="0.25">
      <c r="A25" s="1" t="s">
        <v>28</v>
      </c>
      <c r="B25" s="1" t="s">
        <v>88</v>
      </c>
      <c r="C25" s="1" t="s">
        <v>3</v>
      </c>
      <c r="D25" s="1" t="s">
        <v>89</v>
      </c>
      <c r="E25" s="3">
        <v>1.9201388888888889E-2</v>
      </c>
    </row>
    <row r="26" spans="1:5" x14ac:dyDescent="0.25">
      <c r="A26" s="1" t="s">
        <v>29</v>
      </c>
      <c r="B26" s="1" t="s">
        <v>88</v>
      </c>
      <c r="C26" s="1" t="s">
        <v>3</v>
      </c>
      <c r="D26" s="1" t="s">
        <v>89</v>
      </c>
      <c r="E26" s="3">
        <v>3.5891203703703703E-2</v>
      </c>
    </row>
    <row r="27" spans="1:5" x14ac:dyDescent="0.25">
      <c r="A27" s="1" t="s">
        <v>30</v>
      </c>
      <c r="B27" s="1" t="s">
        <v>88</v>
      </c>
      <c r="C27" s="1" t="s">
        <v>3</v>
      </c>
      <c r="D27" s="1" t="s">
        <v>89</v>
      </c>
      <c r="E27" s="3">
        <v>1.8796296296296297E-2</v>
      </c>
    </row>
    <row r="28" spans="1:5" x14ac:dyDescent="0.25">
      <c r="A28" s="1" t="s">
        <v>31</v>
      </c>
      <c r="B28" s="1" t="s">
        <v>88</v>
      </c>
      <c r="C28" s="1" t="s">
        <v>3</v>
      </c>
      <c r="D28" s="1" t="s">
        <v>89</v>
      </c>
      <c r="E28" s="3">
        <v>1.4456018518518519E-2</v>
      </c>
    </row>
    <row r="29" spans="1:5" x14ac:dyDescent="0.25">
      <c r="A29" s="1" t="s">
        <v>32</v>
      </c>
      <c r="B29" s="1" t="s">
        <v>88</v>
      </c>
      <c r="C29" s="1" t="s">
        <v>3</v>
      </c>
      <c r="D29" s="1" t="s">
        <v>89</v>
      </c>
      <c r="E29" s="3">
        <v>2.4606481481481483E-2</v>
      </c>
    </row>
    <row r="30" spans="1:5" x14ac:dyDescent="0.25">
      <c r="A30" s="1" t="s">
        <v>34</v>
      </c>
      <c r="B30" s="1" t="s">
        <v>88</v>
      </c>
      <c r="C30" s="1" t="s">
        <v>3</v>
      </c>
      <c r="D30" s="1" t="s">
        <v>89</v>
      </c>
      <c r="E30" s="3">
        <v>4.1215277777777781E-2</v>
      </c>
    </row>
    <row r="31" spans="1:5" x14ac:dyDescent="0.25">
      <c r="A31" s="1" t="s">
        <v>35</v>
      </c>
      <c r="B31" s="1" t="s">
        <v>88</v>
      </c>
      <c r="C31" s="1" t="s">
        <v>3</v>
      </c>
      <c r="D31" s="1" t="s">
        <v>89</v>
      </c>
      <c r="E31" s="3">
        <v>1.579861111111111E-2</v>
      </c>
    </row>
    <row r="32" spans="1:5" x14ac:dyDescent="0.25">
      <c r="A32" s="1" t="s">
        <v>36</v>
      </c>
      <c r="B32" s="1" t="s">
        <v>88</v>
      </c>
      <c r="C32" s="1" t="s">
        <v>3</v>
      </c>
      <c r="D32" s="1" t="s">
        <v>89</v>
      </c>
      <c r="E32" s="3">
        <v>2.2349537037037036E-2</v>
      </c>
    </row>
    <row r="33" spans="1:5" x14ac:dyDescent="0.25">
      <c r="A33" s="1" t="s">
        <v>37</v>
      </c>
      <c r="B33" s="1" t="s">
        <v>88</v>
      </c>
      <c r="C33" s="1" t="s">
        <v>3</v>
      </c>
      <c r="D33" s="1" t="s">
        <v>89</v>
      </c>
      <c r="E33" s="3">
        <v>1.6793981481481483E-2</v>
      </c>
    </row>
    <row r="34" spans="1:5" x14ac:dyDescent="0.25">
      <c r="A34" s="1" t="s">
        <v>38</v>
      </c>
      <c r="B34" s="1" t="s">
        <v>88</v>
      </c>
      <c r="C34" s="1" t="s">
        <v>3</v>
      </c>
      <c r="D34" s="1" t="s">
        <v>89</v>
      </c>
      <c r="E34" s="3">
        <v>2.8564814814814814E-2</v>
      </c>
    </row>
    <row r="35" spans="1:5" x14ac:dyDescent="0.25">
      <c r="A35" s="1" t="s">
        <v>39</v>
      </c>
      <c r="B35" s="1" t="s">
        <v>88</v>
      </c>
      <c r="C35" s="1" t="s">
        <v>3</v>
      </c>
      <c r="D35" s="1" t="s">
        <v>89</v>
      </c>
      <c r="E35" s="3">
        <v>1.9930555555555556E-2</v>
      </c>
    </row>
    <row r="36" spans="1:5" x14ac:dyDescent="0.25">
      <c r="A36" s="1" t="s">
        <v>83</v>
      </c>
      <c r="B36" s="1" t="s">
        <v>88</v>
      </c>
      <c r="C36" s="1" t="s">
        <v>3</v>
      </c>
      <c r="D36" s="1" t="s">
        <v>89</v>
      </c>
      <c r="E36" s="3">
        <v>3.1932870370370368E-2</v>
      </c>
    </row>
    <row r="37" spans="1:5" x14ac:dyDescent="0.25">
      <c r="A37" s="1" t="s">
        <v>41</v>
      </c>
      <c r="B37" s="1" t="s">
        <v>88</v>
      </c>
      <c r="C37" s="1" t="s">
        <v>3</v>
      </c>
      <c r="D37" s="1" t="s">
        <v>89</v>
      </c>
      <c r="E37" s="3">
        <v>3.0208333333333334E-2</v>
      </c>
    </row>
    <row r="38" spans="1:5" x14ac:dyDescent="0.25">
      <c r="A38" s="1" t="s">
        <v>42</v>
      </c>
      <c r="B38" s="1" t="s">
        <v>88</v>
      </c>
      <c r="C38" s="1" t="s">
        <v>3</v>
      </c>
      <c r="D38" s="1" t="s">
        <v>89</v>
      </c>
      <c r="E38" s="3">
        <v>2.0821759259259259E-2</v>
      </c>
    </row>
    <row r="39" spans="1:5" x14ac:dyDescent="0.25">
      <c r="A39" s="1" t="s">
        <v>43</v>
      </c>
      <c r="B39" s="1" t="s">
        <v>88</v>
      </c>
      <c r="C39" s="1" t="s">
        <v>3</v>
      </c>
      <c r="D39" s="1" t="s">
        <v>89</v>
      </c>
      <c r="E39" s="3">
        <v>2.0254629629629629E-2</v>
      </c>
    </row>
    <row r="40" spans="1:5" x14ac:dyDescent="0.25">
      <c r="A40" s="1" t="s">
        <v>44</v>
      </c>
      <c r="B40" s="1" t="s">
        <v>88</v>
      </c>
      <c r="C40" s="1" t="s">
        <v>3</v>
      </c>
      <c r="D40" s="1" t="s">
        <v>89</v>
      </c>
      <c r="E40" s="3">
        <v>2.855324074074074E-2</v>
      </c>
    </row>
    <row r="41" spans="1:5" x14ac:dyDescent="0.25">
      <c r="A41" s="1" t="s">
        <v>45</v>
      </c>
      <c r="B41" s="1" t="s">
        <v>88</v>
      </c>
      <c r="C41" s="1" t="s">
        <v>3</v>
      </c>
      <c r="D41" s="1" t="s">
        <v>89</v>
      </c>
      <c r="E41" s="3">
        <v>1.9004629629629628E-2</v>
      </c>
    </row>
    <row r="42" spans="1:5" x14ac:dyDescent="0.25">
      <c r="A42" s="1" t="s">
        <v>46</v>
      </c>
      <c r="B42" s="1" t="s">
        <v>88</v>
      </c>
      <c r="C42" s="1" t="s">
        <v>3</v>
      </c>
      <c r="D42" s="1" t="s">
        <v>89</v>
      </c>
      <c r="E42" s="3">
        <v>2.011574074074074E-2</v>
      </c>
    </row>
    <row r="43" spans="1:5" x14ac:dyDescent="0.25">
      <c r="A43" s="1" t="s">
        <v>48</v>
      </c>
      <c r="B43" s="1" t="s">
        <v>88</v>
      </c>
      <c r="C43" s="1" t="s">
        <v>3</v>
      </c>
      <c r="D43" s="1" t="s">
        <v>89</v>
      </c>
      <c r="E43" s="3">
        <v>2.6296296296296297E-2</v>
      </c>
    </row>
    <row r="44" spans="1:5" x14ac:dyDescent="0.25">
      <c r="A44" s="1" t="s">
        <v>49</v>
      </c>
      <c r="B44" s="1" t="s">
        <v>88</v>
      </c>
      <c r="C44" s="1" t="s">
        <v>3</v>
      </c>
      <c r="D44" s="1" t="s">
        <v>89</v>
      </c>
      <c r="E44" s="3">
        <v>1.6932870370370369E-2</v>
      </c>
    </row>
    <row r="45" spans="1:5" x14ac:dyDescent="0.25">
      <c r="A45" s="1" t="s">
        <v>50</v>
      </c>
      <c r="B45" s="1" t="s">
        <v>88</v>
      </c>
      <c r="C45" s="1" t="s">
        <v>3</v>
      </c>
      <c r="D45" s="1" t="s">
        <v>89</v>
      </c>
      <c r="E45" s="3">
        <v>2.5914351851851852E-2</v>
      </c>
    </row>
    <row r="46" spans="1:5" x14ac:dyDescent="0.25">
      <c r="A46" s="1" t="s">
        <v>145</v>
      </c>
      <c r="B46" s="1" t="s">
        <v>88</v>
      </c>
      <c r="C46" s="1" t="s">
        <v>3</v>
      </c>
      <c r="D46" s="1" t="s">
        <v>89</v>
      </c>
      <c r="E46" s="3">
        <v>2.6597222222222223E-2</v>
      </c>
    </row>
    <row r="47" spans="1:5" x14ac:dyDescent="0.25">
      <c r="A47" s="1" t="s">
        <v>53</v>
      </c>
      <c r="B47" s="1" t="s">
        <v>88</v>
      </c>
      <c r="C47" s="1" t="s">
        <v>3</v>
      </c>
      <c r="D47" s="1" t="s">
        <v>89</v>
      </c>
      <c r="E47" s="3">
        <v>2.7337962962962963E-2</v>
      </c>
    </row>
    <row r="48" spans="1:5" x14ac:dyDescent="0.25">
      <c r="A48" s="1" t="s">
        <v>84</v>
      </c>
      <c r="B48" s="1" t="s">
        <v>88</v>
      </c>
      <c r="C48" s="1" t="s">
        <v>3</v>
      </c>
      <c r="D48" s="1" t="s">
        <v>89</v>
      </c>
      <c r="E48" s="3">
        <v>1.5081018518518518E-2</v>
      </c>
    </row>
    <row r="49" spans="1:5" x14ac:dyDescent="0.25">
      <c r="A49" s="1" t="s">
        <v>54</v>
      </c>
      <c r="B49" s="1" t="s">
        <v>88</v>
      </c>
      <c r="C49" s="1" t="s">
        <v>3</v>
      </c>
      <c r="D49" s="1" t="s">
        <v>89</v>
      </c>
      <c r="E49" s="3">
        <v>2.8969907407407406E-2</v>
      </c>
    </row>
    <row r="50" spans="1:5" x14ac:dyDescent="0.25">
      <c r="A50" s="1" t="s">
        <v>55</v>
      </c>
      <c r="B50" s="1" t="s">
        <v>88</v>
      </c>
      <c r="C50" s="1" t="s">
        <v>3</v>
      </c>
      <c r="D50" s="1" t="s">
        <v>89</v>
      </c>
      <c r="E50" s="3">
        <v>2.5000000000000001E-2</v>
      </c>
    </row>
    <row r="51" spans="1:5" x14ac:dyDescent="0.25">
      <c r="A51" s="1" t="s">
        <v>56</v>
      </c>
      <c r="B51" s="1" t="s">
        <v>88</v>
      </c>
      <c r="C51" s="1" t="s">
        <v>3</v>
      </c>
      <c r="D51" s="1" t="s">
        <v>89</v>
      </c>
      <c r="E51" s="3">
        <v>2.5914351851851852E-2</v>
      </c>
    </row>
    <row r="52" spans="1:5" x14ac:dyDescent="0.25">
      <c r="A52" s="1" t="s">
        <v>144</v>
      </c>
      <c r="B52" s="1" t="s">
        <v>88</v>
      </c>
      <c r="C52" s="1" t="s">
        <v>3</v>
      </c>
      <c r="D52" s="1" t="s">
        <v>89</v>
      </c>
      <c r="E52" s="3">
        <v>3.005787037037037E-2</v>
      </c>
    </row>
    <row r="53" spans="1:5" x14ac:dyDescent="0.25">
      <c r="A53" s="1" t="s">
        <v>4</v>
      </c>
      <c r="B53" s="1" t="s">
        <v>88</v>
      </c>
      <c r="C53" s="1" t="s">
        <v>5</v>
      </c>
      <c r="D53" s="1" t="s">
        <v>89</v>
      </c>
      <c r="E53" s="3">
        <v>1.3344907407407408E-2</v>
      </c>
    </row>
    <row r="54" spans="1:5" x14ac:dyDescent="0.25">
      <c r="A54" s="1" t="s">
        <v>4</v>
      </c>
      <c r="B54" s="1" t="s">
        <v>100</v>
      </c>
      <c r="C54" s="1" t="s">
        <v>5</v>
      </c>
      <c r="D54" s="1" t="s">
        <v>101</v>
      </c>
      <c r="E54" s="3">
        <v>1.375E-2</v>
      </c>
    </row>
    <row r="55" spans="1:5" x14ac:dyDescent="0.25">
      <c r="A55" s="1" t="s">
        <v>4</v>
      </c>
      <c r="B55" s="1" t="s">
        <v>104</v>
      </c>
      <c r="C55" s="1" t="s">
        <v>5</v>
      </c>
      <c r="D55" s="1" t="s">
        <v>105</v>
      </c>
      <c r="E55" s="3">
        <v>1.4293981481481482E-2</v>
      </c>
    </row>
    <row r="56" spans="1:5" x14ac:dyDescent="0.25">
      <c r="A56" s="1" t="s">
        <v>57</v>
      </c>
      <c r="B56" s="1" t="s">
        <v>88</v>
      </c>
      <c r="C56" s="1" t="s">
        <v>3</v>
      </c>
      <c r="D56" s="1" t="s">
        <v>89</v>
      </c>
      <c r="E56" s="3">
        <v>4.0208333333333332E-2</v>
      </c>
    </row>
    <row r="57" spans="1:5" x14ac:dyDescent="0.25">
      <c r="A57" s="1" t="s">
        <v>58</v>
      </c>
      <c r="B57" s="1" t="s">
        <v>88</v>
      </c>
      <c r="C57" s="1" t="s">
        <v>3</v>
      </c>
      <c r="D57" s="1" t="s">
        <v>89</v>
      </c>
      <c r="E57" s="3">
        <v>3.471064814814815E-2</v>
      </c>
    </row>
    <row r="58" spans="1:5" x14ac:dyDescent="0.25">
      <c r="A58" s="1" t="s">
        <v>142</v>
      </c>
      <c r="B58" s="1" t="s">
        <v>88</v>
      </c>
      <c r="C58" s="1" t="s">
        <v>3</v>
      </c>
      <c r="D58" s="1" t="s">
        <v>89</v>
      </c>
      <c r="E58" s="3">
        <v>2.6493055555555554E-2</v>
      </c>
    </row>
    <row r="59" spans="1:5" x14ac:dyDescent="0.25">
      <c r="A59" s="1" t="s">
        <v>59</v>
      </c>
      <c r="B59" s="1" t="s">
        <v>88</v>
      </c>
      <c r="C59" s="1" t="s">
        <v>3</v>
      </c>
      <c r="D59" s="1" t="s">
        <v>89</v>
      </c>
      <c r="E59" s="3">
        <v>2.568287037037037E-2</v>
      </c>
    </row>
    <row r="60" spans="1:5" x14ac:dyDescent="0.25">
      <c r="A60" s="1" t="s">
        <v>6</v>
      </c>
      <c r="B60" s="1" t="s">
        <v>88</v>
      </c>
      <c r="C60" s="1" t="s">
        <v>5</v>
      </c>
      <c r="D60" s="1" t="s">
        <v>89</v>
      </c>
      <c r="E60" s="3">
        <v>1.1747685185185186E-2</v>
      </c>
    </row>
    <row r="61" spans="1:5" x14ac:dyDescent="0.25">
      <c r="A61" s="1" t="s">
        <v>60</v>
      </c>
      <c r="B61" s="1" t="s">
        <v>88</v>
      </c>
      <c r="C61" s="1" t="s">
        <v>3</v>
      </c>
      <c r="D61" s="1" t="s">
        <v>89</v>
      </c>
      <c r="E61" s="3">
        <v>2.585648148148148E-2</v>
      </c>
    </row>
    <row r="62" spans="1:5" x14ac:dyDescent="0.25">
      <c r="A62" s="1" t="s">
        <v>6</v>
      </c>
      <c r="B62" s="1" t="s">
        <v>90</v>
      </c>
      <c r="C62" s="1" t="s">
        <v>5</v>
      </c>
      <c r="D62" s="1" t="s">
        <v>91</v>
      </c>
      <c r="E62" s="3">
        <v>1.3541666666666667E-2</v>
      </c>
    </row>
    <row r="63" spans="1:5" x14ac:dyDescent="0.25">
      <c r="A63" s="1" t="s">
        <v>61</v>
      </c>
      <c r="B63" s="1" t="s">
        <v>88</v>
      </c>
      <c r="C63" s="1" t="s">
        <v>3</v>
      </c>
      <c r="D63" s="1" t="s">
        <v>89</v>
      </c>
      <c r="E63" s="3">
        <v>4.1261574074074076E-2</v>
      </c>
    </row>
    <row r="64" spans="1:5" x14ac:dyDescent="0.25">
      <c r="A64" s="1" t="s">
        <v>6</v>
      </c>
      <c r="B64" s="1" t="s">
        <v>92</v>
      </c>
      <c r="C64" s="1" t="s">
        <v>5</v>
      </c>
      <c r="D64" s="1" t="s">
        <v>93</v>
      </c>
      <c r="E64" s="3">
        <v>1.3923611111111111E-2</v>
      </c>
    </row>
    <row r="65" spans="1:5" x14ac:dyDescent="0.25">
      <c r="A65" s="1" t="s">
        <v>62</v>
      </c>
      <c r="B65" s="1" t="s">
        <v>88</v>
      </c>
      <c r="C65" s="1" t="s">
        <v>3</v>
      </c>
      <c r="D65" s="1" t="s">
        <v>89</v>
      </c>
      <c r="E65" s="3">
        <v>1.9456018518518518E-2</v>
      </c>
    </row>
    <row r="66" spans="1:5" x14ac:dyDescent="0.25">
      <c r="A66" s="1" t="s">
        <v>6</v>
      </c>
      <c r="B66" s="1" t="s">
        <v>94</v>
      </c>
      <c r="C66" s="1" t="s">
        <v>5</v>
      </c>
      <c r="D66" s="1" t="s">
        <v>95</v>
      </c>
      <c r="E66" s="3">
        <v>1.3773148148148149E-2</v>
      </c>
    </row>
    <row r="67" spans="1:5" x14ac:dyDescent="0.25">
      <c r="A67" s="1" t="s">
        <v>63</v>
      </c>
      <c r="B67" s="1" t="s">
        <v>88</v>
      </c>
      <c r="C67" s="1" t="s">
        <v>3</v>
      </c>
      <c r="D67" s="1" t="s">
        <v>89</v>
      </c>
      <c r="E67" s="3">
        <v>2.2152777777777778E-2</v>
      </c>
    </row>
    <row r="68" spans="1:5" x14ac:dyDescent="0.25">
      <c r="A68" s="1" t="s">
        <v>6</v>
      </c>
      <c r="B68" s="1" t="s">
        <v>96</v>
      </c>
      <c r="C68" s="1" t="s">
        <v>5</v>
      </c>
      <c r="D68" s="1" t="s">
        <v>97</v>
      </c>
      <c r="E68" s="3">
        <v>1.8657407407407407E-2</v>
      </c>
    </row>
    <row r="69" spans="1:5" x14ac:dyDescent="0.25">
      <c r="A69" s="1" t="s">
        <v>64</v>
      </c>
      <c r="B69" s="1" t="s">
        <v>88</v>
      </c>
      <c r="C69" s="1" t="s">
        <v>3</v>
      </c>
      <c r="D69" s="1" t="s">
        <v>89</v>
      </c>
      <c r="E69" s="3">
        <v>2.599537037037037E-2</v>
      </c>
    </row>
    <row r="70" spans="1:5" x14ac:dyDescent="0.25">
      <c r="A70" s="1" t="s">
        <v>6</v>
      </c>
      <c r="B70" s="1" t="s">
        <v>98</v>
      </c>
      <c r="C70" s="1" t="s">
        <v>5</v>
      </c>
      <c r="D70" s="1" t="s">
        <v>99</v>
      </c>
      <c r="E70" s="3">
        <v>1.4131944444444445E-2</v>
      </c>
    </row>
    <row r="71" spans="1:5" x14ac:dyDescent="0.25">
      <c r="A71" s="1" t="s">
        <v>66</v>
      </c>
      <c r="B71" s="1" t="s">
        <v>88</v>
      </c>
      <c r="C71" s="1" t="s">
        <v>3</v>
      </c>
      <c r="D71" s="1" t="s">
        <v>89</v>
      </c>
      <c r="E71" s="3">
        <v>3.1030092592592592E-2</v>
      </c>
    </row>
    <row r="72" spans="1:5" x14ac:dyDescent="0.25">
      <c r="A72" s="1" t="s">
        <v>6</v>
      </c>
      <c r="B72" s="1" t="s">
        <v>100</v>
      </c>
      <c r="C72" s="1" t="s">
        <v>5</v>
      </c>
      <c r="D72" s="1" t="s">
        <v>101</v>
      </c>
      <c r="E72" s="3">
        <v>1.3182870370370371E-2</v>
      </c>
    </row>
    <row r="73" spans="1:5" x14ac:dyDescent="0.25">
      <c r="A73" s="1" t="s">
        <v>67</v>
      </c>
      <c r="B73" s="1" t="s">
        <v>88</v>
      </c>
      <c r="C73" s="1" t="s">
        <v>3</v>
      </c>
      <c r="D73" s="1" t="s">
        <v>89</v>
      </c>
      <c r="E73" s="3">
        <v>1.4606481481481481E-2</v>
      </c>
    </row>
    <row r="74" spans="1:5" x14ac:dyDescent="0.25">
      <c r="A74" s="1" t="s">
        <v>6</v>
      </c>
      <c r="B74" s="1" t="s">
        <v>102</v>
      </c>
      <c r="C74" s="1" t="s">
        <v>5</v>
      </c>
      <c r="D74" s="1" t="s">
        <v>103</v>
      </c>
      <c r="E74" s="3">
        <v>1.7118055555555556E-2</v>
      </c>
    </row>
    <row r="75" spans="1:5" x14ac:dyDescent="0.25">
      <c r="A75" s="1" t="s">
        <v>6</v>
      </c>
      <c r="B75" s="1" t="s">
        <v>104</v>
      </c>
      <c r="C75" s="1" t="s">
        <v>5</v>
      </c>
      <c r="D75" s="1" t="s">
        <v>105</v>
      </c>
      <c r="E75" s="3">
        <v>1.4976851851851852E-2</v>
      </c>
    </row>
    <row r="76" spans="1:5" x14ac:dyDescent="0.25">
      <c r="A76" s="1" t="s">
        <v>139</v>
      </c>
      <c r="B76" s="1" t="s">
        <v>88</v>
      </c>
      <c r="C76" s="1" t="s">
        <v>3</v>
      </c>
      <c r="D76" s="1" t="s">
        <v>89</v>
      </c>
      <c r="E76" s="3">
        <v>3.6574074074074071E-2</v>
      </c>
    </row>
    <row r="77" spans="1:5" x14ac:dyDescent="0.25">
      <c r="A77" s="1" t="s">
        <v>6</v>
      </c>
      <c r="B77" s="1" t="s">
        <v>106</v>
      </c>
      <c r="C77" s="1" t="s">
        <v>5</v>
      </c>
      <c r="D77" s="1" t="s">
        <v>107</v>
      </c>
      <c r="E77" s="3">
        <v>1.5405092592592592E-2</v>
      </c>
    </row>
    <row r="78" spans="1:5" x14ac:dyDescent="0.25">
      <c r="A78" s="1" t="s">
        <v>68</v>
      </c>
      <c r="B78" s="1" t="s">
        <v>88</v>
      </c>
      <c r="C78" s="1" t="s">
        <v>3</v>
      </c>
      <c r="D78" s="1" t="s">
        <v>89</v>
      </c>
      <c r="E78" s="3">
        <v>1.5092592592592593E-2</v>
      </c>
    </row>
    <row r="79" spans="1:5" x14ac:dyDescent="0.25">
      <c r="A79" s="1" t="s">
        <v>6</v>
      </c>
      <c r="B79" s="1" t="s">
        <v>108</v>
      </c>
      <c r="C79" s="1" t="s">
        <v>5</v>
      </c>
      <c r="D79" s="1" t="s">
        <v>109</v>
      </c>
      <c r="E79" s="3">
        <v>1.1377314814814814E-2</v>
      </c>
    </row>
    <row r="80" spans="1:5" x14ac:dyDescent="0.25">
      <c r="A80" s="1" t="s">
        <v>69</v>
      </c>
      <c r="B80" s="1" t="s">
        <v>88</v>
      </c>
      <c r="C80" s="1" t="s">
        <v>3</v>
      </c>
      <c r="D80" s="1" t="s">
        <v>89</v>
      </c>
      <c r="E80" s="3">
        <v>2.0011574074074074E-2</v>
      </c>
    </row>
    <row r="81" spans="1:5" x14ac:dyDescent="0.25">
      <c r="A81" s="1" t="s">
        <v>6</v>
      </c>
      <c r="B81" s="1" t="s">
        <v>110</v>
      </c>
      <c r="C81" s="1" t="s">
        <v>5</v>
      </c>
      <c r="D81" s="1" t="s">
        <v>111</v>
      </c>
      <c r="E81" s="3">
        <v>1.0844907407407407E-2</v>
      </c>
    </row>
    <row r="82" spans="1:5" x14ac:dyDescent="0.25">
      <c r="A82" s="1" t="s">
        <v>70</v>
      </c>
      <c r="B82" s="1" t="s">
        <v>88</v>
      </c>
      <c r="C82" s="1" t="s">
        <v>3</v>
      </c>
      <c r="D82" s="1" t="s">
        <v>89</v>
      </c>
      <c r="E82" s="3">
        <v>1.5856481481481482E-2</v>
      </c>
    </row>
    <row r="83" spans="1:5" x14ac:dyDescent="0.25">
      <c r="A83" s="1" t="s">
        <v>6</v>
      </c>
      <c r="B83" s="1" t="s">
        <v>112</v>
      </c>
      <c r="C83" s="1" t="s">
        <v>5</v>
      </c>
      <c r="D83" s="1" t="s">
        <v>113</v>
      </c>
      <c r="E83" s="3">
        <v>1.2476851851851852E-2</v>
      </c>
    </row>
    <row r="84" spans="1:5" x14ac:dyDescent="0.25">
      <c r="A84" s="1" t="s">
        <v>146</v>
      </c>
      <c r="B84" s="1" t="s">
        <v>88</v>
      </c>
      <c r="C84" s="1" t="s">
        <v>3</v>
      </c>
      <c r="D84" s="1" t="s">
        <v>89</v>
      </c>
      <c r="E84" s="3">
        <v>1.9699074074074074E-2</v>
      </c>
    </row>
    <row r="85" spans="1:5" x14ac:dyDescent="0.25">
      <c r="A85" s="1" t="s">
        <v>6</v>
      </c>
      <c r="B85" s="1" t="s">
        <v>114</v>
      </c>
      <c r="C85" s="1" t="s">
        <v>5</v>
      </c>
      <c r="D85" s="1" t="s">
        <v>115</v>
      </c>
      <c r="E85" s="3">
        <v>1.3819444444444445E-2</v>
      </c>
    </row>
    <row r="86" spans="1:5" x14ac:dyDescent="0.25">
      <c r="A86" s="1" t="s">
        <v>71</v>
      </c>
      <c r="B86" s="1" t="s">
        <v>88</v>
      </c>
      <c r="C86" s="1" t="s">
        <v>3</v>
      </c>
      <c r="D86" s="1" t="s">
        <v>89</v>
      </c>
      <c r="E86" s="3">
        <v>2.3506944444444445E-2</v>
      </c>
    </row>
    <row r="87" spans="1:5" x14ac:dyDescent="0.25">
      <c r="A87" s="1" t="s">
        <v>6</v>
      </c>
      <c r="B87" s="1" t="s">
        <v>116</v>
      </c>
      <c r="C87" s="1" t="s">
        <v>5</v>
      </c>
      <c r="D87" s="1" t="s">
        <v>117</v>
      </c>
      <c r="E87" s="3">
        <v>1.3217592592592593E-2</v>
      </c>
    </row>
    <row r="88" spans="1:5" x14ac:dyDescent="0.25">
      <c r="A88" s="1" t="s">
        <v>72</v>
      </c>
      <c r="B88" s="1" t="s">
        <v>88</v>
      </c>
      <c r="C88" s="1" t="s">
        <v>3</v>
      </c>
      <c r="D88" s="1" t="s">
        <v>89</v>
      </c>
      <c r="E88" s="3">
        <v>2.1365740740740741E-2</v>
      </c>
    </row>
    <row r="89" spans="1:5" x14ac:dyDescent="0.25">
      <c r="A89" s="1" t="s">
        <v>6</v>
      </c>
      <c r="B89" s="1" t="s">
        <v>118</v>
      </c>
      <c r="C89" s="1" t="s">
        <v>5</v>
      </c>
      <c r="D89" s="1" t="s">
        <v>119</v>
      </c>
      <c r="E89" s="3">
        <v>1.5868055555555555E-2</v>
      </c>
    </row>
    <row r="90" spans="1:5" x14ac:dyDescent="0.25">
      <c r="A90" s="1" t="s">
        <v>73</v>
      </c>
      <c r="B90" s="1" t="s">
        <v>88</v>
      </c>
      <c r="C90" s="1" t="s">
        <v>3</v>
      </c>
      <c r="D90" s="1" t="s">
        <v>89</v>
      </c>
      <c r="E90" s="3">
        <v>1.9884259259259258E-2</v>
      </c>
    </row>
    <row r="91" spans="1:5" x14ac:dyDescent="0.25">
      <c r="A91" s="1" t="s">
        <v>6</v>
      </c>
      <c r="B91" s="1" t="s">
        <v>120</v>
      </c>
      <c r="C91" s="1" t="s">
        <v>5</v>
      </c>
      <c r="D91" s="1" t="s">
        <v>121</v>
      </c>
      <c r="E91" s="3">
        <v>1.21875E-2</v>
      </c>
    </row>
    <row r="92" spans="1:5" x14ac:dyDescent="0.25">
      <c r="A92" s="1" t="s">
        <v>149</v>
      </c>
      <c r="B92" s="1" t="s">
        <v>88</v>
      </c>
      <c r="C92" s="1" t="s">
        <v>3</v>
      </c>
      <c r="D92" s="1" t="s">
        <v>89</v>
      </c>
      <c r="E92" s="3">
        <v>2.7731481481481482E-2</v>
      </c>
    </row>
    <row r="93" spans="1:5" x14ac:dyDescent="0.25">
      <c r="A93" s="1" t="s">
        <v>6</v>
      </c>
      <c r="B93" s="1" t="s">
        <v>122</v>
      </c>
      <c r="C93" s="1" t="s">
        <v>5</v>
      </c>
      <c r="D93" s="1" t="s">
        <v>123</v>
      </c>
      <c r="E93" s="3">
        <v>1.443287037037037E-2</v>
      </c>
    </row>
    <row r="94" spans="1:5" x14ac:dyDescent="0.25">
      <c r="A94" s="1" t="s">
        <v>2</v>
      </c>
      <c r="B94" s="1" t="s">
        <v>90</v>
      </c>
      <c r="C94" s="1" t="s">
        <v>3</v>
      </c>
      <c r="D94" s="1" t="s">
        <v>91</v>
      </c>
      <c r="E94" s="3">
        <v>1.5590277777777778E-2</v>
      </c>
    </row>
    <row r="95" spans="1:5" x14ac:dyDescent="0.25">
      <c r="A95" s="1" t="s">
        <v>6</v>
      </c>
      <c r="B95" s="1" t="s">
        <v>124</v>
      </c>
      <c r="C95" s="1" t="s">
        <v>5</v>
      </c>
      <c r="D95" s="1" t="s">
        <v>125</v>
      </c>
      <c r="E95" s="3">
        <v>1.4780092592592593E-2</v>
      </c>
    </row>
    <row r="96" spans="1:5" x14ac:dyDescent="0.25">
      <c r="A96" s="1" t="s">
        <v>6</v>
      </c>
      <c r="B96" s="1" t="s">
        <v>126</v>
      </c>
      <c r="C96" s="1" t="s">
        <v>5</v>
      </c>
      <c r="D96" s="1" t="s">
        <v>127</v>
      </c>
      <c r="E96" s="3">
        <v>1.193287037037037E-2</v>
      </c>
    </row>
    <row r="97" spans="1:5" x14ac:dyDescent="0.25">
      <c r="A97" s="1" t="s">
        <v>6</v>
      </c>
      <c r="B97" s="1" t="s">
        <v>128</v>
      </c>
      <c r="C97" s="1" t="s">
        <v>5</v>
      </c>
      <c r="D97" s="1" t="s">
        <v>129</v>
      </c>
      <c r="E97" s="3">
        <v>1.9618055555555555E-2</v>
      </c>
    </row>
    <row r="98" spans="1:5" x14ac:dyDescent="0.25">
      <c r="A98" s="1" t="s">
        <v>6</v>
      </c>
      <c r="B98" s="1" t="s">
        <v>90</v>
      </c>
      <c r="C98" s="1" t="s">
        <v>3</v>
      </c>
      <c r="D98" s="1" t="s">
        <v>91</v>
      </c>
      <c r="E98" s="3">
        <v>1.5868055555555555E-2</v>
      </c>
    </row>
    <row r="99" spans="1:5" x14ac:dyDescent="0.25">
      <c r="A99" s="1" t="s">
        <v>7</v>
      </c>
      <c r="B99" s="1" t="s">
        <v>90</v>
      </c>
      <c r="C99" s="1" t="s">
        <v>3</v>
      </c>
      <c r="D99" s="1" t="s">
        <v>91</v>
      </c>
      <c r="E99" s="3">
        <v>2.7627314814814816E-2</v>
      </c>
    </row>
    <row r="100" spans="1:5" x14ac:dyDescent="0.25">
      <c r="A100" s="1" t="s">
        <v>74</v>
      </c>
      <c r="B100" s="1" t="s">
        <v>90</v>
      </c>
      <c r="C100" s="1" t="s">
        <v>3</v>
      </c>
      <c r="D100" s="1" t="s">
        <v>91</v>
      </c>
      <c r="E100" s="3">
        <v>3.1770833333333331E-2</v>
      </c>
    </row>
    <row r="101" spans="1:5" x14ac:dyDescent="0.25">
      <c r="A101" s="1" t="s">
        <v>8</v>
      </c>
      <c r="B101" s="1" t="s">
        <v>90</v>
      </c>
      <c r="C101" s="1" t="s">
        <v>3</v>
      </c>
      <c r="D101" s="1" t="s">
        <v>91</v>
      </c>
      <c r="E101" s="3">
        <v>2.8055555555555556E-2</v>
      </c>
    </row>
    <row r="102" spans="1:5" x14ac:dyDescent="0.25">
      <c r="A102" s="1" t="s">
        <v>75</v>
      </c>
      <c r="B102" s="1" t="s">
        <v>90</v>
      </c>
      <c r="C102" s="1" t="s">
        <v>3</v>
      </c>
      <c r="D102" s="1" t="s">
        <v>91</v>
      </c>
      <c r="E102" s="3">
        <v>4.3715277777777777E-2</v>
      </c>
    </row>
    <row r="103" spans="1:5" x14ac:dyDescent="0.25">
      <c r="A103" s="1" t="s">
        <v>10</v>
      </c>
      <c r="B103" s="1" t="s">
        <v>90</v>
      </c>
      <c r="C103" s="1" t="s">
        <v>3</v>
      </c>
      <c r="D103" s="1" t="s">
        <v>91</v>
      </c>
      <c r="E103" s="3">
        <v>1.653935185185185E-2</v>
      </c>
    </row>
    <row r="104" spans="1:5" x14ac:dyDescent="0.25">
      <c r="A104" s="1" t="s">
        <v>140</v>
      </c>
      <c r="B104" s="1" t="s">
        <v>90</v>
      </c>
      <c r="C104" s="1" t="s">
        <v>3</v>
      </c>
      <c r="D104" s="1" t="s">
        <v>91</v>
      </c>
      <c r="E104" s="3">
        <v>3.215277777777778E-2</v>
      </c>
    </row>
    <row r="105" spans="1:5" x14ac:dyDescent="0.25">
      <c r="A105" s="1" t="s">
        <v>11</v>
      </c>
      <c r="B105" s="1" t="s">
        <v>90</v>
      </c>
      <c r="C105" s="1" t="s">
        <v>3</v>
      </c>
      <c r="D105" s="1" t="s">
        <v>91</v>
      </c>
      <c r="E105" s="3">
        <v>2.5567129629629631E-2</v>
      </c>
    </row>
    <row r="106" spans="1:5" x14ac:dyDescent="0.25">
      <c r="A106" s="1" t="s">
        <v>13</v>
      </c>
      <c r="B106" s="1" t="s">
        <v>90</v>
      </c>
      <c r="C106" s="1" t="s">
        <v>3</v>
      </c>
      <c r="D106" s="1" t="s">
        <v>91</v>
      </c>
      <c r="E106" s="3">
        <v>2.6851851851851852E-2</v>
      </c>
    </row>
    <row r="107" spans="1:5" x14ac:dyDescent="0.25">
      <c r="A107" s="1" t="s">
        <v>14</v>
      </c>
      <c r="B107" s="1" t="s">
        <v>90</v>
      </c>
      <c r="C107" s="1" t="s">
        <v>3</v>
      </c>
      <c r="D107" s="1" t="s">
        <v>91</v>
      </c>
      <c r="E107" s="3">
        <v>3.3854166666666664E-2</v>
      </c>
    </row>
    <row r="108" spans="1:5" x14ac:dyDescent="0.25">
      <c r="A108" s="1" t="s">
        <v>15</v>
      </c>
      <c r="B108" s="1" t="s">
        <v>90</v>
      </c>
      <c r="C108" s="1" t="s">
        <v>3</v>
      </c>
      <c r="D108" s="1" t="s">
        <v>91</v>
      </c>
      <c r="E108" s="3">
        <v>1.6979166666666667E-2</v>
      </c>
    </row>
    <row r="109" spans="1:5" x14ac:dyDescent="0.25">
      <c r="A109" s="1" t="s">
        <v>16</v>
      </c>
      <c r="B109" s="1" t="s">
        <v>90</v>
      </c>
      <c r="C109" s="1" t="s">
        <v>3</v>
      </c>
      <c r="D109" s="1" t="s">
        <v>91</v>
      </c>
      <c r="E109" s="3">
        <v>7.0497685185185191E-2</v>
      </c>
    </row>
    <row r="110" spans="1:5" x14ac:dyDescent="0.25">
      <c r="A110" s="1" t="s">
        <v>19</v>
      </c>
      <c r="B110" s="1" t="s">
        <v>90</v>
      </c>
      <c r="C110" s="1" t="s">
        <v>3</v>
      </c>
      <c r="D110" s="1" t="s">
        <v>91</v>
      </c>
      <c r="E110" s="3">
        <v>2.1388888888888888E-2</v>
      </c>
    </row>
    <row r="111" spans="1:5" x14ac:dyDescent="0.25">
      <c r="A111" s="1" t="s">
        <v>20</v>
      </c>
      <c r="B111" s="1" t="s">
        <v>90</v>
      </c>
      <c r="C111" s="1" t="s">
        <v>3</v>
      </c>
      <c r="D111" s="1" t="s">
        <v>91</v>
      </c>
      <c r="E111" s="3">
        <v>2.5208333333333333E-2</v>
      </c>
    </row>
    <row r="112" spans="1:5" x14ac:dyDescent="0.25">
      <c r="A112" s="1" t="s">
        <v>25</v>
      </c>
      <c r="B112" s="1" t="s">
        <v>88</v>
      </c>
      <c r="C112" s="1" t="s">
        <v>9</v>
      </c>
      <c r="D112" s="1" t="s">
        <v>89</v>
      </c>
      <c r="E112" s="3">
        <v>4.5347222222222219E-2</v>
      </c>
    </row>
    <row r="113" spans="1:5" x14ac:dyDescent="0.25">
      <c r="A113" s="1" t="s">
        <v>21</v>
      </c>
      <c r="B113" s="1" t="s">
        <v>90</v>
      </c>
      <c r="C113" s="1" t="s">
        <v>3</v>
      </c>
      <c r="D113" s="1" t="s">
        <v>91</v>
      </c>
      <c r="E113" s="3">
        <v>3.0752314814814816E-2</v>
      </c>
    </row>
    <row r="114" spans="1:5" x14ac:dyDescent="0.25">
      <c r="A114" s="1" t="s">
        <v>22</v>
      </c>
      <c r="B114" s="1" t="s">
        <v>90</v>
      </c>
      <c r="C114" s="1" t="s">
        <v>3</v>
      </c>
      <c r="D114" s="1" t="s">
        <v>91</v>
      </c>
      <c r="E114" s="3">
        <v>2.1099537037037038E-2</v>
      </c>
    </row>
    <row r="115" spans="1:5" x14ac:dyDescent="0.25">
      <c r="A115" s="1" t="s">
        <v>23</v>
      </c>
      <c r="B115" s="1" t="s">
        <v>90</v>
      </c>
      <c r="C115" s="1" t="s">
        <v>3</v>
      </c>
      <c r="D115" s="1" t="s">
        <v>91</v>
      </c>
      <c r="E115" s="3">
        <v>3.0740740740740742E-2</v>
      </c>
    </row>
    <row r="116" spans="1:5" x14ac:dyDescent="0.25">
      <c r="A116" s="1" t="s">
        <v>10</v>
      </c>
      <c r="B116" s="1" t="s">
        <v>88</v>
      </c>
      <c r="C116" s="1" t="s">
        <v>5</v>
      </c>
      <c r="D116" s="1" t="s">
        <v>89</v>
      </c>
      <c r="E116" s="3">
        <v>1.2847222222222222E-2</v>
      </c>
    </row>
    <row r="117" spans="1:5" x14ac:dyDescent="0.25">
      <c r="A117" s="1" t="s">
        <v>24</v>
      </c>
      <c r="B117" s="1" t="s">
        <v>90</v>
      </c>
      <c r="C117" s="1" t="s">
        <v>3</v>
      </c>
      <c r="D117" s="1" t="s">
        <v>91</v>
      </c>
      <c r="E117" s="3">
        <v>3.9131944444444441E-2</v>
      </c>
    </row>
    <row r="118" spans="1:5" x14ac:dyDescent="0.25">
      <c r="A118" s="1" t="s">
        <v>26</v>
      </c>
      <c r="B118" s="1" t="s">
        <v>88</v>
      </c>
      <c r="C118" s="1" t="s">
        <v>9</v>
      </c>
      <c r="D118" s="1" t="s">
        <v>89</v>
      </c>
      <c r="E118" s="3">
        <v>2.537037037037037E-2</v>
      </c>
    </row>
    <row r="119" spans="1:5" x14ac:dyDescent="0.25">
      <c r="A119" s="1" t="s">
        <v>10</v>
      </c>
      <c r="B119" s="1" t="s">
        <v>90</v>
      </c>
      <c r="C119" s="1" t="s">
        <v>5</v>
      </c>
      <c r="D119" s="1" t="s">
        <v>91</v>
      </c>
      <c r="E119" s="3">
        <v>1.425925925925926E-2</v>
      </c>
    </row>
    <row r="120" spans="1:5" x14ac:dyDescent="0.25">
      <c r="A120" s="1" t="s">
        <v>26</v>
      </c>
      <c r="B120" s="1" t="s">
        <v>90</v>
      </c>
      <c r="C120" s="1" t="s">
        <v>3</v>
      </c>
      <c r="D120" s="1" t="s">
        <v>91</v>
      </c>
      <c r="E120" s="3">
        <v>1.4236111111111111E-2</v>
      </c>
    </row>
    <row r="121" spans="1:5" x14ac:dyDescent="0.25">
      <c r="A121" s="1" t="s">
        <v>40</v>
      </c>
      <c r="B121" s="1" t="s">
        <v>88</v>
      </c>
      <c r="C121" s="1" t="s">
        <v>9</v>
      </c>
      <c r="D121" s="1" t="s">
        <v>89</v>
      </c>
      <c r="E121" s="3">
        <v>3.9259259259259258E-2</v>
      </c>
    </row>
    <row r="122" spans="1:5" x14ac:dyDescent="0.25">
      <c r="A122" s="1" t="s">
        <v>10</v>
      </c>
      <c r="B122" s="1" t="s">
        <v>92</v>
      </c>
      <c r="C122" s="1" t="s">
        <v>5</v>
      </c>
      <c r="D122" s="1" t="s">
        <v>93</v>
      </c>
      <c r="E122" s="3">
        <v>1.5416666666666667E-2</v>
      </c>
    </row>
    <row r="123" spans="1:5" x14ac:dyDescent="0.25">
      <c r="A123" s="1" t="s">
        <v>28</v>
      </c>
      <c r="B123" s="1" t="s">
        <v>90</v>
      </c>
      <c r="C123" s="1" t="s">
        <v>3</v>
      </c>
      <c r="D123" s="1" t="s">
        <v>91</v>
      </c>
      <c r="E123" s="3">
        <v>2.0706018518518519E-2</v>
      </c>
    </row>
    <row r="124" spans="1:5" x14ac:dyDescent="0.25">
      <c r="A124" s="1" t="s">
        <v>10</v>
      </c>
      <c r="B124" s="1" t="s">
        <v>94</v>
      </c>
      <c r="C124" s="1" t="s">
        <v>5</v>
      </c>
      <c r="D124" s="1" t="s">
        <v>95</v>
      </c>
      <c r="E124" s="3">
        <v>1.3229166666666667E-2</v>
      </c>
    </row>
    <row r="125" spans="1:5" x14ac:dyDescent="0.25">
      <c r="A125" s="1" t="s">
        <v>29</v>
      </c>
      <c r="B125" s="1" t="s">
        <v>90</v>
      </c>
      <c r="C125" s="1" t="s">
        <v>3</v>
      </c>
      <c r="D125" s="1" t="s">
        <v>91</v>
      </c>
      <c r="E125" s="3">
        <v>5.0358796296296297E-2</v>
      </c>
    </row>
    <row r="126" spans="1:5" x14ac:dyDescent="0.25">
      <c r="A126" s="1" t="s">
        <v>30</v>
      </c>
      <c r="B126" s="1" t="s">
        <v>90</v>
      </c>
      <c r="C126" s="1" t="s">
        <v>3</v>
      </c>
      <c r="D126" s="1" t="s">
        <v>91</v>
      </c>
      <c r="E126" s="3">
        <v>1.8668981481481481E-2</v>
      </c>
    </row>
    <row r="127" spans="1:5" x14ac:dyDescent="0.25">
      <c r="A127" s="1" t="s">
        <v>52</v>
      </c>
      <c r="B127" s="1" t="s">
        <v>88</v>
      </c>
      <c r="C127" s="1" t="s">
        <v>9</v>
      </c>
      <c r="D127" s="1" t="s">
        <v>89</v>
      </c>
      <c r="E127" s="3">
        <v>5.8553240740740739E-2</v>
      </c>
    </row>
    <row r="128" spans="1:5" x14ac:dyDescent="0.25">
      <c r="A128" s="1" t="s">
        <v>10</v>
      </c>
      <c r="B128" s="1" t="s">
        <v>96</v>
      </c>
      <c r="C128" s="1" t="s">
        <v>5</v>
      </c>
      <c r="D128" s="1" t="s">
        <v>97</v>
      </c>
      <c r="E128" s="3">
        <v>1.8171296296296297E-2</v>
      </c>
    </row>
    <row r="129" spans="1:5" x14ac:dyDescent="0.25">
      <c r="A129" s="1" t="s">
        <v>31</v>
      </c>
      <c r="B129" s="1" t="s">
        <v>90</v>
      </c>
      <c r="C129" s="1" t="s">
        <v>3</v>
      </c>
      <c r="D129" s="1" t="s">
        <v>91</v>
      </c>
      <c r="E129" s="3">
        <v>1.7187500000000001E-2</v>
      </c>
    </row>
    <row r="130" spans="1:5" x14ac:dyDescent="0.25">
      <c r="A130" s="1" t="s">
        <v>63</v>
      </c>
      <c r="B130" s="1" t="s">
        <v>88</v>
      </c>
      <c r="C130" s="1" t="s">
        <v>9</v>
      </c>
      <c r="D130" s="1" t="s">
        <v>89</v>
      </c>
      <c r="E130" s="3">
        <v>3.667824074074074E-2</v>
      </c>
    </row>
    <row r="131" spans="1:5" x14ac:dyDescent="0.25">
      <c r="A131" s="1" t="s">
        <v>10</v>
      </c>
      <c r="B131" s="1" t="s">
        <v>98</v>
      </c>
      <c r="C131" s="1" t="s">
        <v>5</v>
      </c>
      <c r="D131" s="1" t="s">
        <v>99</v>
      </c>
      <c r="E131" s="3">
        <v>1.8159722222222223E-2</v>
      </c>
    </row>
    <row r="132" spans="1:5" x14ac:dyDescent="0.25">
      <c r="A132" s="1" t="s">
        <v>32</v>
      </c>
      <c r="B132" s="1" t="s">
        <v>90</v>
      </c>
      <c r="C132" s="1" t="s">
        <v>3</v>
      </c>
      <c r="D132" s="1" t="s">
        <v>91</v>
      </c>
      <c r="E132" s="3">
        <v>2.5405092592592594E-2</v>
      </c>
    </row>
    <row r="133" spans="1:5" x14ac:dyDescent="0.25">
      <c r="A133" s="1" t="s">
        <v>67</v>
      </c>
      <c r="B133" s="1" t="s">
        <v>88</v>
      </c>
      <c r="C133" s="1" t="s">
        <v>9</v>
      </c>
      <c r="D133" s="1" t="s">
        <v>89</v>
      </c>
      <c r="E133" s="3">
        <v>2.6863425925925926E-2</v>
      </c>
    </row>
    <row r="134" spans="1:5" x14ac:dyDescent="0.25">
      <c r="A134" s="1" t="s">
        <v>10</v>
      </c>
      <c r="B134" s="1" t="s">
        <v>100</v>
      </c>
      <c r="C134" s="1" t="s">
        <v>5</v>
      </c>
      <c r="D134" s="1" t="s">
        <v>101</v>
      </c>
      <c r="E134" s="3">
        <v>1.3541666666666667E-2</v>
      </c>
    </row>
    <row r="135" spans="1:5" x14ac:dyDescent="0.25">
      <c r="A135" s="1" t="s">
        <v>34</v>
      </c>
      <c r="B135" s="1" t="s">
        <v>90</v>
      </c>
      <c r="C135" s="1" t="s">
        <v>3</v>
      </c>
      <c r="D135" s="1" t="s">
        <v>91</v>
      </c>
      <c r="E135" s="3">
        <v>3.8101851851851852E-2</v>
      </c>
    </row>
    <row r="136" spans="1:5" x14ac:dyDescent="0.25">
      <c r="A136" s="1" t="s">
        <v>35</v>
      </c>
      <c r="B136" s="1" t="s">
        <v>90</v>
      </c>
      <c r="C136" s="1" t="s">
        <v>3</v>
      </c>
      <c r="D136" s="1" t="s">
        <v>91</v>
      </c>
      <c r="E136" s="3">
        <v>1.6435185185185185E-2</v>
      </c>
    </row>
    <row r="137" spans="1:5" x14ac:dyDescent="0.25">
      <c r="A137" s="1" t="s">
        <v>10</v>
      </c>
      <c r="B137" s="1" t="s">
        <v>102</v>
      </c>
      <c r="C137" s="1" t="s">
        <v>5</v>
      </c>
      <c r="D137" s="1" t="s">
        <v>103</v>
      </c>
      <c r="E137" s="3">
        <v>1.5590277777777778E-2</v>
      </c>
    </row>
    <row r="138" spans="1:5" x14ac:dyDescent="0.25">
      <c r="A138" s="1" t="s">
        <v>36</v>
      </c>
      <c r="B138" s="1" t="s">
        <v>90</v>
      </c>
      <c r="C138" s="1" t="s">
        <v>3</v>
      </c>
      <c r="D138" s="1" t="s">
        <v>91</v>
      </c>
      <c r="E138" s="3">
        <v>2.7569444444444445E-2</v>
      </c>
    </row>
    <row r="139" spans="1:5" x14ac:dyDescent="0.25">
      <c r="A139" s="1" t="s">
        <v>68</v>
      </c>
      <c r="B139" s="1" t="s">
        <v>88</v>
      </c>
      <c r="C139" s="1" t="s">
        <v>9</v>
      </c>
      <c r="D139" s="1" t="s">
        <v>89</v>
      </c>
      <c r="E139" s="3">
        <v>2.6238425925925925E-2</v>
      </c>
    </row>
    <row r="140" spans="1:5" x14ac:dyDescent="0.25">
      <c r="A140" s="1" t="s">
        <v>10</v>
      </c>
      <c r="B140" s="1" t="s">
        <v>104</v>
      </c>
      <c r="C140" s="1" t="s">
        <v>5</v>
      </c>
      <c r="D140" s="1" t="s">
        <v>105</v>
      </c>
      <c r="E140" s="3">
        <v>1.3032407407407407E-2</v>
      </c>
    </row>
    <row r="141" spans="1:5" x14ac:dyDescent="0.25">
      <c r="A141" s="1" t="s">
        <v>37</v>
      </c>
      <c r="B141" s="1" t="s">
        <v>90</v>
      </c>
      <c r="C141" s="1" t="s">
        <v>3</v>
      </c>
      <c r="D141" s="1" t="s">
        <v>91</v>
      </c>
      <c r="E141" s="3">
        <v>1.6643518518518519E-2</v>
      </c>
    </row>
    <row r="142" spans="1:5" x14ac:dyDescent="0.25">
      <c r="A142" s="1" t="s">
        <v>70</v>
      </c>
      <c r="B142" s="1" t="s">
        <v>88</v>
      </c>
      <c r="C142" s="1" t="s">
        <v>9</v>
      </c>
      <c r="D142" s="1" t="s">
        <v>89</v>
      </c>
      <c r="E142" s="3">
        <v>2.3773148148148147E-2</v>
      </c>
    </row>
    <row r="143" spans="1:5" x14ac:dyDescent="0.25">
      <c r="A143" s="1" t="s">
        <v>38</v>
      </c>
      <c r="B143" s="1" t="s">
        <v>90</v>
      </c>
      <c r="C143" s="1" t="s">
        <v>3</v>
      </c>
      <c r="D143" s="1" t="s">
        <v>91</v>
      </c>
      <c r="E143" s="3">
        <v>2.9328703703703704E-2</v>
      </c>
    </row>
    <row r="144" spans="1:5" x14ac:dyDescent="0.25">
      <c r="A144" s="1" t="s">
        <v>10</v>
      </c>
      <c r="B144" s="1" t="s">
        <v>106</v>
      </c>
      <c r="C144" s="1" t="s">
        <v>5</v>
      </c>
      <c r="D144" s="1" t="s">
        <v>107</v>
      </c>
      <c r="E144" s="3">
        <v>1.8599537037037036E-2</v>
      </c>
    </row>
    <row r="145" spans="1:5" x14ac:dyDescent="0.25">
      <c r="A145" s="1" t="s">
        <v>39</v>
      </c>
      <c r="B145" s="1" t="s">
        <v>90</v>
      </c>
      <c r="C145" s="1" t="s">
        <v>3</v>
      </c>
      <c r="D145" s="1" t="s">
        <v>91</v>
      </c>
      <c r="E145" s="3">
        <v>2.417824074074074E-2</v>
      </c>
    </row>
    <row r="146" spans="1:5" x14ac:dyDescent="0.25">
      <c r="A146" s="1" t="s">
        <v>71</v>
      </c>
      <c r="B146" s="1" t="s">
        <v>88</v>
      </c>
      <c r="C146" s="1" t="s">
        <v>9</v>
      </c>
      <c r="D146" s="1" t="s">
        <v>89</v>
      </c>
      <c r="E146" s="3">
        <v>2.4143518518518519E-2</v>
      </c>
    </row>
    <row r="147" spans="1:5" x14ac:dyDescent="0.25">
      <c r="A147" s="1" t="s">
        <v>83</v>
      </c>
      <c r="B147" s="1" t="s">
        <v>90</v>
      </c>
      <c r="C147" s="1" t="s">
        <v>3</v>
      </c>
      <c r="D147" s="1" t="s">
        <v>91</v>
      </c>
      <c r="E147" s="3">
        <v>4.099537037037037E-2</v>
      </c>
    </row>
    <row r="148" spans="1:5" x14ac:dyDescent="0.25">
      <c r="A148" s="1" t="s">
        <v>10</v>
      </c>
      <c r="B148" s="1" t="s">
        <v>108</v>
      </c>
      <c r="C148" s="1" t="s">
        <v>5</v>
      </c>
      <c r="D148" s="1" t="s">
        <v>109</v>
      </c>
      <c r="E148" s="3">
        <v>1.5046296296296295E-2</v>
      </c>
    </row>
    <row r="149" spans="1:5" x14ac:dyDescent="0.25">
      <c r="A149" s="1" t="s">
        <v>41</v>
      </c>
      <c r="B149" s="1" t="s">
        <v>90</v>
      </c>
      <c r="C149" s="1" t="s">
        <v>3</v>
      </c>
      <c r="D149" s="1" t="s">
        <v>91</v>
      </c>
      <c r="E149" s="3">
        <v>3.5543981481481482E-2</v>
      </c>
    </row>
    <row r="150" spans="1:5" x14ac:dyDescent="0.25">
      <c r="A150" s="1" t="s">
        <v>10</v>
      </c>
      <c r="B150" s="1" t="s">
        <v>110</v>
      </c>
      <c r="C150" s="1" t="s">
        <v>5</v>
      </c>
      <c r="D150" s="1" t="s">
        <v>111</v>
      </c>
      <c r="E150" s="3">
        <v>1.2685185185185185E-2</v>
      </c>
    </row>
    <row r="151" spans="1:5" x14ac:dyDescent="0.25">
      <c r="A151" s="1" t="s">
        <v>42</v>
      </c>
      <c r="B151" s="1" t="s">
        <v>90</v>
      </c>
      <c r="C151" s="1" t="s">
        <v>3</v>
      </c>
      <c r="D151" s="1" t="s">
        <v>91</v>
      </c>
      <c r="E151" s="3">
        <v>2.3425925925925926E-2</v>
      </c>
    </row>
    <row r="152" spans="1:5" x14ac:dyDescent="0.25">
      <c r="A152" s="1" t="s">
        <v>2</v>
      </c>
      <c r="B152" s="1" t="s">
        <v>90</v>
      </c>
      <c r="C152" s="1" t="s">
        <v>9</v>
      </c>
      <c r="D152" s="1" t="s">
        <v>91</v>
      </c>
      <c r="E152" s="3">
        <v>3.6168981481481483E-2</v>
      </c>
    </row>
    <row r="153" spans="1:5" x14ac:dyDescent="0.25">
      <c r="A153" s="1" t="s">
        <v>10</v>
      </c>
      <c r="B153" s="1" t="s">
        <v>112</v>
      </c>
      <c r="C153" s="1" t="s">
        <v>5</v>
      </c>
      <c r="D153" s="1" t="s">
        <v>113</v>
      </c>
      <c r="E153" s="3">
        <v>1.369212962962963E-2</v>
      </c>
    </row>
    <row r="154" spans="1:5" x14ac:dyDescent="0.25">
      <c r="A154" s="1" t="s">
        <v>43</v>
      </c>
      <c r="B154" s="1" t="s">
        <v>90</v>
      </c>
      <c r="C154" s="1" t="s">
        <v>3</v>
      </c>
      <c r="D154" s="1" t="s">
        <v>91</v>
      </c>
      <c r="E154" s="3">
        <v>2.4537037037037038E-2</v>
      </c>
    </row>
    <row r="155" spans="1:5" x14ac:dyDescent="0.25">
      <c r="A155" s="1" t="s">
        <v>10</v>
      </c>
      <c r="B155" s="1" t="s">
        <v>90</v>
      </c>
      <c r="C155" s="1" t="s">
        <v>9</v>
      </c>
      <c r="D155" s="1" t="s">
        <v>91</v>
      </c>
      <c r="E155" s="3">
        <v>5.5844907407407406E-2</v>
      </c>
    </row>
    <row r="156" spans="1:5" x14ac:dyDescent="0.25">
      <c r="A156" s="1" t="s">
        <v>10</v>
      </c>
      <c r="B156" s="1" t="s">
        <v>114</v>
      </c>
      <c r="C156" s="1" t="s">
        <v>5</v>
      </c>
      <c r="D156" s="1" t="s">
        <v>115</v>
      </c>
      <c r="E156" s="3">
        <v>1.7118055555555556E-2</v>
      </c>
    </row>
    <row r="157" spans="1:5" x14ac:dyDescent="0.25">
      <c r="A157" s="1" t="s">
        <v>44</v>
      </c>
      <c r="B157" s="1" t="s">
        <v>90</v>
      </c>
      <c r="C157" s="1" t="s">
        <v>3</v>
      </c>
      <c r="D157" s="1" t="s">
        <v>91</v>
      </c>
      <c r="E157" s="3">
        <v>3.2511574074074075E-2</v>
      </c>
    </row>
    <row r="158" spans="1:5" x14ac:dyDescent="0.25">
      <c r="A158" s="1" t="s">
        <v>45</v>
      </c>
      <c r="B158" s="1" t="s">
        <v>90</v>
      </c>
      <c r="C158" s="1" t="s">
        <v>3</v>
      </c>
      <c r="D158" s="1" t="s">
        <v>91</v>
      </c>
      <c r="E158" s="3">
        <v>2.0775462962962964E-2</v>
      </c>
    </row>
    <row r="159" spans="1:5" x14ac:dyDescent="0.25">
      <c r="A159" s="1" t="s">
        <v>25</v>
      </c>
      <c r="B159" s="1" t="s">
        <v>90</v>
      </c>
      <c r="C159" s="1" t="s">
        <v>9</v>
      </c>
      <c r="D159" s="1" t="s">
        <v>91</v>
      </c>
      <c r="E159" s="3">
        <v>5.047453703703704E-2</v>
      </c>
    </row>
    <row r="160" spans="1:5" x14ac:dyDescent="0.25">
      <c r="A160" s="1" t="s">
        <v>10</v>
      </c>
      <c r="B160" s="1" t="s">
        <v>116</v>
      </c>
      <c r="C160" s="1" t="s">
        <v>5</v>
      </c>
      <c r="D160" s="1" t="s">
        <v>117</v>
      </c>
      <c r="E160" s="3">
        <v>1.4872685185185185E-2</v>
      </c>
    </row>
    <row r="161" spans="1:5" x14ac:dyDescent="0.25">
      <c r="A161" s="1" t="s">
        <v>46</v>
      </c>
      <c r="B161" s="1" t="s">
        <v>90</v>
      </c>
      <c r="C161" s="1" t="s">
        <v>3</v>
      </c>
      <c r="D161" s="1" t="s">
        <v>91</v>
      </c>
      <c r="E161" s="3">
        <v>2.3923611111111111E-2</v>
      </c>
    </row>
    <row r="162" spans="1:5" x14ac:dyDescent="0.25">
      <c r="A162" s="1" t="s">
        <v>26</v>
      </c>
      <c r="B162" s="1" t="s">
        <v>90</v>
      </c>
      <c r="C162" s="1" t="s">
        <v>9</v>
      </c>
      <c r="D162" s="1" t="s">
        <v>91</v>
      </c>
      <c r="E162" s="3">
        <v>3.0115740740740742E-2</v>
      </c>
    </row>
    <row r="163" spans="1:5" x14ac:dyDescent="0.25">
      <c r="A163" s="1" t="s">
        <v>10</v>
      </c>
      <c r="B163" s="1" t="s">
        <v>118</v>
      </c>
      <c r="C163" s="1" t="s">
        <v>5</v>
      </c>
      <c r="D163" s="1" t="s">
        <v>119</v>
      </c>
      <c r="E163" s="3">
        <v>1.7430555555555557E-2</v>
      </c>
    </row>
    <row r="164" spans="1:5" x14ac:dyDescent="0.25">
      <c r="A164" s="1" t="s">
        <v>77</v>
      </c>
      <c r="B164" s="1" t="s">
        <v>90</v>
      </c>
      <c r="C164" s="1" t="s">
        <v>3</v>
      </c>
      <c r="D164" s="1" t="s">
        <v>91</v>
      </c>
      <c r="E164" s="3">
        <v>4.7800925925925927E-2</v>
      </c>
    </row>
    <row r="165" spans="1:5" x14ac:dyDescent="0.25">
      <c r="A165" s="1" t="s">
        <v>48</v>
      </c>
      <c r="B165" s="1" t="s">
        <v>90</v>
      </c>
      <c r="C165" s="1" t="s">
        <v>3</v>
      </c>
      <c r="D165" s="1" t="s">
        <v>91</v>
      </c>
      <c r="E165" s="3">
        <v>3.8946759259259257E-2</v>
      </c>
    </row>
    <row r="166" spans="1:5" x14ac:dyDescent="0.25">
      <c r="A166" s="1" t="s">
        <v>76</v>
      </c>
      <c r="B166" s="1" t="s">
        <v>90</v>
      </c>
      <c r="C166" s="1" t="s">
        <v>9</v>
      </c>
      <c r="D166" s="1" t="s">
        <v>91</v>
      </c>
      <c r="E166" s="3">
        <v>5.2627314814814814E-2</v>
      </c>
    </row>
    <row r="167" spans="1:5" x14ac:dyDescent="0.25">
      <c r="A167" s="1" t="s">
        <v>49</v>
      </c>
      <c r="B167" s="1" t="s">
        <v>90</v>
      </c>
      <c r="C167" s="1" t="s">
        <v>3</v>
      </c>
      <c r="D167" s="1" t="s">
        <v>91</v>
      </c>
      <c r="E167" s="3">
        <v>1.6863425925925928E-2</v>
      </c>
    </row>
    <row r="168" spans="1:5" x14ac:dyDescent="0.25">
      <c r="A168" s="1" t="s">
        <v>10</v>
      </c>
      <c r="B168" s="1" t="s">
        <v>120</v>
      </c>
      <c r="C168" s="1" t="s">
        <v>5</v>
      </c>
      <c r="D168" s="1" t="s">
        <v>121</v>
      </c>
      <c r="E168" s="3">
        <v>1.8356481481481481E-2</v>
      </c>
    </row>
    <row r="169" spans="1:5" x14ac:dyDescent="0.25">
      <c r="A169" s="1" t="s">
        <v>63</v>
      </c>
      <c r="B169" s="1" t="s">
        <v>90</v>
      </c>
      <c r="C169" s="1" t="s">
        <v>9</v>
      </c>
      <c r="D169" s="1" t="s">
        <v>91</v>
      </c>
      <c r="E169" s="3">
        <v>4.2604166666666665E-2</v>
      </c>
    </row>
    <row r="170" spans="1:5" x14ac:dyDescent="0.25">
      <c r="A170" s="1" t="s">
        <v>10</v>
      </c>
      <c r="B170" s="1" t="s">
        <v>122</v>
      </c>
      <c r="C170" s="1" t="s">
        <v>5</v>
      </c>
      <c r="D170" s="1" t="s">
        <v>123</v>
      </c>
      <c r="E170" s="3">
        <v>1.6446759259259258E-2</v>
      </c>
    </row>
    <row r="171" spans="1:5" x14ac:dyDescent="0.25">
      <c r="A171" s="1" t="s">
        <v>50</v>
      </c>
      <c r="B171" s="1" t="s">
        <v>90</v>
      </c>
      <c r="C171" s="1" t="s">
        <v>3</v>
      </c>
      <c r="D171" s="1" t="s">
        <v>91</v>
      </c>
      <c r="E171" s="3">
        <v>2.5983796296296297E-2</v>
      </c>
    </row>
    <row r="172" spans="1:5" x14ac:dyDescent="0.25">
      <c r="A172" s="1" t="s">
        <v>67</v>
      </c>
      <c r="B172" s="1" t="s">
        <v>90</v>
      </c>
      <c r="C172" s="1" t="s">
        <v>9</v>
      </c>
      <c r="D172" s="1" t="s">
        <v>91</v>
      </c>
      <c r="E172" s="3">
        <v>2.6018518518518517E-2</v>
      </c>
    </row>
    <row r="173" spans="1:5" x14ac:dyDescent="0.25">
      <c r="A173" s="1" t="s">
        <v>10</v>
      </c>
      <c r="B173" s="1" t="s">
        <v>124</v>
      </c>
      <c r="C173" s="1" t="s">
        <v>5</v>
      </c>
      <c r="D173" s="1" t="s">
        <v>125</v>
      </c>
      <c r="E173" s="3">
        <v>1.3703703703703704E-2</v>
      </c>
    </row>
    <row r="174" spans="1:5" x14ac:dyDescent="0.25">
      <c r="A174" s="1" t="s">
        <v>145</v>
      </c>
      <c r="B174" s="1" t="s">
        <v>90</v>
      </c>
      <c r="C174" s="1" t="s">
        <v>3</v>
      </c>
      <c r="D174" s="1" t="s">
        <v>91</v>
      </c>
      <c r="E174" s="3">
        <v>2.9062500000000002E-2</v>
      </c>
    </row>
    <row r="175" spans="1:5" x14ac:dyDescent="0.25">
      <c r="A175" s="1" t="s">
        <v>84</v>
      </c>
      <c r="B175" s="1" t="s">
        <v>90</v>
      </c>
      <c r="C175" s="1" t="s">
        <v>3</v>
      </c>
      <c r="D175" s="1" t="s">
        <v>91</v>
      </c>
      <c r="E175" s="3">
        <v>1.6261574074074074E-2</v>
      </c>
    </row>
    <row r="176" spans="1:5" x14ac:dyDescent="0.25">
      <c r="A176" s="1" t="s">
        <v>68</v>
      </c>
      <c r="B176" s="1" t="s">
        <v>90</v>
      </c>
      <c r="C176" s="1" t="s">
        <v>9</v>
      </c>
      <c r="D176" s="1" t="s">
        <v>91</v>
      </c>
      <c r="E176" s="3">
        <v>3.4004629629629628E-2</v>
      </c>
    </row>
    <row r="177" spans="1:5" x14ac:dyDescent="0.25">
      <c r="A177" s="1" t="s">
        <v>10</v>
      </c>
      <c r="B177" s="1" t="s">
        <v>126</v>
      </c>
      <c r="C177" s="1" t="s">
        <v>5</v>
      </c>
      <c r="D177" s="1" t="s">
        <v>127</v>
      </c>
      <c r="E177" s="3">
        <v>1.7314814814814814E-2</v>
      </c>
    </row>
    <row r="178" spans="1:5" x14ac:dyDescent="0.25">
      <c r="A178" s="1" t="s">
        <v>54</v>
      </c>
      <c r="B178" s="1" t="s">
        <v>90</v>
      </c>
      <c r="C178" s="1" t="s">
        <v>3</v>
      </c>
      <c r="D178" s="1" t="s">
        <v>91</v>
      </c>
      <c r="E178" s="3">
        <v>3.892361111111111E-2</v>
      </c>
    </row>
    <row r="179" spans="1:5" x14ac:dyDescent="0.25">
      <c r="A179" s="1" t="s">
        <v>70</v>
      </c>
      <c r="B179" s="1" t="s">
        <v>90</v>
      </c>
      <c r="C179" s="1" t="s">
        <v>9</v>
      </c>
      <c r="D179" s="1" t="s">
        <v>91</v>
      </c>
      <c r="E179" s="3">
        <v>2.6400462962962962E-2</v>
      </c>
    </row>
    <row r="180" spans="1:5" x14ac:dyDescent="0.25">
      <c r="A180" s="1" t="s">
        <v>10</v>
      </c>
      <c r="B180" s="1" t="s">
        <v>128</v>
      </c>
      <c r="C180" s="1" t="s">
        <v>5</v>
      </c>
      <c r="D180" s="1" t="s">
        <v>129</v>
      </c>
      <c r="E180" s="3">
        <v>2.1250000000000002E-2</v>
      </c>
    </row>
    <row r="181" spans="1:5" x14ac:dyDescent="0.25">
      <c r="A181" s="1" t="s">
        <v>55</v>
      </c>
      <c r="B181" s="1" t="s">
        <v>90</v>
      </c>
      <c r="C181" s="1" t="s">
        <v>3</v>
      </c>
      <c r="D181" s="1" t="s">
        <v>91</v>
      </c>
      <c r="E181" s="3">
        <v>3.2638888888888891E-2</v>
      </c>
    </row>
    <row r="182" spans="1:5" x14ac:dyDescent="0.25">
      <c r="A182" s="1" t="s">
        <v>71</v>
      </c>
      <c r="B182" s="1" t="s">
        <v>90</v>
      </c>
      <c r="C182" s="1" t="s">
        <v>9</v>
      </c>
      <c r="D182" s="1" t="s">
        <v>91</v>
      </c>
      <c r="E182" s="3">
        <v>3.0324074074074073E-2</v>
      </c>
    </row>
    <row r="183" spans="1:5" x14ac:dyDescent="0.25">
      <c r="A183" s="1" t="s">
        <v>56</v>
      </c>
      <c r="B183" s="1" t="s">
        <v>90</v>
      </c>
      <c r="C183" s="1" t="s">
        <v>3</v>
      </c>
      <c r="D183" s="1" t="s">
        <v>91</v>
      </c>
      <c r="E183" s="3">
        <v>2.8877314814814814E-2</v>
      </c>
    </row>
    <row r="184" spans="1:5" x14ac:dyDescent="0.25">
      <c r="A184" s="1" t="s">
        <v>144</v>
      </c>
      <c r="B184" s="1" t="s">
        <v>90</v>
      </c>
      <c r="C184" s="1" t="s">
        <v>3</v>
      </c>
      <c r="D184" s="1" t="s">
        <v>91</v>
      </c>
      <c r="E184" s="3">
        <v>3.3333333333333333E-2</v>
      </c>
    </row>
    <row r="185" spans="1:5" x14ac:dyDescent="0.25">
      <c r="A185" s="1" t="s">
        <v>78</v>
      </c>
      <c r="B185" s="1" t="s">
        <v>90</v>
      </c>
      <c r="C185" s="1" t="s">
        <v>3</v>
      </c>
      <c r="D185" s="1" t="s">
        <v>91</v>
      </c>
      <c r="E185" s="3">
        <v>5.7719907407407407E-2</v>
      </c>
    </row>
    <row r="186" spans="1:5" x14ac:dyDescent="0.25">
      <c r="A186" s="1" t="s">
        <v>58</v>
      </c>
      <c r="B186" s="1" t="s">
        <v>90</v>
      </c>
      <c r="C186" s="1" t="s">
        <v>3</v>
      </c>
      <c r="D186" s="1" t="s">
        <v>91</v>
      </c>
      <c r="E186" s="3">
        <v>4.2442129629629628E-2</v>
      </c>
    </row>
    <row r="187" spans="1:5" x14ac:dyDescent="0.25">
      <c r="A187" s="1" t="s">
        <v>142</v>
      </c>
      <c r="B187" s="1" t="s">
        <v>90</v>
      </c>
      <c r="C187" s="1" t="s">
        <v>3</v>
      </c>
      <c r="D187" s="1" t="s">
        <v>91</v>
      </c>
      <c r="E187" s="3">
        <v>2.7685185185185184E-2</v>
      </c>
    </row>
    <row r="188" spans="1:5" x14ac:dyDescent="0.25">
      <c r="A188" s="1" t="s">
        <v>59</v>
      </c>
      <c r="B188" s="1" t="s">
        <v>90</v>
      </c>
      <c r="C188" s="1" t="s">
        <v>3</v>
      </c>
      <c r="D188" s="1" t="s">
        <v>91</v>
      </c>
      <c r="E188" s="3">
        <v>3.3993055555555554E-2</v>
      </c>
    </row>
    <row r="189" spans="1:5" x14ac:dyDescent="0.25">
      <c r="A189" s="1" t="s">
        <v>60</v>
      </c>
      <c r="B189" s="1" t="s">
        <v>90</v>
      </c>
      <c r="C189" s="1" t="s">
        <v>3</v>
      </c>
      <c r="D189" s="1" t="s">
        <v>91</v>
      </c>
      <c r="E189" s="3">
        <v>2.8750000000000001E-2</v>
      </c>
    </row>
    <row r="190" spans="1:5" x14ac:dyDescent="0.25">
      <c r="A190" s="1" t="s">
        <v>61</v>
      </c>
      <c r="B190" s="1" t="s">
        <v>90</v>
      </c>
      <c r="C190" s="1" t="s">
        <v>3</v>
      </c>
      <c r="D190" s="1" t="s">
        <v>91</v>
      </c>
      <c r="E190" s="3">
        <v>3.8391203703703705E-2</v>
      </c>
    </row>
    <row r="191" spans="1:5" x14ac:dyDescent="0.25">
      <c r="A191" s="1" t="s">
        <v>63</v>
      </c>
      <c r="B191" s="1" t="s">
        <v>90</v>
      </c>
      <c r="C191" s="1" t="s">
        <v>3</v>
      </c>
      <c r="D191" s="1" t="s">
        <v>91</v>
      </c>
      <c r="E191" s="3">
        <v>3.4641203703703702E-2</v>
      </c>
    </row>
    <row r="192" spans="1:5" x14ac:dyDescent="0.25">
      <c r="A192" s="1" t="s">
        <v>64</v>
      </c>
      <c r="B192" s="1" t="s">
        <v>90</v>
      </c>
      <c r="C192" s="1" t="s">
        <v>3</v>
      </c>
      <c r="D192" s="1" t="s">
        <v>91</v>
      </c>
      <c r="E192" s="3">
        <v>1.7476851851851851E-2</v>
      </c>
    </row>
    <row r="193" spans="1:5" x14ac:dyDescent="0.25">
      <c r="A193" s="1" t="s">
        <v>67</v>
      </c>
      <c r="B193" s="1" t="s">
        <v>90</v>
      </c>
      <c r="C193" s="1" t="s">
        <v>3</v>
      </c>
      <c r="D193" s="1" t="s">
        <v>91</v>
      </c>
      <c r="E193" s="3">
        <v>1.545138888888889E-2</v>
      </c>
    </row>
    <row r="194" spans="1:5" x14ac:dyDescent="0.25">
      <c r="A194" s="1" t="s">
        <v>139</v>
      </c>
      <c r="B194" s="1" t="s">
        <v>90</v>
      </c>
      <c r="C194" s="1" t="s">
        <v>3</v>
      </c>
      <c r="D194" s="1" t="s">
        <v>91</v>
      </c>
      <c r="E194" s="3">
        <v>3.9212962962962963E-2</v>
      </c>
    </row>
    <row r="195" spans="1:5" x14ac:dyDescent="0.25">
      <c r="A195" s="1" t="s">
        <v>68</v>
      </c>
      <c r="B195" s="1" t="s">
        <v>90</v>
      </c>
      <c r="C195" s="1" t="s">
        <v>3</v>
      </c>
      <c r="D195" s="1" t="s">
        <v>91</v>
      </c>
      <c r="E195" s="3">
        <v>1.7615740740740741E-2</v>
      </c>
    </row>
    <row r="196" spans="1:5" x14ac:dyDescent="0.25">
      <c r="A196" s="1" t="s">
        <v>69</v>
      </c>
      <c r="B196" s="1" t="s">
        <v>90</v>
      </c>
      <c r="C196" s="1" t="s">
        <v>3</v>
      </c>
      <c r="D196" s="1" t="s">
        <v>91</v>
      </c>
      <c r="E196" s="3">
        <v>2.2233796296296297E-2</v>
      </c>
    </row>
    <row r="197" spans="1:5" x14ac:dyDescent="0.25">
      <c r="A197" s="1" t="s">
        <v>70</v>
      </c>
      <c r="B197" s="1" t="s">
        <v>90</v>
      </c>
      <c r="C197" s="1" t="s">
        <v>3</v>
      </c>
      <c r="D197" s="1" t="s">
        <v>91</v>
      </c>
      <c r="E197" s="3">
        <v>1.4560185185185185E-2</v>
      </c>
    </row>
    <row r="198" spans="1:5" x14ac:dyDescent="0.25">
      <c r="A198" s="1" t="s">
        <v>146</v>
      </c>
      <c r="B198" s="1" t="s">
        <v>90</v>
      </c>
      <c r="C198" s="1" t="s">
        <v>3</v>
      </c>
      <c r="D198" s="1" t="s">
        <v>91</v>
      </c>
      <c r="E198" s="3">
        <v>2.298611111111111E-2</v>
      </c>
    </row>
    <row r="199" spans="1:5" x14ac:dyDescent="0.25">
      <c r="A199" s="1" t="s">
        <v>71</v>
      </c>
      <c r="B199" s="1" t="s">
        <v>90</v>
      </c>
      <c r="C199" s="1" t="s">
        <v>3</v>
      </c>
      <c r="D199" s="1" t="s">
        <v>91</v>
      </c>
      <c r="E199" s="3">
        <v>2.7858796296296295E-2</v>
      </c>
    </row>
    <row r="200" spans="1:5" x14ac:dyDescent="0.25">
      <c r="A200" s="1" t="s">
        <v>72</v>
      </c>
      <c r="B200" s="1" t="s">
        <v>90</v>
      </c>
      <c r="C200" s="1" t="s">
        <v>3</v>
      </c>
      <c r="D200" s="1" t="s">
        <v>91</v>
      </c>
      <c r="E200" s="3">
        <v>2.6249999999999999E-2</v>
      </c>
    </row>
    <row r="201" spans="1:5" x14ac:dyDescent="0.25">
      <c r="A201" s="1" t="s">
        <v>73</v>
      </c>
      <c r="B201" s="1" t="s">
        <v>90</v>
      </c>
      <c r="C201" s="1" t="s">
        <v>3</v>
      </c>
      <c r="D201" s="1" t="s">
        <v>91</v>
      </c>
      <c r="E201" s="3">
        <v>2.3194444444444445E-2</v>
      </c>
    </row>
    <row r="202" spans="1:5" x14ac:dyDescent="0.25">
      <c r="A202" s="1" t="s">
        <v>149</v>
      </c>
      <c r="B202" s="1" t="s">
        <v>90</v>
      </c>
      <c r="C202" s="1" t="s">
        <v>3</v>
      </c>
      <c r="D202" s="1" t="s">
        <v>91</v>
      </c>
      <c r="E202" s="3">
        <v>3.0949074074074073E-2</v>
      </c>
    </row>
    <row r="203" spans="1:5" x14ac:dyDescent="0.25">
      <c r="A203" s="1" t="s">
        <v>2</v>
      </c>
      <c r="B203" s="1" t="s">
        <v>92</v>
      </c>
      <c r="C203" s="1" t="s">
        <v>3</v>
      </c>
      <c r="D203" s="1" t="s">
        <v>93</v>
      </c>
      <c r="E203" s="3">
        <v>2.0289351851851854E-2</v>
      </c>
    </row>
    <row r="204" spans="1:5" x14ac:dyDescent="0.25">
      <c r="A204" s="1" t="s">
        <v>6</v>
      </c>
      <c r="B204" s="1" t="s">
        <v>92</v>
      </c>
      <c r="C204" s="1" t="s">
        <v>3</v>
      </c>
      <c r="D204" s="1" t="s">
        <v>93</v>
      </c>
      <c r="E204" s="3">
        <v>2.3564814814814816E-2</v>
      </c>
    </row>
    <row r="205" spans="1:5" x14ac:dyDescent="0.25">
      <c r="A205" s="1" t="s">
        <v>7</v>
      </c>
      <c r="B205" s="1" t="s">
        <v>92</v>
      </c>
      <c r="C205" s="1" t="s">
        <v>3</v>
      </c>
      <c r="D205" s="1" t="s">
        <v>93</v>
      </c>
      <c r="E205" s="3">
        <v>2.6597222222222223E-2</v>
      </c>
    </row>
    <row r="206" spans="1:5" x14ac:dyDescent="0.25">
      <c r="A206" s="1" t="s">
        <v>74</v>
      </c>
      <c r="B206" s="1" t="s">
        <v>92</v>
      </c>
      <c r="C206" s="1" t="s">
        <v>3</v>
      </c>
      <c r="D206" s="1" t="s">
        <v>93</v>
      </c>
      <c r="E206" s="3">
        <v>3.0173611111111109E-2</v>
      </c>
    </row>
    <row r="207" spans="1:5" x14ac:dyDescent="0.25">
      <c r="A207" s="1" t="s">
        <v>10</v>
      </c>
      <c r="B207" s="1" t="s">
        <v>92</v>
      </c>
      <c r="C207" s="1" t="s">
        <v>3</v>
      </c>
      <c r="D207" s="1" t="s">
        <v>93</v>
      </c>
      <c r="E207" s="3">
        <v>1.7534722222222222E-2</v>
      </c>
    </row>
    <row r="208" spans="1:5" x14ac:dyDescent="0.25">
      <c r="A208" s="1" t="s">
        <v>140</v>
      </c>
      <c r="B208" s="1" t="s">
        <v>92</v>
      </c>
      <c r="C208" s="1" t="s">
        <v>3</v>
      </c>
      <c r="D208" s="1" t="s">
        <v>93</v>
      </c>
      <c r="E208" s="3">
        <v>3.1990740740740743E-2</v>
      </c>
    </row>
    <row r="209" spans="1:5" x14ac:dyDescent="0.25">
      <c r="A209" s="1" t="s">
        <v>11</v>
      </c>
      <c r="B209" s="1" t="s">
        <v>92</v>
      </c>
      <c r="C209" s="1" t="s">
        <v>3</v>
      </c>
      <c r="D209" s="1" t="s">
        <v>93</v>
      </c>
      <c r="E209" s="3">
        <v>2.3773148148148147E-2</v>
      </c>
    </row>
    <row r="210" spans="1:5" x14ac:dyDescent="0.25">
      <c r="A210" s="1" t="s">
        <v>12</v>
      </c>
      <c r="B210" s="1" t="s">
        <v>92</v>
      </c>
      <c r="C210" s="1" t="s">
        <v>3</v>
      </c>
      <c r="D210" s="1" t="s">
        <v>93</v>
      </c>
      <c r="E210" s="3">
        <v>4.6805555555555559E-2</v>
      </c>
    </row>
    <row r="211" spans="1:5" x14ac:dyDescent="0.25">
      <c r="A211" s="1" t="s">
        <v>14</v>
      </c>
      <c r="B211" s="1" t="s">
        <v>92</v>
      </c>
      <c r="C211" s="1" t="s">
        <v>3</v>
      </c>
      <c r="D211" s="1" t="s">
        <v>93</v>
      </c>
      <c r="E211" s="3">
        <v>3.3067129629629627E-2</v>
      </c>
    </row>
    <row r="212" spans="1:5" x14ac:dyDescent="0.25">
      <c r="A212" s="1" t="s">
        <v>15</v>
      </c>
      <c r="B212" s="1" t="s">
        <v>92</v>
      </c>
      <c r="C212" s="1" t="s">
        <v>3</v>
      </c>
      <c r="D212" s="1" t="s">
        <v>93</v>
      </c>
      <c r="E212" s="3">
        <v>1.9004629629629628E-2</v>
      </c>
    </row>
    <row r="213" spans="1:5" x14ac:dyDescent="0.25">
      <c r="A213" s="1" t="s">
        <v>16</v>
      </c>
      <c r="B213" s="1" t="s">
        <v>92</v>
      </c>
      <c r="C213" s="1" t="s">
        <v>3</v>
      </c>
      <c r="D213" s="1" t="s">
        <v>93</v>
      </c>
      <c r="E213" s="3">
        <v>3.6458333333333336E-2</v>
      </c>
    </row>
    <row r="214" spans="1:5" x14ac:dyDescent="0.25">
      <c r="A214" s="1" t="s">
        <v>19</v>
      </c>
      <c r="B214" s="1" t="s">
        <v>92</v>
      </c>
      <c r="C214" s="1" t="s">
        <v>3</v>
      </c>
      <c r="D214" s="1" t="s">
        <v>93</v>
      </c>
      <c r="E214" s="3">
        <v>2.2465277777777778E-2</v>
      </c>
    </row>
    <row r="215" spans="1:5" x14ac:dyDescent="0.25">
      <c r="A215" s="1" t="s">
        <v>20</v>
      </c>
      <c r="B215" s="1" t="s">
        <v>92</v>
      </c>
      <c r="C215" s="1" t="s">
        <v>3</v>
      </c>
      <c r="D215" s="1" t="s">
        <v>93</v>
      </c>
      <c r="E215" s="3">
        <v>2.3391203703703702E-2</v>
      </c>
    </row>
    <row r="216" spans="1:5" x14ac:dyDescent="0.25">
      <c r="A216" s="1" t="s">
        <v>21</v>
      </c>
      <c r="B216" s="1" t="s">
        <v>92</v>
      </c>
      <c r="C216" s="1" t="s">
        <v>3</v>
      </c>
      <c r="D216" s="1" t="s">
        <v>93</v>
      </c>
      <c r="E216" s="3">
        <v>2.6597222222222223E-2</v>
      </c>
    </row>
    <row r="217" spans="1:5" x14ac:dyDescent="0.25">
      <c r="A217" s="1" t="s">
        <v>22</v>
      </c>
      <c r="B217" s="1" t="s">
        <v>92</v>
      </c>
      <c r="C217" s="1" t="s">
        <v>3</v>
      </c>
      <c r="D217" s="1" t="s">
        <v>93</v>
      </c>
      <c r="E217" s="3">
        <v>2.4756944444444446E-2</v>
      </c>
    </row>
    <row r="218" spans="1:5" x14ac:dyDescent="0.25">
      <c r="A218" s="1" t="s">
        <v>23</v>
      </c>
      <c r="B218" s="1" t="s">
        <v>92</v>
      </c>
      <c r="C218" s="1" t="s">
        <v>3</v>
      </c>
      <c r="D218" s="1" t="s">
        <v>93</v>
      </c>
      <c r="E218" s="3">
        <v>3.5532407407407408E-2</v>
      </c>
    </row>
    <row r="219" spans="1:5" x14ac:dyDescent="0.25">
      <c r="A219" s="1" t="s">
        <v>24</v>
      </c>
      <c r="B219" s="1" t="s">
        <v>92</v>
      </c>
      <c r="C219" s="1" t="s">
        <v>3</v>
      </c>
      <c r="D219" s="1" t="s">
        <v>93</v>
      </c>
      <c r="E219" s="3">
        <v>3.7002314814814814E-2</v>
      </c>
    </row>
    <row r="220" spans="1:5" x14ac:dyDescent="0.25">
      <c r="A220" s="1" t="s">
        <v>26</v>
      </c>
      <c r="B220" s="1" t="s">
        <v>92</v>
      </c>
      <c r="C220" s="1" t="s">
        <v>3</v>
      </c>
      <c r="D220" s="1" t="s">
        <v>93</v>
      </c>
      <c r="E220" s="3">
        <v>1.7916666666666668E-2</v>
      </c>
    </row>
    <row r="221" spans="1:5" x14ac:dyDescent="0.25">
      <c r="A221" s="1" t="s">
        <v>28</v>
      </c>
      <c r="B221" s="1" t="s">
        <v>92</v>
      </c>
      <c r="C221" s="1" t="s">
        <v>3</v>
      </c>
      <c r="D221" s="1" t="s">
        <v>93</v>
      </c>
      <c r="E221" s="3">
        <v>2.3668981481481482E-2</v>
      </c>
    </row>
    <row r="222" spans="1:5" x14ac:dyDescent="0.25">
      <c r="A222" s="1" t="s">
        <v>29</v>
      </c>
      <c r="B222" s="1" t="s">
        <v>92</v>
      </c>
      <c r="C222" s="1" t="s">
        <v>3</v>
      </c>
      <c r="D222" s="1" t="s">
        <v>93</v>
      </c>
      <c r="E222" s="3">
        <v>3.1504629629629632E-2</v>
      </c>
    </row>
    <row r="223" spans="1:5" x14ac:dyDescent="0.25">
      <c r="A223" s="1" t="s">
        <v>30</v>
      </c>
      <c r="B223" s="1" t="s">
        <v>92</v>
      </c>
      <c r="C223" s="1" t="s">
        <v>3</v>
      </c>
      <c r="D223" s="1" t="s">
        <v>93</v>
      </c>
      <c r="E223" s="3">
        <v>2.1608796296296296E-2</v>
      </c>
    </row>
    <row r="224" spans="1:5" x14ac:dyDescent="0.25">
      <c r="A224" s="1" t="s">
        <v>31</v>
      </c>
      <c r="B224" s="1" t="s">
        <v>92</v>
      </c>
      <c r="C224" s="1" t="s">
        <v>3</v>
      </c>
      <c r="D224" s="1" t="s">
        <v>93</v>
      </c>
      <c r="E224" s="3">
        <v>2.2326388888888889E-2</v>
      </c>
    </row>
    <row r="225" spans="1:5" x14ac:dyDescent="0.25">
      <c r="A225" s="1" t="s">
        <v>32</v>
      </c>
      <c r="B225" s="1" t="s">
        <v>92</v>
      </c>
      <c r="C225" s="1" t="s">
        <v>3</v>
      </c>
      <c r="D225" s="1" t="s">
        <v>93</v>
      </c>
      <c r="E225" s="3">
        <v>2.4895833333333332E-2</v>
      </c>
    </row>
    <row r="226" spans="1:5" x14ac:dyDescent="0.25">
      <c r="A226" s="1" t="s">
        <v>34</v>
      </c>
      <c r="B226" s="1" t="s">
        <v>92</v>
      </c>
      <c r="C226" s="1" t="s">
        <v>3</v>
      </c>
      <c r="D226" s="1" t="s">
        <v>93</v>
      </c>
      <c r="E226" s="3">
        <v>3.425925925925926E-2</v>
      </c>
    </row>
    <row r="227" spans="1:5" x14ac:dyDescent="0.25">
      <c r="A227" s="1" t="s">
        <v>35</v>
      </c>
      <c r="B227" s="1" t="s">
        <v>92</v>
      </c>
      <c r="C227" s="1" t="s">
        <v>3</v>
      </c>
      <c r="D227" s="1" t="s">
        <v>93</v>
      </c>
      <c r="E227" s="3">
        <v>2.045138888888889E-2</v>
      </c>
    </row>
    <row r="228" spans="1:5" x14ac:dyDescent="0.25">
      <c r="A228" s="1" t="s">
        <v>36</v>
      </c>
      <c r="B228" s="1" t="s">
        <v>92</v>
      </c>
      <c r="C228" s="1" t="s">
        <v>3</v>
      </c>
      <c r="D228" s="1" t="s">
        <v>93</v>
      </c>
      <c r="E228" s="3">
        <v>3.0925925925925926E-2</v>
      </c>
    </row>
    <row r="229" spans="1:5" x14ac:dyDescent="0.25">
      <c r="A229" s="1" t="s">
        <v>37</v>
      </c>
      <c r="B229" s="1" t="s">
        <v>92</v>
      </c>
      <c r="C229" s="1" t="s">
        <v>3</v>
      </c>
      <c r="D229" s="1" t="s">
        <v>93</v>
      </c>
      <c r="E229" s="3">
        <v>2.0995370370370369E-2</v>
      </c>
    </row>
    <row r="230" spans="1:5" x14ac:dyDescent="0.25">
      <c r="A230" s="1" t="s">
        <v>38</v>
      </c>
      <c r="B230" s="1" t="s">
        <v>92</v>
      </c>
      <c r="C230" s="1" t="s">
        <v>3</v>
      </c>
      <c r="D230" s="1" t="s">
        <v>93</v>
      </c>
      <c r="E230" s="3">
        <v>3.1620370370370368E-2</v>
      </c>
    </row>
    <row r="231" spans="1:5" x14ac:dyDescent="0.25">
      <c r="A231" s="1" t="s">
        <v>39</v>
      </c>
      <c r="B231" s="1" t="s">
        <v>92</v>
      </c>
      <c r="C231" s="1" t="s">
        <v>3</v>
      </c>
      <c r="D231" s="1" t="s">
        <v>93</v>
      </c>
      <c r="E231" s="3">
        <v>2.6747685185185187E-2</v>
      </c>
    </row>
    <row r="232" spans="1:5" x14ac:dyDescent="0.25">
      <c r="A232" s="1" t="s">
        <v>83</v>
      </c>
      <c r="B232" s="1" t="s">
        <v>92</v>
      </c>
      <c r="C232" s="1" t="s">
        <v>3</v>
      </c>
      <c r="D232" s="1" t="s">
        <v>93</v>
      </c>
      <c r="E232" s="3">
        <v>3.9120370370370368E-2</v>
      </c>
    </row>
    <row r="233" spans="1:5" x14ac:dyDescent="0.25">
      <c r="A233" s="1" t="s">
        <v>41</v>
      </c>
      <c r="B233" s="1" t="s">
        <v>92</v>
      </c>
      <c r="C233" s="1" t="s">
        <v>3</v>
      </c>
      <c r="D233" s="1" t="s">
        <v>93</v>
      </c>
      <c r="E233" s="3">
        <v>3.8067129629629631E-2</v>
      </c>
    </row>
    <row r="234" spans="1:5" x14ac:dyDescent="0.25">
      <c r="A234" s="1" t="s">
        <v>42</v>
      </c>
      <c r="B234" s="1" t="s">
        <v>92</v>
      </c>
      <c r="C234" s="1" t="s">
        <v>3</v>
      </c>
      <c r="D234" s="1" t="s">
        <v>93</v>
      </c>
      <c r="E234" s="3">
        <v>2.537037037037037E-2</v>
      </c>
    </row>
    <row r="235" spans="1:5" x14ac:dyDescent="0.25">
      <c r="A235" s="1" t="s">
        <v>43</v>
      </c>
      <c r="B235" s="1" t="s">
        <v>92</v>
      </c>
      <c r="C235" s="1" t="s">
        <v>3</v>
      </c>
      <c r="D235" s="1" t="s">
        <v>93</v>
      </c>
      <c r="E235" s="3">
        <v>3.0624999999999999E-2</v>
      </c>
    </row>
    <row r="236" spans="1:5" x14ac:dyDescent="0.25">
      <c r="A236" s="1" t="s">
        <v>44</v>
      </c>
      <c r="B236" s="1" t="s">
        <v>92</v>
      </c>
      <c r="C236" s="1" t="s">
        <v>3</v>
      </c>
      <c r="D236" s="1" t="s">
        <v>93</v>
      </c>
      <c r="E236" s="3">
        <v>3.0243055555555554E-2</v>
      </c>
    </row>
    <row r="237" spans="1:5" x14ac:dyDescent="0.25">
      <c r="A237" s="1" t="s">
        <v>45</v>
      </c>
      <c r="B237" s="1" t="s">
        <v>92</v>
      </c>
      <c r="C237" s="1" t="s">
        <v>3</v>
      </c>
      <c r="D237" s="1" t="s">
        <v>93</v>
      </c>
      <c r="E237" s="3">
        <v>2.3078703703703702E-2</v>
      </c>
    </row>
    <row r="238" spans="1:5" x14ac:dyDescent="0.25">
      <c r="A238" s="1" t="s">
        <v>46</v>
      </c>
      <c r="B238" s="1" t="s">
        <v>92</v>
      </c>
      <c r="C238" s="1" t="s">
        <v>3</v>
      </c>
      <c r="D238" s="1" t="s">
        <v>93</v>
      </c>
      <c r="E238" s="3">
        <v>3.2430555555555553E-2</v>
      </c>
    </row>
    <row r="239" spans="1:5" x14ac:dyDescent="0.25">
      <c r="A239" s="1" t="s">
        <v>48</v>
      </c>
      <c r="B239" s="1" t="s">
        <v>92</v>
      </c>
      <c r="C239" s="1" t="s">
        <v>3</v>
      </c>
      <c r="D239" s="1" t="s">
        <v>93</v>
      </c>
      <c r="E239" s="3">
        <v>3.0243055555555554E-2</v>
      </c>
    </row>
    <row r="240" spans="1:5" x14ac:dyDescent="0.25">
      <c r="A240" s="1" t="s">
        <v>49</v>
      </c>
      <c r="B240" s="1" t="s">
        <v>92</v>
      </c>
      <c r="C240" s="1" t="s">
        <v>3</v>
      </c>
      <c r="D240" s="1" t="s">
        <v>93</v>
      </c>
      <c r="E240" s="3">
        <v>2.3449074074074074E-2</v>
      </c>
    </row>
    <row r="241" spans="1:5" x14ac:dyDescent="0.25">
      <c r="A241" s="1" t="s">
        <v>50</v>
      </c>
      <c r="B241" s="1" t="s">
        <v>92</v>
      </c>
      <c r="C241" s="1" t="s">
        <v>3</v>
      </c>
      <c r="D241" s="1" t="s">
        <v>93</v>
      </c>
      <c r="E241" s="3">
        <v>3.0254629629629631E-2</v>
      </c>
    </row>
    <row r="242" spans="1:5" x14ac:dyDescent="0.25">
      <c r="A242" s="1" t="s">
        <v>145</v>
      </c>
      <c r="B242" s="1" t="s">
        <v>92</v>
      </c>
      <c r="C242" s="1" t="s">
        <v>3</v>
      </c>
      <c r="D242" s="1" t="s">
        <v>93</v>
      </c>
      <c r="E242" s="3">
        <v>3.0613425925925926E-2</v>
      </c>
    </row>
    <row r="243" spans="1:5" x14ac:dyDescent="0.25">
      <c r="A243" s="1" t="s">
        <v>52</v>
      </c>
      <c r="B243" s="1" t="s">
        <v>92</v>
      </c>
      <c r="C243" s="1" t="s">
        <v>3</v>
      </c>
      <c r="D243" s="1" t="s">
        <v>93</v>
      </c>
      <c r="E243" s="3">
        <v>4.3009259259259261E-2</v>
      </c>
    </row>
    <row r="244" spans="1:5" x14ac:dyDescent="0.25">
      <c r="A244" s="1" t="s">
        <v>84</v>
      </c>
      <c r="B244" s="1" t="s">
        <v>92</v>
      </c>
      <c r="C244" s="1" t="s">
        <v>3</v>
      </c>
      <c r="D244" s="1" t="s">
        <v>93</v>
      </c>
      <c r="E244" s="3">
        <v>1.9375E-2</v>
      </c>
    </row>
    <row r="245" spans="1:5" x14ac:dyDescent="0.25">
      <c r="A245" s="1" t="s">
        <v>54</v>
      </c>
      <c r="B245" s="1" t="s">
        <v>92</v>
      </c>
      <c r="C245" s="1" t="s">
        <v>3</v>
      </c>
      <c r="D245" s="1" t="s">
        <v>93</v>
      </c>
      <c r="E245" s="3">
        <v>2.8576388888888887E-2</v>
      </c>
    </row>
    <row r="246" spans="1:5" x14ac:dyDescent="0.25">
      <c r="A246" s="1" t="s">
        <v>55</v>
      </c>
      <c r="B246" s="1" t="s">
        <v>92</v>
      </c>
      <c r="C246" s="1" t="s">
        <v>3</v>
      </c>
      <c r="D246" s="1" t="s">
        <v>93</v>
      </c>
      <c r="E246" s="3">
        <v>2.4537037037037038E-2</v>
      </c>
    </row>
    <row r="247" spans="1:5" x14ac:dyDescent="0.25">
      <c r="A247" s="1" t="s">
        <v>56</v>
      </c>
      <c r="B247" s="1" t="s">
        <v>92</v>
      </c>
      <c r="C247" s="1" t="s">
        <v>3</v>
      </c>
      <c r="D247" s="1" t="s">
        <v>93</v>
      </c>
      <c r="E247" s="3">
        <v>3.7210648148148145E-2</v>
      </c>
    </row>
    <row r="248" spans="1:5" x14ac:dyDescent="0.25">
      <c r="A248" s="1" t="s">
        <v>15</v>
      </c>
      <c r="B248" s="1" t="s">
        <v>88</v>
      </c>
      <c r="C248" s="1" t="s">
        <v>5</v>
      </c>
      <c r="D248" s="1" t="s">
        <v>89</v>
      </c>
      <c r="E248" s="3">
        <v>1.2719907407407407E-2</v>
      </c>
    </row>
    <row r="249" spans="1:5" x14ac:dyDescent="0.25">
      <c r="A249" s="1" t="s">
        <v>144</v>
      </c>
      <c r="B249" s="1" t="s">
        <v>92</v>
      </c>
      <c r="C249" s="1" t="s">
        <v>3</v>
      </c>
      <c r="D249" s="1" t="s">
        <v>93</v>
      </c>
      <c r="E249" s="3">
        <v>3.3888888888888892E-2</v>
      </c>
    </row>
    <row r="250" spans="1:5" x14ac:dyDescent="0.25">
      <c r="A250" s="1" t="s">
        <v>58</v>
      </c>
      <c r="B250" s="1" t="s">
        <v>92</v>
      </c>
      <c r="C250" s="1" t="s">
        <v>3</v>
      </c>
      <c r="D250" s="1" t="s">
        <v>93</v>
      </c>
      <c r="E250" s="3">
        <v>4.3900462962962961E-2</v>
      </c>
    </row>
    <row r="251" spans="1:5" x14ac:dyDescent="0.25">
      <c r="A251" s="1" t="s">
        <v>15</v>
      </c>
      <c r="B251" s="1" t="s">
        <v>90</v>
      </c>
      <c r="C251" s="1" t="s">
        <v>5</v>
      </c>
      <c r="D251" s="1" t="s">
        <v>91</v>
      </c>
      <c r="E251" s="3">
        <v>1.4143518518518519E-2</v>
      </c>
    </row>
    <row r="252" spans="1:5" x14ac:dyDescent="0.25">
      <c r="A252" s="1" t="s">
        <v>142</v>
      </c>
      <c r="B252" s="1" t="s">
        <v>92</v>
      </c>
      <c r="C252" s="1" t="s">
        <v>3</v>
      </c>
      <c r="D252" s="1" t="s">
        <v>93</v>
      </c>
      <c r="E252" s="3">
        <v>2.4305555555555556E-2</v>
      </c>
    </row>
    <row r="253" spans="1:5" x14ac:dyDescent="0.25">
      <c r="A253" s="1" t="s">
        <v>15</v>
      </c>
      <c r="B253" s="1" t="s">
        <v>92</v>
      </c>
      <c r="C253" s="1" t="s">
        <v>5</v>
      </c>
      <c r="D253" s="1" t="s">
        <v>93</v>
      </c>
      <c r="E253" s="3">
        <v>1.40625E-2</v>
      </c>
    </row>
    <row r="254" spans="1:5" x14ac:dyDescent="0.25">
      <c r="A254" s="1" t="s">
        <v>60</v>
      </c>
      <c r="B254" s="1" t="s">
        <v>92</v>
      </c>
      <c r="C254" s="1" t="s">
        <v>3</v>
      </c>
      <c r="D254" s="1" t="s">
        <v>93</v>
      </c>
      <c r="E254" s="3">
        <v>2.3449074074074074E-2</v>
      </c>
    </row>
    <row r="255" spans="1:5" x14ac:dyDescent="0.25">
      <c r="A255" s="1" t="s">
        <v>15</v>
      </c>
      <c r="B255" s="1" t="s">
        <v>94</v>
      </c>
      <c r="C255" s="1" t="s">
        <v>5</v>
      </c>
      <c r="D255" s="1" t="s">
        <v>95</v>
      </c>
      <c r="E255" s="3">
        <v>1.4131944444444445E-2</v>
      </c>
    </row>
    <row r="256" spans="1:5" x14ac:dyDescent="0.25">
      <c r="A256" s="1" t="s">
        <v>61</v>
      </c>
      <c r="B256" s="1" t="s">
        <v>92</v>
      </c>
      <c r="C256" s="1" t="s">
        <v>3</v>
      </c>
      <c r="D256" s="1" t="s">
        <v>93</v>
      </c>
      <c r="E256" s="3">
        <v>3.695601851851852E-2</v>
      </c>
    </row>
    <row r="257" spans="1:5" x14ac:dyDescent="0.25">
      <c r="A257" s="1" t="s">
        <v>15</v>
      </c>
      <c r="B257" s="1" t="s">
        <v>96</v>
      </c>
      <c r="C257" s="1" t="s">
        <v>5</v>
      </c>
      <c r="D257" s="1" t="s">
        <v>97</v>
      </c>
      <c r="E257" s="3">
        <v>1.3958333333333333E-2</v>
      </c>
    </row>
    <row r="258" spans="1:5" x14ac:dyDescent="0.25">
      <c r="A258" s="1" t="s">
        <v>63</v>
      </c>
      <c r="B258" s="1" t="s">
        <v>92</v>
      </c>
      <c r="C258" s="1" t="s">
        <v>3</v>
      </c>
      <c r="D258" s="1" t="s">
        <v>93</v>
      </c>
      <c r="E258" s="3">
        <v>3.6840277777777777E-2</v>
      </c>
    </row>
    <row r="259" spans="1:5" x14ac:dyDescent="0.25">
      <c r="A259" s="1" t="s">
        <v>15</v>
      </c>
      <c r="B259" s="1" t="s">
        <v>98</v>
      </c>
      <c r="C259" s="1" t="s">
        <v>5</v>
      </c>
      <c r="D259" s="1" t="s">
        <v>99</v>
      </c>
      <c r="E259" s="3">
        <v>1.7928240740740741E-2</v>
      </c>
    </row>
    <row r="260" spans="1:5" x14ac:dyDescent="0.25">
      <c r="A260" s="1" t="s">
        <v>64</v>
      </c>
      <c r="B260" s="1" t="s">
        <v>92</v>
      </c>
      <c r="C260" s="1" t="s">
        <v>3</v>
      </c>
      <c r="D260" s="1" t="s">
        <v>93</v>
      </c>
      <c r="E260" s="3">
        <v>3.3159722222222222E-2</v>
      </c>
    </row>
    <row r="261" spans="1:5" x14ac:dyDescent="0.25">
      <c r="A261" s="1" t="s">
        <v>15</v>
      </c>
      <c r="B261" s="1" t="s">
        <v>100</v>
      </c>
      <c r="C261" s="1" t="s">
        <v>5</v>
      </c>
      <c r="D261" s="1" t="s">
        <v>101</v>
      </c>
      <c r="E261" s="3">
        <v>1.4965277777777777E-2</v>
      </c>
    </row>
    <row r="262" spans="1:5" x14ac:dyDescent="0.25">
      <c r="A262" s="1" t="s">
        <v>66</v>
      </c>
      <c r="B262" s="1" t="s">
        <v>92</v>
      </c>
      <c r="C262" s="1" t="s">
        <v>3</v>
      </c>
      <c r="D262" s="1" t="s">
        <v>93</v>
      </c>
      <c r="E262" s="3">
        <v>3.2696759259259259E-2</v>
      </c>
    </row>
    <row r="263" spans="1:5" x14ac:dyDescent="0.25">
      <c r="A263" s="1" t="s">
        <v>10</v>
      </c>
      <c r="B263" s="1" t="s">
        <v>92</v>
      </c>
      <c r="C263" s="1" t="s">
        <v>9</v>
      </c>
      <c r="D263" s="1" t="s">
        <v>93</v>
      </c>
      <c r="E263" s="3">
        <v>5.7916666666666665E-2</v>
      </c>
    </row>
    <row r="264" spans="1:5" x14ac:dyDescent="0.25">
      <c r="A264" s="1" t="s">
        <v>15</v>
      </c>
      <c r="B264" s="1" t="s">
        <v>102</v>
      </c>
      <c r="C264" s="1" t="s">
        <v>5</v>
      </c>
      <c r="D264" s="1" t="s">
        <v>103</v>
      </c>
      <c r="E264" s="3">
        <v>1.1979166666666667E-2</v>
      </c>
    </row>
    <row r="265" spans="1:5" x14ac:dyDescent="0.25">
      <c r="A265" s="1" t="s">
        <v>67</v>
      </c>
      <c r="B265" s="1" t="s">
        <v>92</v>
      </c>
      <c r="C265" s="1" t="s">
        <v>3</v>
      </c>
      <c r="D265" s="1" t="s">
        <v>93</v>
      </c>
      <c r="E265" s="3">
        <v>1.7974537037037035E-2</v>
      </c>
    </row>
    <row r="266" spans="1:5" x14ac:dyDescent="0.25">
      <c r="A266" s="1" t="s">
        <v>15</v>
      </c>
      <c r="B266" s="1" t="s">
        <v>104</v>
      </c>
      <c r="C266" s="1" t="s">
        <v>5</v>
      </c>
      <c r="D266" s="1" t="s">
        <v>105</v>
      </c>
      <c r="E266" s="3">
        <v>1.3819444444444445E-2</v>
      </c>
    </row>
    <row r="267" spans="1:5" x14ac:dyDescent="0.25">
      <c r="A267" s="1" t="s">
        <v>139</v>
      </c>
      <c r="B267" s="1" t="s">
        <v>92</v>
      </c>
      <c r="C267" s="1" t="s">
        <v>3</v>
      </c>
      <c r="D267" s="1" t="s">
        <v>93</v>
      </c>
      <c r="E267" s="3">
        <v>3.8217592592592595E-2</v>
      </c>
    </row>
    <row r="268" spans="1:5" x14ac:dyDescent="0.25">
      <c r="A268" s="1" t="s">
        <v>15</v>
      </c>
      <c r="B268" s="1" t="s">
        <v>106</v>
      </c>
      <c r="C268" s="1" t="s">
        <v>5</v>
      </c>
      <c r="D268" s="1" t="s">
        <v>107</v>
      </c>
      <c r="E268" s="3">
        <v>1.5844907407407408E-2</v>
      </c>
    </row>
    <row r="269" spans="1:5" x14ac:dyDescent="0.25">
      <c r="A269" s="1" t="s">
        <v>68</v>
      </c>
      <c r="B269" s="1" t="s">
        <v>92</v>
      </c>
      <c r="C269" s="1" t="s">
        <v>3</v>
      </c>
      <c r="D269" s="1" t="s">
        <v>93</v>
      </c>
      <c r="E269" s="3">
        <v>2.2256944444444444E-2</v>
      </c>
    </row>
    <row r="270" spans="1:5" x14ac:dyDescent="0.25">
      <c r="A270" s="1" t="s">
        <v>26</v>
      </c>
      <c r="B270" s="1" t="s">
        <v>92</v>
      </c>
      <c r="C270" s="1" t="s">
        <v>9</v>
      </c>
      <c r="D270" s="1" t="s">
        <v>93</v>
      </c>
      <c r="E270" s="3">
        <v>2.886574074074074E-2</v>
      </c>
    </row>
    <row r="271" spans="1:5" x14ac:dyDescent="0.25">
      <c r="A271" s="1" t="s">
        <v>15</v>
      </c>
      <c r="B271" s="1" t="s">
        <v>108</v>
      </c>
      <c r="C271" s="1" t="s">
        <v>5</v>
      </c>
      <c r="D271" s="1" t="s">
        <v>109</v>
      </c>
      <c r="E271" s="3">
        <v>1.1238425925925926E-2</v>
      </c>
    </row>
    <row r="272" spans="1:5" x14ac:dyDescent="0.25">
      <c r="A272" s="1" t="s">
        <v>15</v>
      </c>
      <c r="B272" s="1" t="s">
        <v>110</v>
      </c>
      <c r="C272" s="1" t="s">
        <v>5</v>
      </c>
      <c r="D272" s="1" t="s">
        <v>111</v>
      </c>
      <c r="E272" s="3">
        <v>1.0810185185185185E-2</v>
      </c>
    </row>
    <row r="273" spans="1:5" x14ac:dyDescent="0.25">
      <c r="A273" s="1" t="s">
        <v>69</v>
      </c>
      <c r="B273" s="1" t="s">
        <v>92</v>
      </c>
      <c r="C273" s="1" t="s">
        <v>3</v>
      </c>
      <c r="D273" s="1" t="s">
        <v>93</v>
      </c>
      <c r="E273" s="3">
        <v>2.6770833333333334E-2</v>
      </c>
    </row>
    <row r="274" spans="1:5" x14ac:dyDescent="0.25">
      <c r="A274" s="1" t="s">
        <v>70</v>
      </c>
      <c r="B274" s="1" t="s">
        <v>92</v>
      </c>
      <c r="C274" s="1" t="s">
        <v>3</v>
      </c>
      <c r="D274" s="1" t="s">
        <v>93</v>
      </c>
      <c r="E274" s="3">
        <v>1.863425925925926E-2</v>
      </c>
    </row>
    <row r="275" spans="1:5" x14ac:dyDescent="0.25">
      <c r="A275" s="1" t="s">
        <v>146</v>
      </c>
      <c r="B275" s="1" t="s">
        <v>92</v>
      </c>
      <c r="C275" s="1" t="s">
        <v>3</v>
      </c>
      <c r="D275" s="1" t="s">
        <v>93</v>
      </c>
      <c r="E275" s="3">
        <v>2.3414351851851853E-2</v>
      </c>
    </row>
    <row r="276" spans="1:5" x14ac:dyDescent="0.25">
      <c r="A276" s="1" t="s">
        <v>71</v>
      </c>
      <c r="B276" s="1" t="s">
        <v>92</v>
      </c>
      <c r="C276" s="1" t="s">
        <v>3</v>
      </c>
      <c r="D276" s="1" t="s">
        <v>93</v>
      </c>
      <c r="E276" s="3">
        <v>3.321759259259259E-2</v>
      </c>
    </row>
    <row r="277" spans="1:5" x14ac:dyDescent="0.25">
      <c r="A277" s="1" t="s">
        <v>72</v>
      </c>
      <c r="B277" s="1" t="s">
        <v>92</v>
      </c>
      <c r="C277" s="1" t="s">
        <v>3</v>
      </c>
      <c r="D277" s="1" t="s">
        <v>93</v>
      </c>
      <c r="E277" s="3">
        <v>3.0567129629629628E-2</v>
      </c>
    </row>
    <row r="278" spans="1:5" x14ac:dyDescent="0.25">
      <c r="A278" s="1" t="s">
        <v>73</v>
      </c>
      <c r="B278" s="1" t="s">
        <v>92</v>
      </c>
      <c r="C278" s="1" t="s">
        <v>3</v>
      </c>
      <c r="D278" s="1" t="s">
        <v>93</v>
      </c>
      <c r="E278" s="3">
        <v>2.4699074074074075E-2</v>
      </c>
    </row>
    <row r="279" spans="1:5" x14ac:dyDescent="0.25">
      <c r="A279" s="1" t="s">
        <v>149</v>
      </c>
      <c r="B279" s="1" t="s">
        <v>150</v>
      </c>
      <c r="C279" s="1" t="s">
        <v>3</v>
      </c>
      <c r="D279" s="1" t="s">
        <v>93</v>
      </c>
      <c r="E279" s="3">
        <v>3.0555555555555555E-2</v>
      </c>
    </row>
    <row r="280" spans="1:5" x14ac:dyDescent="0.25">
      <c r="A280" s="1" t="s">
        <v>2</v>
      </c>
      <c r="B280" s="1" t="s">
        <v>94</v>
      </c>
      <c r="C280" s="1" t="s">
        <v>3</v>
      </c>
      <c r="D280" s="1" t="s">
        <v>95</v>
      </c>
      <c r="E280" s="3">
        <v>1.6458333333333332E-2</v>
      </c>
    </row>
    <row r="281" spans="1:5" x14ac:dyDescent="0.25">
      <c r="A281" s="1" t="s">
        <v>6</v>
      </c>
      <c r="B281" s="1" t="s">
        <v>94</v>
      </c>
      <c r="C281" s="1" t="s">
        <v>3</v>
      </c>
      <c r="D281" s="1" t="s">
        <v>95</v>
      </c>
      <c r="E281" s="3">
        <v>1.5138888888888889E-2</v>
      </c>
    </row>
    <row r="282" spans="1:5" x14ac:dyDescent="0.25">
      <c r="A282" s="1" t="s">
        <v>7</v>
      </c>
      <c r="B282" s="1" t="s">
        <v>94</v>
      </c>
      <c r="C282" s="1" t="s">
        <v>3</v>
      </c>
      <c r="D282" s="1" t="s">
        <v>95</v>
      </c>
      <c r="E282" s="3">
        <v>2.1354166666666667E-2</v>
      </c>
    </row>
    <row r="283" spans="1:5" x14ac:dyDescent="0.25">
      <c r="A283" s="1" t="s">
        <v>74</v>
      </c>
      <c r="B283" s="1" t="s">
        <v>94</v>
      </c>
      <c r="C283" s="1" t="s">
        <v>3</v>
      </c>
      <c r="D283" s="1" t="s">
        <v>95</v>
      </c>
      <c r="E283" s="3">
        <v>2.8888888888888888E-2</v>
      </c>
    </row>
    <row r="284" spans="1:5" x14ac:dyDescent="0.25">
      <c r="A284" s="1" t="s">
        <v>8</v>
      </c>
      <c r="B284" s="1" t="s">
        <v>94</v>
      </c>
      <c r="C284" s="1" t="s">
        <v>3</v>
      </c>
      <c r="D284" s="1" t="s">
        <v>95</v>
      </c>
      <c r="E284" s="3">
        <v>2.3379629629629629E-2</v>
      </c>
    </row>
    <row r="285" spans="1:5" x14ac:dyDescent="0.25">
      <c r="A285" s="1" t="s">
        <v>10</v>
      </c>
      <c r="B285" s="1" t="s">
        <v>94</v>
      </c>
      <c r="C285" s="1" t="s">
        <v>3</v>
      </c>
      <c r="D285" s="1" t="s">
        <v>95</v>
      </c>
      <c r="E285" s="3">
        <v>1.5150462962962963E-2</v>
      </c>
    </row>
    <row r="286" spans="1:5" x14ac:dyDescent="0.25">
      <c r="A286" s="1" t="s">
        <v>140</v>
      </c>
      <c r="B286" s="1" t="s">
        <v>94</v>
      </c>
      <c r="C286" s="1" t="s">
        <v>3</v>
      </c>
      <c r="D286" s="1" t="s">
        <v>95</v>
      </c>
      <c r="E286" s="3">
        <v>2.494212962962963E-2</v>
      </c>
    </row>
    <row r="287" spans="1:5" x14ac:dyDescent="0.25">
      <c r="A287" s="1" t="s">
        <v>79</v>
      </c>
      <c r="B287" s="1" t="s">
        <v>94</v>
      </c>
      <c r="C287" s="1" t="s">
        <v>3</v>
      </c>
      <c r="D287" s="1" t="s">
        <v>95</v>
      </c>
      <c r="E287" s="3">
        <v>3.2048611111111111E-2</v>
      </c>
    </row>
    <row r="288" spans="1:5" x14ac:dyDescent="0.25">
      <c r="A288" s="1" t="s">
        <v>11</v>
      </c>
      <c r="B288" s="1" t="s">
        <v>94</v>
      </c>
      <c r="C288" s="1" t="s">
        <v>3</v>
      </c>
      <c r="D288" s="1" t="s">
        <v>95</v>
      </c>
      <c r="E288" s="3">
        <v>1.7800925925925925E-2</v>
      </c>
    </row>
    <row r="289" spans="1:5" x14ac:dyDescent="0.25">
      <c r="A289" s="1" t="s">
        <v>14</v>
      </c>
      <c r="B289" s="1" t="s">
        <v>94</v>
      </c>
      <c r="C289" s="1" t="s">
        <v>3</v>
      </c>
      <c r="D289" s="1" t="s">
        <v>95</v>
      </c>
      <c r="E289" s="3">
        <v>2.7511574074074074E-2</v>
      </c>
    </row>
    <row r="290" spans="1:5" x14ac:dyDescent="0.25">
      <c r="A290" s="1" t="s">
        <v>15</v>
      </c>
      <c r="B290" s="1" t="s">
        <v>94</v>
      </c>
      <c r="C290" s="1" t="s">
        <v>3</v>
      </c>
      <c r="D290" s="1" t="s">
        <v>95</v>
      </c>
      <c r="E290" s="3">
        <v>1.5023148148148148E-2</v>
      </c>
    </row>
    <row r="291" spans="1:5" x14ac:dyDescent="0.25">
      <c r="A291" s="1" t="s">
        <v>16</v>
      </c>
      <c r="B291" s="1" t="s">
        <v>94</v>
      </c>
      <c r="C291" s="1" t="s">
        <v>3</v>
      </c>
      <c r="D291" s="1" t="s">
        <v>95</v>
      </c>
      <c r="E291" s="3">
        <v>3.1273148148148147E-2</v>
      </c>
    </row>
    <row r="292" spans="1:5" x14ac:dyDescent="0.25">
      <c r="A292" s="1" t="s">
        <v>19</v>
      </c>
      <c r="B292" s="1" t="s">
        <v>94</v>
      </c>
      <c r="C292" s="1" t="s">
        <v>3</v>
      </c>
      <c r="D292" s="1" t="s">
        <v>95</v>
      </c>
      <c r="E292" s="3">
        <v>2.0659722222222222E-2</v>
      </c>
    </row>
    <row r="293" spans="1:5" x14ac:dyDescent="0.25">
      <c r="A293" s="1" t="s">
        <v>20</v>
      </c>
      <c r="B293" s="1" t="s">
        <v>94</v>
      </c>
      <c r="C293" s="1" t="s">
        <v>3</v>
      </c>
      <c r="D293" s="1" t="s">
        <v>95</v>
      </c>
      <c r="E293" s="3">
        <v>2.0266203703703703E-2</v>
      </c>
    </row>
    <row r="294" spans="1:5" x14ac:dyDescent="0.25">
      <c r="A294" s="1" t="s">
        <v>21</v>
      </c>
      <c r="B294" s="1" t="s">
        <v>130</v>
      </c>
      <c r="C294" s="1" t="s">
        <v>3</v>
      </c>
      <c r="D294" s="1" t="s">
        <v>95</v>
      </c>
      <c r="E294" s="3">
        <v>2.5787037037037035E-2</v>
      </c>
    </row>
    <row r="295" spans="1:5" x14ac:dyDescent="0.25">
      <c r="A295" s="1" t="s">
        <v>22</v>
      </c>
      <c r="B295" s="1" t="s">
        <v>94</v>
      </c>
      <c r="C295" s="1" t="s">
        <v>3</v>
      </c>
      <c r="D295" s="1" t="s">
        <v>95</v>
      </c>
      <c r="E295" s="3">
        <v>1.6898148148148148E-2</v>
      </c>
    </row>
    <row r="296" spans="1:5" x14ac:dyDescent="0.25">
      <c r="A296" s="1" t="s">
        <v>23</v>
      </c>
      <c r="B296" s="1" t="s">
        <v>130</v>
      </c>
      <c r="C296" s="1" t="s">
        <v>3</v>
      </c>
      <c r="D296" s="1" t="s">
        <v>95</v>
      </c>
      <c r="E296" s="3">
        <v>3.1215277777777779E-2</v>
      </c>
    </row>
    <row r="297" spans="1:5" x14ac:dyDescent="0.25">
      <c r="A297" s="1" t="s">
        <v>24</v>
      </c>
      <c r="B297" s="1" t="s">
        <v>94</v>
      </c>
      <c r="C297" s="1" t="s">
        <v>3</v>
      </c>
      <c r="D297" s="1" t="s">
        <v>95</v>
      </c>
      <c r="E297" s="3">
        <v>2.9756944444444444E-2</v>
      </c>
    </row>
    <row r="298" spans="1:5" x14ac:dyDescent="0.25">
      <c r="A298" s="1" t="s">
        <v>26</v>
      </c>
      <c r="B298" s="1" t="s">
        <v>94</v>
      </c>
      <c r="C298" s="1" t="s">
        <v>3</v>
      </c>
      <c r="D298" s="1" t="s">
        <v>95</v>
      </c>
      <c r="E298" s="3">
        <v>1.8877314814814816E-2</v>
      </c>
    </row>
    <row r="299" spans="1:5" x14ac:dyDescent="0.25">
      <c r="A299" s="1" t="s">
        <v>147</v>
      </c>
      <c r="B299" s="1" t="s">
        <v>94</v>
      </c>
      <c r="C299" s="1" t="s">
        <v>3</v>
      </c>
      <c r="D299" s="1" t="s">
        <v>95</v>
      </c>
      <c r="E299" s="3">
        <v>2.6863425925925926E-2</v>
      </c>
    </row>
    <row r="300" spans="1:5" x14ac:dyDescent="0.25">
      <c r="A300" s="1" t="s">
        <v>28</v>
      </c>
      <c r="B300" s="1" t="s">
        <v>94</v>
      </c>
      <c r="C300" s="1" t="s">
        <v>3</v>
      </c>
      <c r="D300" s="1" t="s">
        <v>95</v>
      </c>
      <c r="E300" s="3">
        <v>1.9166666666666665E-2</v>
      </c>
    </row>
    <row r="301" spans="1:5" x14ac:dyDescent="0.25">
      <c r="A301" s="1" t="s">
        <v>29</v>
      </c>
      <c r="B301" s="1" t="s">
        <v>94</v>
      </c>
      <c r="C301" s="1" t="s">
        <v>3</v>
      </c>
      <c r="D301" s="1" t="s">
        <v>95</v>
      </c>
      <c r="E301" s="3">
        <v>3.0856481481481481E-2</v>
      </c>
    </row>
    <row r="302" spans="1:5" x14ac:dyDescent="0.25">
      <c r="A302" s="1" t="s">
        <v>30</v>
      </c>
      <c r="B302" s="1" t="s">
        <v>94</v>
      </c>
      <c r="C302" s="1" t="s">
        <v>3</v>
      </c>
      <c r="D302" s="1" t="s">
        <v>95</v>
      </c>
      <c r="E302" s="3">
        <v>1.8310185185185186E-2</v>
      </c>
    </row>
    <row r="303" spans="1:5" x14ac:dyDescent="0.25">
      <c r="A303" s="1" t="s">
        <v>18</v>
      </c>
      <c r="B303" s="1" t="s">
        <v>88</v>
      </c>
      <c r="C303" s="1" t="s">
        <v>5</v>
      </c>
      <c r="D303" s="1" t="s">
        <v>89</v>
      </c>
      <c r="E303" s="3">
        <v>2.1678240740740741E-2</v>
      </c>
    </row>
    <row r="304" spans="1:5" x14ac:dyDescent="0.25">
      <c r="A304" s="1" t="s">
        <v>18</v>
      </c>
      <c r="B304" s="1" t="s">
        <v>90</v>
      </c>
      <c r="C304" s="1" t="s">
        <v>5</v>
      </c>
      <c r="D304" s="1" t="s">
        <v>91</v>
      </c>
      <c r="E304" s="3">
        <v>1.846064814814815E-2</v>
      </c>
    </row>
    <row r="305" spans="1:5" x14ac:dyDescent="0.25">
      <c r="A305" s="1" t="s">
        <v>18</v>
      </c>
      <c r="B305" s="1" t="s">
        <v>92</v>
      </c>
      <c r="C305" s="1" t="s">
        <v>5</v>
      </c>
      <c r="D305" s="1" t="s">
        <v>93</v>
      </c>
      <c r="E305" s="3">
        <v>2.449074074074074E-2</v>
      </c>
    </row>
    <row r="306" spans="1:5" x14ac:dyDescent="0.25">
      <c r="A306" s="1" t="s">
        <v>18</v>
      </c>
      <c r="B306" s="1" t="s">
        <v>94</v>
      </c>
      <c r="C306" s="1" t="s">
        <v>5</v>
      </c>
      <c r="D306" s="1" t="s">
        <v>95</v>
      </c>
      <c r="E306" s="3">
        <v>2.0752314814814814E-2</v>
      </c>
    </row>
    <row r="307" spans="1:5" x14ac:dyDescent="0.25">
      <c r="A307" s="1" t="s">
        <v>18</v>
      </c>
      <c r="B307" s="1" t="s">
        <v>112</v>
      </c>
      <c r="C307" s="1" t="s">
        <v>5</v>
      </c>
      <c r="D307" s="1" t="s">
        <v>113</v>
      </c>
      <c r="E307" s="3">
        <v>1.6840277777777777E-2</v>
      </c>
    </row>
    <row r="308" spans="1:5" x14ac:dyDescent="0.25">
      <c r="A308" s="1" t="s">
        <v>18</v>
      </c>
      <c r="B308" s="1" t="s">
        <v>116</v>
      </c>
      <c r="C308" s="1" t="s">
        <v>5</v>
      </c>
      <c r="D308" s="1" t="s">
        <v>117</v>
      </c>
      <c r="E308" s="3">
        <v>1.8599537037037036E-2</v>
      </c>
    </row>
    <row r="309" spans="1:5" x14ac:dyDescent="0.25">
      <c r="A309" s="1" t="s">
        <v>31</v>
      </c>
      <c r="B309" s="1" t="s">
        <v>94</v>
      </c>
      <c r="C309" s="1" t="s">
        <v>3</v>
      </c>
      <c r="D309" s="1" t="s">
        <v>95</v>
      </c>
      <c r="E309" s="3">
        <v>1.6053240740740739E-2</v>
      </c>
    </row>
    <row r="310" spans="1:5" x14ac:dyDescent="0.25">
      <c r="A310" s="1" t="s">
        <v>32</v>
      </c>
      <c r="B310" s="1" t="s">
        <v>94</v>
      </c>
      <c r="C310" s="1" t="s">
        <v>3</v>
      </c>
      <c r="D310" s="1" t="s">
        <v>95</v>
      </c>
      <c r="E310" s="3">
        <v>2.4293981481481482E-2</v>
      </c>
    </row>
    <row r="311" spans="1:5" x14ac:dyDescent="0.25">
      <c r="A311" s="1" t="s">
        <v>35</v>
      </c>
      <c r="B311" s="1" t="s">
        <v>94</v>
      </c>
      <c r="C311" s="1" t="s">
        <v>3</v>
      </c>
      <c r="D311" s="1" t="s">
        <v>95</v>
      </c>
      <c r="E311" s="3">
        <v>1.5555555555555555E-2</v>
      </c>
    </row>
    <row r="312" spans="1:5" x14ac:dyDescent="0.25">
      <c r="A312" s="1" t="s">
        <v>80</v>
      </c>
      <c r="B312" s="1" t="s">
        <v>94</v>
      </c>
      <c r="C312" s="1" t="s">
        <v>3</v>
      </c>
      <c r="D312" s="1" t="s">
        <v>95</v>
      </c>
      <c r="E312" s="3">
        <v>2.2685185185185187E-2</v>
      </c>
    </row>
    <row r="313" spans="1:5" x14ac:dyDescent="0.25">
      <c r="A313" s="1" t="s">
        <v>36</v>
      </c>
      <c r="B313" s="1" t="s">
        <v>94</v>
      </c>
      <c r="C313" s="1" t="s">
        <v>3</v>
      </c>
      <c r="D313" s="1" t="s">
        <v>95</v>
      </c>
      <c r="E313" s="3">
        <v>2.5023148148148149E-2</v>
      </c>
    </row>
    <row r="314" spans="1:5" x14ac:dyDescent="0.25">
      <c r="A314" s="1" t="s">
        <v>37</v>
      </c>
      <c r="B314" s="1" t="s">
        <v>94</v>
      </c>
      <c r="C314" s="1" t="s">
        <v>3</v>
      </c>
      <c r="D314" s="1" t="s">
        <v>95</v>
      </c>
      <c r="E314" s="3">
        <v>1.6469907407407409E-2</v>
      </c>
    </row>
    <row r="315" spans="1:5" x14ac:dyDescent="0.25">
      <c r="A315" s="1" t="s">
        <v>38</v>
      </c>
      <c r="B315" s="1" t="s">
        <v>94</v>
      </c>
      <c r="C315" s="1" t="s">
        <v>3</v>
      </c>
      <c r="D315" s="1" t="s">
        <v>95</v>
      </c>
      <c r="E315" s="3">
        <v>3.0081018518518517E-2</v>
      </c>
    </row>
    <row r="316" spans="1:5" x14ac:dyDescent="0.25">
      <c r="A316" s="1" t="s">
        <v>39</v>
      </c>
      <c r="B316" s="1" t="s">
        <v>94</v>
      </c>
      <c r="C316" s="1" t="s">
        <v>3</v>
      </c>
      <c r="D316" s="1" t="s">
        <v>95</v>
      </c>
      <c r="E316" s="3">
        <v>2.105324074074074E-2</v>
      </c>
    </row>
    <row r="317" spans="1:5" x14ac:dyDescent="0.25">
      <c r="A317" s="1" t="s">
        <v>41</v>
      </c>
      <c r="B317" s="1" t="s">
        <v>94</v>
      </c>
      <c r="C317" s="1" t="s">
        <v>3</v>
      </c>
      <c r="D317" s="1" t="s">
        <v>95</v>
      </c>
      <c r="E317" s="3">
        <v>2.8449074074074075E-2</v>
      </c>
    </row>
    <row r="318" spans="1:5" x14ac:dyDescent="0.25">
      <c r="A318" s="1" t="s">
        <v>42</v>
      </c>
      <c r="B318" s="1" t="s">
        <v>94</v>
      </c>
      <c r="C318" s="1" t="s">
        <v>3</v>
      </c>
      <c r="D318" s="1" t="s">
        <v>95</v>
      </c>
      <c r="E318" s="3">
        <v>2.1655092592592594E-2</v>
      </c>
    </row>
    <row r="319" spans="1:5" x14ac:dyDescent="0.25">
      <c r="A319" s="1" t="s">
        <v>43</v>
      </c>
      <c r="B319" s="1" t="s">
        <v>94</v>
      </c>
      <c r="C319" s="1" t="s">
        <v>3</v>
      </c>
      <c r="D319" s="1" t="s">
        <v>95</v>
      </c>
      <c r="E319" s="3">
        <v>2.0856481481481483E-2</v>
      </c>
    </row>
    <row r="320" spans="1:5" x14ac:dyDescent="0.25">
      <c r="A320" s="1" t="s">
        <v>44</v>
      </c>
      <c r="B320" s="1" t="s">
        <v>94</v>
      </c>
      <c r="C320" s="1" t="s">
        <v>3</v>
      </c>
      <c r="D320" s="1" t="s">
        <v>95</v>
      </c>
      <c r="E320" s="3">
        <v>2.045138888888889E-2</v>
      </c>
    </row>
    <row r="321" spans="1:5" x14ac:dyDescent="0.25">
      <c r="A321" s="1" t="s">
        <v>46</v>
      </c>
      <c r="B321" s="1" t="s">
        <v>94</v>
      </c>
      <c r="C321" s="1" t="s">
        <v>3</v>
      </c>
      <c r="D321" s="1" t="s">
        <v>95</v>
      </c>
      <c r="E321" s="3">
        <v>2.1388888888888888E-2</v>
      </c>
    </row>
    <row r="322" spans="1:5" x14ac:dyDescent="0.25">
      <c r="A322" s="1" t="s">
        <v>48</v>
      </c>
      <c r="B322" s="1" t="s">
        <v>130</v>
      </c>
      <c r="C322" s="1" t="s">
        <v>3</v>
      </c>
      <c r="D322" s="1" t="s">
        <v>95</v>
      </c>
      <c r="E322" s="3">
        <v>2.0347222222222221E-2</v>
      </c>
    </row>
    <row r="323" spans="1:5" x14ac:dyDescent="0.25">
      <c r="A323" s="1" t="s">
        <v>49</v>
      </c>
      <c r="B323" s="1" t="s">
        <v>94</v>
      </c>
      <c r="C323" s="1" t="s">
        <v>3</v>
      </c>
      <c r="D323" s="1" t="s">
        <v>95</v>
      </c>
      <c r="E323" s="3">
        <v>1.5416666666666667E-2</v>
      </c>
    </row>
    <row r="324" spans="1:5" x14ac:dyDescent="0.25">
      <c r="A324" s="1" t="s">
        <v>50</v>
      </c>
      <c r="B324" s="1" t="s">
        <v>94</v>
      </c>
      <c r="C324" s="1" t="s">
        <v>3</v>
      </c>
      <c r="D324" s="1" t="s">
        <v>95</v>
      </c>
      <c r="E324" s="3">
        <v>2.6053240740740741E-2</v>
      </c>
    </row>
    <row r="325" spans="1:5" x14ac:dyDescent="0.25">
      <c r="A325" s="1" t="s">
        <v>145</v>
      </c>
      <c r="B325" s="1" t="s">
        <v>94</v>
      </c>
      <c r="C325" s="1" t="s">
        <v>3</v>
      </c>
      <c r="D325" s="1" t="s">
        <v>95</v>
      </c>
      <c r="E325" s="3">
        <v>2.4305555555555556E-2</v>
      </c>
    </row>
    <row r="326" spans="1:5" x14ac:dyDescent="0.25">
      <c r="A326" s="1" t="s">
        <v>84</v>
      </c>
      <c r="B326" s="1" t="s">
        <v>94</v>
      </c>
      <c r="C326" s="1" t="s">
        <v>3</v>
      </c>
      <c r="D326" s="1" t="s">
        <v>95</v>
      </c>
      <c r="E326" s="3">
        <v>1.4027777777777778E-2</v>
      </c>
    </row>
    <row r="327" spans="1:5" x14ac:dyDescent="0.25">
      <c r="A327" s="1" t="s">
        <v>56</v>
      </c>
      <c r="B327" s="1" t="s">
        <v>94</v>
      </c>
      <c r="C327" s="1" t="s">
        <v>3</v>
      </c>
      <c r="D327" s="1" t="s">
        <v>95</v>
      </c>
      <c r="E327" s="3">
        <v>2.9733796296296296E-2</v>
      </c>
    </row>
    <row r="328" spans="1:5" x14ac:dyDescent="0.25">
      <c r="A328" s="1" t="s">
        <v>144</v>
      </c>
      <c r="B328" s="1" t="s">
        <v>94</v>
      </c>
      <c r="C328" s="1" t="s">
        <v>3</v>
      </c>
      <c r="D328" s="1" t="s">
        <v>95</v>
      </c>
      <c r="E328" s="3">
        <v>2.4988425925925924E-2</v>
      </c>
    </row>
    <row r="329" spans="1:5" x14ac:dyDescent="0.25">
      <c r="A329" s="1" t="s">
        <v>142</v>
      </c>
      <c r="B329" s="1" t="s">
        <v>94</v>
      </c>
      <c r="C329" s="1" t="s">
        <v>3</v>
      </c>
      <c r="D329" s="1" t="s">
        <v>95</v>
      </c>
      <c r="E329" s="3">
        <v>1.9270833333333334E-2</v>
      </c>
    </row>
    <row r="330" spans="1:5" x14ac:dyDescent="0.25">
      <c r="A330" s="1" t="s">
        <v>60</v>
      </c>
      <c r="B330" s="1" t="s">
        <v>94</v>
      </c>
      <c r="C330" s="1" t="s">
        <v>3</v>
      </c>
      <c r="D330" s="1" t="s">
        <v>95</v>
      </c>
      <c r="E330" s="3">
        <v>1.8692129629629628E-2</v>
      </c>
    </row>
    <row r="331" spans="1:5" x14ac:dyDescent="0.25">
      <c r="A331" s="1" t="s">
        <v>63</v>
      </c>
      <c r="B331" s="1" t="s">
        <v>94</v>
      </c>
      <c r="C331" s="1" t="s">
        <v>3</v>
      </c>
      <c r="D331" s="1" t="s">
        <v>95</v>
      </c>
      <c r="E331" s="3">
        <v>2.4224537037037037E-2</v>
      </c>
    </row>
    <row r="332" spans="1:5" x14ac:dyDescent="0.25">
      <c r="A332" s="1" t="s">
        <v>64</v>
      </c>
      <c r="B332" s="1" t="s">
        <v>94</v>
      </c>
      <c r="C332" s="1" t="s">
        <v>3</v>
      </c>
      <c r="D332" s="1" t="s">
        <v>95</v>
      </c>
      <c r="E332" s="3">
        <v>1.7349537037037038E-2</v>
      </c>
    </row>
    <row r="333" spans="1:5" x14ac:dyDescent="0.25">
      <c r="A333" s="1" t="s">
        <v>64</v>
      </c>
      <c r="B333" s="1" t="s">
        <v>130</v>
      </c>
      <c r="C333" s="1" t="s">
        <v>3</v>
      </c>
      <c r="D333" s="1" t="s">
        <v>95</v>
      </c>
      <c r="E333" s="3">
        <v>2.7708333333333335E-2</v>
      </c>
    </row>
    <row r="334" spans="1:5" x14ac:dyDescent="0.25">
      <c r="A334" s="1" t="s">
        <v>67</v>
      </c>
      <c r="B334" s="1" t="s">
        <v>94</v>
      </c>
      <c r="C334" s="1" t="s">
        <v>3</v>
      </c>
      <c r="D334" s="1" t="s">
        <v>95</v>
      </c>
      <c r="E334" s="3">
        <v>1.3738425925925926E-2</v>
      </c>
    </row>
    <row r="335" spans="1:5" x14ac:dyDescent="0.25">
      <c r="A335" s="1" t="s">
        <v>68</v>
      </c>
      <c r="B335" s="1" t="s">
        <v>94</v>
      </c>
      <c r="C335" s="1" t="s">
        <v>3</v>
      </c>
      <c r="D335" s="1" t="s">
        <v>95</v>
      </c>
      <c r="E335" s="3">
        <v>1.3842592592592592E-2</v>
      </c>
    </row>
    <row r="336" spans="1:5" x14ac:dyDescent="0.25">
      <c r="A336" s="1" t="s">
        <v>70</v>
      </c>
      <c r="B336" s="1" t="s">
        <v>94</v>
      </c>
      <c r="C336" s="1" t="s">
        <v>3</v>
      </c>
      <c r="D336" s="1" t="s">
        <v>95</v>
      </c>
      <c r="E336" s="3">
        <v>1.3518518518518518E-2</v>
      </c>
    </row>
    <row r="337" spans="1:5" x14ac:dyDescent="0.25">
      <c r="A337" s="1" t="s">
        <v>146</v>
      </c>
      <c r="B337" s="1" t="s">
        <v>94</v>
      </c>
      <c r="C337" s="1" t="s">
        <v>3</v>
      </c>
      <c r="D337" s="1" t="s">
        <v>95</v>
      </c>
      <c r="E337" s="3">
        <v>2.7256944444444445E-2</v>
      </c>
    </row>
    <row r="338" spans="1:5" x14ac:dyDescent="0.25">
      <c r="A338" s="1" t="s">
        <v>71</v>
      </c>
      <c r="B338" s="1" t="s">
        <v>94</v>
      </c>
      <c r="C338" s="1" t="s">
        <v>3</v>
      </c>
      <c r="D338" s="1" t="s">
        <v>95</v>
      </c>
      <c r="E338" s="3">
        <v>2.7916666666666666E-2</v>
      </c>
    </row>
    <row r="339" spans="1:5" x14ac:dyDescent="0.25">
      <c r="A339" s="1" t="s">
        <v>72</v>
      </c>
      <c r="B339" s="1" t="s">
        <v>94</v>
      </c>
      <c r="C339" s="1" t="s">
        <v>3</v>
      </c>
      <c r="D339" s="1" t="s">
        <v>95</v>
      </c>
      <c r="E339" s="3">
        <v>2.2268518518518517E-2</v>
      </c>
    </row>
    <row r="340" spans="1:5" x14ac:dyDescent="0.25">
      <c r="A340" s="1" t="s">
        <v>149</v>
      </c>
      <c r="B340" s="1" t="s">
        <v>130</v>
      </c>
      <c r="C340" s="1" t="s">
        <v>3</v>
      </c>
      <c r="D340" s="1" t="s">
        <v>95</v>
      </c>
      <c r="E340" s="3">
        <v>2.4918981481481483E-2</v>
      </c>
    </row>
    <row r="341" spans="1:5" x14ac:dyDescent="0.25">
      <c r="A341" s="1" t="s">
        <v>2</v>
      </c>
      <c r="B341" s="1" t="s">
        <v>141</v>
      </c>
      <c r="C341" s="1" t="s">
        <v>3</v>
      </c>
      <c r="D341" s="1" t="s">
        <v>97</v>
      </c>
      <c r="E341" s="3">
        <v>2.105324074074074E-2</v>
      </c>
    </row>
    <row r="342" spans="1:5" x14ac:dyDescent="0.25">
      <c r="A342" s="1" t="s">
        <v>2</v>
      </c>
      <c r="B342" s="1" t="s">
        <v>96</v>
      </c>
      <c r="C342" s="1" t="s">
        <v>3</v>
      </c>
      <c r="D342" s="1" t="s">
        <v>97</v>
      </c>
      <c r="E342" s="3">
        <v>2.8750000000000001E-2</v>
      </c>
    </row>
    <row r="343" spans="1:5" x14ac:dyDescent="0.25">
      <c r="A343" s="1" t="s">
        <v>6</v>
      </c>
      <c r="B343" s="1" t="s">
        <v>96</v>
      </c>
      <c r="C343" s="1" t="s">
        <v>3</v>
      </c>
      <c r="D343" s="1" t="s">
        <v>97</v>
      </c>
      <c r="E343" s="3">
        <v>2.1527777777777778E-2</v>
      </c>
    </row>
    <row r="344" spans="1:5" x14ac:dyDescent="0.25">
      <c r="A344" s="1" t="s">
        <v>7</v>
      </c>
      <c r="B344" s="1" t="s">
        <v>96</v>
      </c>
      <c r="C344" s="1" t="s">
        <v>3</v>
      </c>
      <c r="D344" s="1" t="s">
        <v>97</v>
      </c>
      <c r="E344" s="3">
        <v>3.1504629629629632E-2</v>
      </c>
    </row>
    <row r="345" spans="1:5" x14ac:dyDescent="0.25">
      <c r="A345" s="1" t="s">
        <v>10</v>
      </c>
      <c r="B345" s="1" t="s">
        <v>96</v>
      </c>
      <c r="C345" s="1" t="s">
        <v>3</v>
      </c>
      <c r="D345" s="1" t="s">
        <v>97</v>
      </c>
      <c r="E345" s="3">
        <v>1.9699074074074074E-2</v>
      </c>
    </row>
    <row r="346" spans="1:5" x14ac:dyDescent="0.25">
      <c r="A346" s="1" t="s">
        <v>140</v>
      </c>
      <c r="B346" s="1" t="s">
        <v>141</v>
      </c>
      <c r="C346" s="1" t="s">
        <v>3</v>
      </c>
      <c r="D346" s="1" t="s">
        <v>97</v>
      </c>
      <c r="E346" s="3">
        <v>3.2858796296296296E-2</v>
      </c>
    </row>
    <row r="347" spans="1:5" x14ac:dyDescent="0.25">
      <c r="A347" s="1" t="s">
        <v>11</v>
      </c>
      <c r="B347" s="1" t="s">
        <v>96</v>
      </c>
      <c r="C347" s="1" t="s">
        <v>3</v>
      </c>
      <c r="D347" s="1" t="s">
        <v>97</v>
      </c>
      <c r="E347" s="3">
        <v>2.3495370370370371E-2</v>
      </c>
    </row>
    <row r="348" spans="1:5" x14ac:dyDescent="0.25">
      <c r="A348" s="1" t="s">
        <v>14</v>
      </c>
      <c r="B348" s="1" t="s">
        <v>96</v>
      </c>
      <c r="C348" s="1" t="s">
        <v>3</v>
      </c>
      <c r="D348" s="1" t="s">
        <v>97</v>
      </c>
      <c r="E348" s="3">
        <v>3.8599537037037036E-2</v>
      </c>
    </row>
    <row r="349" spans="1:5" x14ac:dyDescent="0.25">
      <c r="A349" s="1" t="s">
        <v>15</v>
      </c>
      <c r="B349" s="1" t="s">
        <v>96</v>
      </c>
      <c r="C349" s="1" t="s">
        <v>3</v>
      </c>
      <c r="D349" s="1" t="s">
        <v>97</v>
      </c>
      <c r="E349" s="3">
        <v>2.1041666666666667E-2</v>
      </c>
    </row>
    <row r="350" spans="1:5" x14ac:dyDescent="0.25">
      <c r="A350" s="1" t="s">
        <v>16</v>
      </c>
      <c r="B350" s="1" t="s">
        <v>96</v>
      </c>
      <c r="C350" s="1" t="s">
        <v>3</v>
      </c>
      <c r="D350" s="1" t="s">
        <v>97</v>
      </c>
      <c r="E350" s="3">
        <v>2.9537037037037039E-2</v>
      </c>
    </row>
    <row r="351" spans="1:5" x14ac:dyDescent="0.25">
      <c r="A351" s="1" t="s">
        <v>19</v>
      </c>
      <c r="B351" s="1" t="s">
        <v>96</v>
      </c>
      <c r="C351" s="1" t="s">
        <v>3</v>
      </c>
      <c r="D351" s="1" t="s">
        <v>97</v>
      </c>
      <c r="E351" s="3">
        <v>2.2974537037037036E-2</v>
      </c>
    </row>
    <row r="352" spans="1:5" x14ac:dyDescent="0.25">
      <c r="A352" s="1" t="s">
        <v>20</v>
      </c>
      <c r="B352" s="1" t="s">
        <v>96</v>
      </c>
      <c r="C352" s="1" t="s">
        <v>3</v>
      </c>
      <c r="D352" s="1" t="s">
        <v>97</v>
      </c>
      <c r="E352" s="3">
        <v>2.5092592592592593E-2</v>
      </c>
    </row>
    <row r="353" spans="1:5" x14ac:dyDescent="0.25">
      <c r="A353" s="1" t="s">
        <v>21</v>
      </c>
      <c r="B353" s="1" t="s">
        <v>131</v>
      </c>
      <c r="C353" s="1" t="s">
        <v>3</v>
      </c>
      <c r="D353" s="1" t="s">
        <v>97</v>
      </c>
      <c r="E353" s="3">
        <v>3.1782407407407405E-2</v>
      </c>
    </row>
    <row r="354" spans="1:5" x14ac:dyDescent="0.25">
      <c r="A354" s="1" t="s">
        <v>22</v>
      </c>
      <c r="B354" s="1" t="s">
        <v>96</v>
      </c>
      <c r="C354" s="1" t="s">
        <v>3</v>
      </c>
      <c r="D354" s="1" t="s">
        <v>97</v>
      </c>
      <c r="E354" s="3">
        <v>2.6747685185185187E-2</v>
      </c>
    </row>
    <row r="355" spans="1:5" x14ac:dyDescent="0.25">
      <c r="A355" s="1" t="s">
        <v>23</v>
      </c>
      <c r="B355" s="1" t="s">
        <v>131</v>
      </c>
      <c r="C355" s="1" t="s">
        <v>3</v>
      </c>
      <c r="D355" s="1" t="s">
        <v>97</v>
      </c>
      <c r="E355" s="3">
        <v>3.4456018518518518E-2</v>
      </c>
    </row>
    <row r="356" spans="1:5" x14ac:dyDescent="0.25">
      <c r="A356" s="1" t="s">
        <v>24</v>
      </c>
      <c r="B356" s="1" t="s">
        <v>96</v>
      </c>
      <c r="C356" s="1" t="s">
        <v>3</v>
      </c>
      <c r="D356" s="1" t="s">
        <v>97</v>
      </c>
      <c r="E356" s="3">
        <v>3.1631944444444442E-2</v>
      </c>
    </row>
    <row r="357" spans="1:5" x14ac:dyDescent="0.25">
      <c r="A357" s="1" t="s">
        <v>26</v>
      </c>
      <c r="B357" s="1" t="s">
        <v>96</v>
      </c>
      <c r="C357" s="1" t="s">
        <v>3</v>
      </c>
      <c r="D357" s="1" t="s">
        <v>97</v>
      </c>
      <c r="E357" s="3">
        <v>2.2442129629629631E-2</v>
      </c>
    </row>
    <row r="358" spans="1:5" x14ac:dyDescent="0.25">
      <c r="A358" s="1" t="s">
        <v>28</v>
      </c>
      <c r="B358" s="1" t="s">
        <v>141</v>
      </c>
      <c r="C358" s="1" t="s">
        <v>3</v>
      </c>
      <c r="D358" s="1" t="s">
        <v>97</v>
      </c>
      <c r="E358" s="3">
        <v>2.2094907407407407E-2</v>
      </c>
    </row>
    <row r="359" spans="1:5" x14ac:dyDescent="0.25">
      <c r="A359" s="1" t="s">
        <v>28</v>
      </c>
      <c r="B359" s="1" t="s">
        <v>96</v>
      </c>
      <c r="C359" s="1" t="s">
        <v>3</v>
      </c>
      <c r="D359" s="1" t="s">
        <v>97</v>
      </c>
      <c r="E359" s="3">
        <v>2.9525462962962962E-2</v>
      </c>
    </row>
    <row r="360" spans="1:5" x14ac:dyDescent="0.25">
      <c r="A360" s="1" t="s">
        <v>29</v>
      </c>
      <c r="B360" s="1" t="s">
        <v>96</v>
      </c>
      <c r="C360" s="1" t="s">
        <v>3</v>
      </c>
      <c r="D360" s="1" t="s">
        <v>97</v>
      </c>
      <c r="E360" s="3">
        <v>4.2326388888888886E-2</v>
      </c>
    </row>
    <row r="361" spans="1:5" x14ac:dyDescent="0.25">
      <c r="A361" s="1" t="s">
        <v>30</v>
      </c>
      <c r="B361" s="1" t="s">
        <v>96</v>
      </c>
      <c r="C361" s="1" t="s">
        <v>3</v>
      </c>
      <c r="D361" s="1" t="s">
        <v>97</v>
      </c>
      <c r="E361" s="3">
        <v>2.1527777777777778E-2</v>
      </c>
    </row>
    <row r="362" spans="1:5" x14ac:dyDescent="0.25">
      <c r="A362" s="1" t="s">
        <v>31</v>
      </c>
      <c r="B362" s="1" t="s">
        <v>96</v>
      </c>
      <c r="C362" s="1" t="s">
        <v>3</v>
      </c>
      <c r="D362" s="1" t="s">
        <v>97</v>
      </c>
      <c r="E362" s="3">
        <v>1.9918981481481482E-2</v>
      </c>
    </row>
    <row r="363" spans="1:5" x14ac:dyDescent="0.25">
      <c r="A363" s="1" t="s">
        <v>32</v>
      </c>
      <c r="B363" s="1" t="s">
        <v>96</v>
      </c>
      <c r="C363" s="1" t="s">
        <v>3</v>
      </c>
      <c r="D363" s="1" t="s">
        <v>97</v>
      </c>
      <c r="E363" s="3">
        <v>2.6990740740740742E-2</v>
      </c>
    </row>
    <row r="364" spans="1:5" x14ac:dyDescent="0.25">
      <c r="A364" s="1" t="s">
        <v>35</v>
      </c>
      <c r="B364" s="1" t="s">
        <v>96</v>
      </c>
      <c r="C364" s="1" t="s">
        <v>3</v>
      </c>
      <c r="D364" s="1" t="s">
        <v>97</v>
      </c>
      <c r="E364" s="3">
        <v>2.3715277777777776E-2</v>
      </c>
    </row>
    <row r="365" spans="1:5" x14ac:dyDescent="0.25">
      <c r="A365" s="1" t="s">
        <v>38</v>
      </c>
      <c r="B365" s="1" t="s">
        <v>96</v>
      </c>
      <c r="C365" s="1" t="s">
        <v>3</v>
      </c>
      <c r="D365" s="1" t="s">
        <v>97</v>
      </c>
      <c r="E365" s="3">
        <v>3.4293981481481481E-2</v>
      </c>
    </row>
    <row r="366" spans="1:5" x14ac:dyDescent="0.25">
      <c r="A366" s="1" t="s">
        <v>39</v>
      </c>
      <c r="B366" s="1" t="s">
        <v>96</v>
      </c>
      <c r="C366" s="1" t="s">
        <v>3</v>
      </c>
      <c r="D366" s="1" t="s">
        <v>97</v>
      </c>
      <c r="E366" s="3">
        <v>2.6006944444444444E-2</v>
      </c>
    </row>
    <row r="367" spans="1:5" x14ac:dyDescent="0.25">
      <c r="A367" s="1" t="s">
        <v>23</v>
      </c>
      <c r="B367" s="1" t="s">
        <v>88</v>
      </c>
      <c r="C367" s="1" t="s">
        <v>5</v>
      </c>
      <c r="D367" s="1" t="s">
        <v>89</v>
      </c>
      <c r="E367" s="3">
        <v>1.6724537037037038E-2</v>
      </c>
    </row>
    <row r="368" spans="1:5" x14ac:dyDescent="0.25">
      <c r="A368" s="1" t="s">
        <v>41</v>
      </c>
      <c r="B368" s="1" t="s">
        <v>96</v>
      </c>
      <c r="C368" s="1" t="s">
        <v>3</v>
      </c>
      <c r="D368" s="1" t="s">
        <v>97</v>
      </c>
      <c r="E368" s="3">
        <v>4.5520833333333337E-2</v>
      </c>
    </row>
    <row r="369" spans="1:5" x14ac:dyDescent="0.25">
      <c r="A369" s="1" t="s">
        <v>23</v>
      </c>
      <c r="B369" s="1" t="s">
        <v>90</v>
      </c>
      <c r="C369" s="1" t="s">
        <v>5</v>
      </c>
      <c r="D369" s="1" t="s">
        <v>91</v>
      </c>
      <c r="E369" s="3">
        <v>1.9594907407407408E-2</v>
      </c>
    </row>
    <row r="370" spans="1:5" x14ac:dyDescent="0.25">
      <c r="A370" s="1" t="s">
        <v>43</v>
      </c>
      <c r="B370" s="1" t="s">
        <v>96</v>
      </c>
      <c r="C370" s="1" t="s">
        <v>3</v>
      </c>
      <c r="D370" s="1" t="s">
        <v>97</v>
      </c>
      <c r="E370" s="3">
        <v>2.9965277777777778E-2</v>
      </c>
    </row>
    <row r="371" spans="1:5" x14ac:dyDescent="0.25">
      <c r="A371" s="1" t="s">
        <v>44</v>
      </c>
      <c r="B371" s="1" t="s">
        <v>96</v>
      </c>
      <c r="C371" s="1" t="s">
        <v>3</v>
      </c>
      <c r="D371" s="1" t="s">
        <v>97</v>
      </c>
      <c r="E371" s="3">
        <v>3.5636574074074077E-2</v>
      </c>
    </row>
    <row r="372" spans="1:5" x14ac:dyDescent="0.25">
      <c r="A372" s="1" t="s">
        <v>23</v>
      </c>
      <c r="B372" s="1" t="s">
        <v>92</v>
      </c>
      <c r="C372" s="1" t="s">
        <v>5</v>
      </c>
      <c r="D372" s="1" t="s">
        <v>93</v>
      </c>
      <c r="E372" s="3">
        <v>2.0856481481481483E-2</v>
      </c>
    </row>
    <row r="373" spans="1:5" x14ac:dyDescent="0.25">
      <c r="A373" s="1" t="s">
        <v>46</v>
      </c>
      <c r="B373" s="1" t="s">
        <v>96</v>
      </c>
      <c r="C373" s="1" t="s">
        <v>3</v>
      </c>
      <c r="D373" s="1" t="s">
        <v>97</v>
      </c>
      <c r="E373" s="3">
        <v>2.869212962962963E-2</v>
      </c>
    </row>
    <row r="374" spans="1:5" x14ac:dyDescent="0.25">
      <c r="A374" s="1" t="s">
        <v>23</v>
      </c>
      <c r="B374" s="1" t="s">
        <v>130</v>
      </c>
      <c r="C374" s="1" t="s">
        <v>5</v>
      </c>
      <c r="D374" s="1" t="s">
        <v>95</v>
      </c>
      <c r="E374" s="3">
        <v>1.6979166666666667E-2</v>
      </c>
    </row>
    <row r="375" spans="1:5" x14ac:dyDescent="0.25">
      <c r="A375" s="1" t="s">
        <v>48</v>
      </c>
      <c r="B375" s="1" t="s">
        <v>96</v>
      </c>
      <c r="C375" s="1" t="s">
        <v>3</v>
      </c>
      <c r="D375" s="1" t="s">
        <v>97</v>
      </c>
      <c r="E375" s="3">
        <v>3.0162037037037036E-2</v>
      </c>
    </row>
    <row r="376" spans="1:5" x14ac:dyDescent="0.25">
      <c r="A376" s="1" t="s">
        <v>23</v>
      </c>
      <c r="B376" s="1" t="s">
        <v>96</v>
      </c>
      <c r="C376" s="1" t="s">
        <v>5</v>
      </c>
      <c r="D376" s="1" t="s">
        <v>97</v>
      </c>
      <c r="E376" s="3">
        <v>2.4166666666666666E-2</v>
      </c>
    </row>
    <row r="377" spans="1:5" x14ac:dyDescent="0.25">
      <c r="A377" s="1" t="s">
        <v>49</v>
      </c>
      <c r="B377" s="1" t="s">
        <v>96</v>
      </c>
      <c r="C377" s="1" t="s">
        <v>3</v>
      </c>
      <c r="D377" s="1" t="s">
        <v>97</v>
      </c>
      <c r="E377" s="3">
        <v>2.0729166666666667E-2</v>
      </c>
    </row>
    <row r="378" spans="1:5" x14ac:dyDescent="0.25">
      <c r="A378" s="1" t="s">
        <v>50</v>
      </c>
      <c r="B378" s="1" t="s">
        <v>96</v>
      </c>
      <c r="C378" s="1" t="s">
        <v>3</v>
      </c>
      <c r="D378" s="1" t="s">
        <v>97</v>
      </c>
      <c r="E378" s="3">
        <v>3.2523148148148148E-2</v>
      </c>
    </row>
    <row r="379" spans="1:5" x14ac:dyDescent="0.25">
      <c r="A379" s="1" t="s">
        <v>23</v>
      </c>
      <c r="B379" s="1" t="s">
        <v>98</v>
      </c>
      <c r="C379" s="1" t="s">
        <v>5</v>
      </c>
      <c r="D379" s="1" t="s">
        <v>99</v>
      </c>
      <c r="E379" s="3">
        <v>2.5474537037037039E-2</v>
      </c>
    </row>
    <row r="380" spans="1:5" x14ac:dyDescent="0.25">
      <c r="A380" s="1" t="s">
        <v>145</v>
      </c>
      <c r="B380" s="1" t="s">
        <v>141</v>
      </c>
      <c r="C380" s="1" t="s">
        <v>3</v>
      </c>
      <c r="D380" s="1" t="s">
        <v>97</v>
      </c>
      <c r="E380" s="3">
        <v>2.7997685185185184E-2</v>
      </c>
    </row>
    <row r="381" spans="1:5" x14ac:dyDescent="0.25">
      <c r="A381" s="1" t="s">
        <v>84</v>
      </c>
      <c r="B381" s="1" t="s">
        <v>141</v>
      </c>
      <c r="C381" s="1" t="s">
        <v>3</v>
      </c>
      <c r="D381" s="1" t="s">
        <v>97</v>
      </c>
      <c r="E381" s="3">
        <v>2.0231481481481482E-2</v>
      </c>
    </row>
    <row r="382" spans="1:5" x14ac:dyDescent="0.25">
      <c r="A382" s="1" t="s">
        <v>23</v>
      </c>
      <c r="B382" s="1" t="s">
        <v>100</v>
      </c>
      <c r="C382" s="1" t="s">
        <v>5</v>
      </c>
      <c r="D382" s="1" t="s">
        <v>101</v>
      </c>
      <c r="E382" s="3">
        <v>2.3483796296296298E-2</v>
      </c>
    </row>
    <row r="383" spans="1:5" x14ac:dyDescent="0.25">
      <c r="A383" s="1" t="s">
        <v>54</v>
      </c>
      <c r="B383" s="1" t="s">
        <v>96</v>
      </c>
      <c r="C383" s="1" t="s">
        <v>3</v>
      </c>
      <c r="D383" s="1" t="s">
        <v>97</v>
      </c>
      <c r="E383" s="3">
        <v>4.1435185185185186E-2</v>
      </c>
    </row>
    <row r="384" spans="1:5" x14ac:dyDescent="0.25">
      <c r="A384" s="1" t="s">
        <v>23</v>
      </c>
      <c r="B384" s="1" t="s">
        <v>102</v>
      </c>
      <c r="C384" s="1" t="s">
        <v>5</v>
      </c>
      <c r="D384" s="1" t="s">
        <v>103</v>
      </c>
      <c r="E384" s="3">
        <v>1.9282407407407408E-2</v>
      </c>
    </row>
    <row r="385" spans="1:5" x14ac:dyDescent="0.25">
      <c r="A385" s="1" t="s">
        <v>56</v>
      </c>
      <c r="B385" s="1" t="s">
        <v>96</v>
      </c>
      <c r="C385" s="1" t="s">
        <v>3</v>
      </c>
      <c r="D385" s="1" t="s">
        <v>97</v>
      </c>
      <c r="E385" s="3">
        <v>3.7962962962962962E-2</v>
      </c>
    </row>
    <row r="386" spans="1:5" x14ac:dyDescent="0.25">
      <c r="A386" s="1" t="s">
        <v>23</v>
      </c>
      <c r="B386" s="1" t="s">
        <v>104</v>
      </c>
      <c r="C386" s="1" t="s">
        <v>5</v>
      </c>
      <c r="D386" s="1" t="s">
        <v>105</v>
      </c>
      <c r="E386" s="3">
        <v>1.9247685185185184E-2</v>
      </c>
    </row>
    <row r="387" spans="1:5" x14ac:dyDescent="0.25">
      <c r="A387" s="1" t="s">
        <v>144</v>
      </c>
      <c r="B387" s="1" t="s">
        <v>141</v>
      </c>
      <c r="C387" s="1" t="s">
        <v>3</v>
      </c>
      <c r="D387" s="1" t="s">
        <v>97</v>
      </c>
      <c r="E387" s="3">
        <v>2.9826388888888888E-2</v>
      </c>
    </row>
    <row r="388" spans="1:5" x14ac:dyDescent="0.25">
      <c r="A388" s="1" t="s">
        <v>23</v>
      </c>
      <c r="B388" s="1" t="s">
        <v>132</v>
      </c>
      <c r="C388" s="1" t="s">
        <v>5</v>
      </c>
      <c r="D388" s="1" t="s">
        <v>107</v>
      </c>
      <c r="E388" s="3">
        <v>2.2858796296296297E-2</v>
      </c>
    </row>
    <row r="389" spans="1:5" x14ac:dyDescent="0.25">
      <c r="A389" s="1" t="s">
        <v>142</v>
      </c>
      <c r="B389" s="1" t="s">
        <v>141</v>
      </c>
      <c r="C389" s="1" t="s">
        <v>3</v>
      </c>
      <c r="D389" s="1" t="s">
        <v>97</v>
      </c>
      <c r="E389" s="3">
        <v>2.4861111111111112E-2</v>
      </c>
    </row>
    <row r="390" spans="1:5" x14ac:dyDescent="0.25">
      <c r="A390" s="1" t="s">
        <v>23</v>
      </c>
      <c r="B390" s="1" t="s">
        <v>108</v>
      </c>
      <c r="C390" s="1" t="s">
        <v>5</v>
      </c>
      <c r="D390" s="1" t="s">
        <v>109</v>
      </c>
      <c r="E390" s="3">
        <v>1.9525462962962963E-2</v>
      </c>
    </row>
    <row r="391" spans="1:5" x14ac:dyDescent="0.25">
      <c r="A391" s="1" t="s">
        <v>60</v>
      </c>
      <c r="B391" s="1" t="s">
        <v>96</v>
      </c>
      <c r="C391" s="1" t="s">
        <v>3</v>
      </c>
      <c r="D391" s="1" t="s">
        <v>97</v>
      </c>
      <c r="E391" s="3">
        <v>2.3796296296296298E-2</v>
      </c>
    </row>
    <row r="392" spans="1:5" x14ac:dyDescent="0.25">
      <c r="A392" s="1" t="s">
        <v>23</v>
      </c>
      <c r="B392" s="1" t="s">
        <v>110</v>
      </c>
      <c r="C392" s="1" t="s">
        <v>5</v>
      </c>
      <c r="D392" s="1" t="s">
        <v>111</v>
      </c>
      <c r="E392" s="3">
        <v>1.6273148148148148E-2</v>
      </c>
    </row>
    <row r="393" spans="1:5" x14ac:dyDescent="0.25">
      <c r="A393" s="1" t="s">
        <v>63</v>
      </c>
      <c r="B393" s="1" t="s">
        <v>96</v>
      </c>
      <c r="C393" s="1" t="s">
        <v>3</v>
      </c>
      <c r="D393" s="1" t="s">
        <v>97</v>
      </c>
      <c r="E393" s="3">
        <v>3.7060185185185182E-2</v>
      </c>
    </row>
    <row r="394" spans="1:5" x14ac:dyDescent="0.25">
      <c r="A394" s="1" t="s">
        <v>23</v>
      </c>
      <c r="B394" s="1" t="s">
        <v>112</v>
      </c>
      <c r="C394" s="1" t="s">
        <v>5</v>
      </c>
      <c r="D394" s="1" t="s">
        <v>113</v>
      </c>
      <c r="E394" s="3">
        <v>1.5752314814814816E-2</v>
      </c>
    </row>
    <row r="395" spans="1:5" x14ac:dyDescent="0.25">
      <c r="A395" s="1" t="s">
        <v>64</v>
      </c>
      <c r="B395" s="1" t="s">
        <v>131</v>
      </c>
      <c r="C395" s="1" t="s">
        <v>3</v>
      </c>
      <c r="D395" s="1" t="s">
        <v>97</v>
      </c>
      <c r="E395" s="3">
        <v>2.8750000000000001E-2</v>
      </c>
    </row>
    <row r="396" spans="1:5" x14ac:dyDescent="0.25">
      <c r="A396" s="1" t="s">
        <v>67</v>
      </c>
      <c r="B396" s="1" t="s">
        <v>96</v>
      </c>
      <c r="C396" s="1" t="s">
        <v>3</v>
      </c>
      <c r="D396" s="1" t="s">
        <v>97</v>
      </c>
      <c r="E396" s="3">
        <v>2.105324074074074E-2</v>
      </c>
    </row>
    <row r="397" spans="1:5" x14ac:dyDescent="0.25">
      <c r="A397" s="1" t="s">
        <v>23</v>
      </c>
      <c r="B397" s="1" t="s">
        <v>134</v>
      </c>
      <c r="C397" s="1" t="s">
        <v>5</v>
      </c>
      <c r="D397" s="1" t="s">
        <v>115</v>
      </c>
      <c r="E397" s="3">
        <v>2.3101851851851853E-2</v>
      </c>
    </row>
    <row r="398" spans="1:5" x14ac:dyDescent="0.25">
      <c r="A398" s="1" t="s">
        <v>23</v>
      </c>
      <c r="B398" s="1" t="s">
        <v>116</v>
      </c>
      <c r="C398" s="1" t="s">
        <v>5</v>
      </c>
      <c r="D398" s="1" t="s">
        <v>117</v>
      </c>
      <c r="E398" s="3">
        <v>2.1608796296296296E-2</v>
      </c>
    </row>
    <row r="399" spans="1:5" x14ac:dyDescent="0.25">
      <c r="A399" s="1" t="s">
        <v>68</v>
      </c>
      <c r="B399" s="1" t="s">
        <v>96</v>
      </c>
      <c r="C399" s="1" t="s">
        <v>3</v>
      </c>
      <c r="D399" s="1" t="s">
        <v>97</v>
      </c>
      <c r="E399" s="3">
        <v>1.9085648148148147E-2</v>
      </c>
    </row>
    <row r="400" spans="1:5" x14ac:dyDescent="0.25">
      <c r="A400" s="1" t="s">
        <v>23</v>
      </c>
      <c r="B400" s="1" t="s">
        <v>118</v>
      </c>
      <c r="C400" s="1" t="s">
        <v>5</v>
      </c>
      <c r="D400" s="1" t="s">
        <v>119</v>
      </c>
      <c r="E400" s="3">
        <v>2.4108796296296295E-2</v>
      </c>
    </row>
    <row r="401" spans="1:5" x14ac:dyDescent="0.25">
      <c r="A401" s="1" t="s">
        <v>70</v>
      </c>
      <c r="B401" s="1" t="s">
        <v>96</v>
      </c>
      <c r="C401" s="1" t="s">
        <v>3</v>
      </c>
      <c r="D401" s="1" t="s">
        <v>97</v>
      </c>
      <c r="E401" s="3">
        <v>1.8472222222222223E-2</v>
      </c>
    </row>
    <row r="402" spans="1:5" x14ac:dyDescent="0.25">
      <c r="A402" s="1" t="s">
        <v>23</v>
      </c>
      <c r="B402" s="1" t="s">
        <v>120</v>
      </c>
      <c r="C402" s="1" t="s">
        <v>5</v>
      </c>
      <c r="D402" s="1" t="s">
        <v>121</v>
      </c>
      <c r="E402" s="3">
        <v>2.417824074074074E-2</v>
      </c>
    </row>
    <row r="403" spans="1:5" x14ac:dyDescent="0.25">
      <c r="A403" s="1" t="s">
        <v>146</v>
      </c>
      <c r="B403" s="1" t="s">
        <v>141</v>
      </c>
      <c r="C403" s="1" t="s">
        <v>3</v>
      </c>
      <c r="D403" s="1" t="s">
        <v>97</v>
      </c>
      <c r="E403" s="3">
        <v>2.8645833333333332E-2</v>
      </c>
    </row>
    <row r="404" spans="1:5" x14ac:dyDescent="0.25">
      <c r="A404" s="1" t="s">
        <v>23</v>
      </c>
      <c r="B404" s="1" t="s">
        <v>122</v>
      </c>
      <c r="C404" s="1" t="s">
        <v>5</v>
      </c>
      <c r="D404" s="1" t="s">
        <v>123</v>
      </c>
      <c r="E404" s="3">
        <v>2.9594907407407407E-2</v>
      </c>
    </row>
    <row r="405" spans="1:5" x14ac:dyDescent="0.25">
      <c r="A405" s="1" t="s">
        <v>71</v>
      </c>
      <c r="B405" s="1" t="s">
        <v>96</v>
      </c>
      <c r="C405" s="1" t="s">
        <v>3</v>
      </c>
      <c r="D405" s="1" t="s">
        <v>97</v>
      </c>
      <c r="E405" s="3">
        <v>3.019675925925926E-2</v>
      </c>
    </row>
    <row r="406" spans="1:5" x14ac:dyDescent="0.25">
      <c r="A406" s="1" t="s">
        <v>23</v>
      </c>
      <c r="B406" s="1" t="s">
        <v>124</v>
      </c>
      <c r="C406" s="1" t="s">
        <v>5</v>
      </c>
      <c r="D406" s="1" t="s">
        <v>125</v>
      </c>
      <c r="E406" s="3">
        <v>2.2708333333333334E-2</v>
      </c>
    </row>
    <row r="407" spans="1:5" x14ac:dyDescent="0.25">
      <c r="A407" s="1" t="s">
        <v>72</v>
      </c>
      <c r="B407" s="1" t="s">
        <v>96</v>
      </c>
      <c r="C407" s="1" t="s">
        <v>3</v>
      </c>
      <c r="D407" s="1" t="s">
        <v>97</v>
      </c>
      <c r="E407" s="3">
        <v>2.6203703703703705E-2</v>
      </c>
    </row>
    <row r="408" spans="1:5" x14ac:dyDescent="0.25">
      <c r="A408" s="1" t="s">
        <v>23</v>
      </c>
      <c r="B408" s="1" t="s">
        <v>126</v>
      </c>
      <c r="C408" s="1" t="s">
        <v>5</v>
      </c>
      <c r="D408" s="1" t="s">
        <v>127</v>
      </c>
      <c r="E408" s="3">
        <v>1.9502314814814816E-2</v>
      </c>
    </row>
    <row r="409" spans="1:5" x14ac:dyDescent="0.25">
      <c r="A409" s="1" t="s">
        <v>149</v>
      </c>
      <c r="B409" s="1" t="s">
        <v>96</v>
      </c>
      <c r="C409" s="1" t="s">
        <v>3</v>
      </c>
      <c r="D409" s="1" t="s">
        <v>97</v>
      </c>
      <c r="E409" s="3">
        <v>3.6099537037037034E-2</v>
      </c>
    </row>
    <row r="410" spans="1:5" x14ac:dyDescent="0.25">
      <c r="A410" s="1" t="s">
        <v>23</v>
      </c>
      <c r="B410" s="1" t="s">
        <v>128</v>
      </c>
      <c r="C410" s="1" t="s">
        <v>5</v>
      </c>
      <c r="D410" s="1" t="s">
        <v>129</v>
      </c>
      <c r="E410" s="3">
        <v>6.6689814814814813E-2</v>
      </c>
    </row>
    <row r="411" spans="1:5" x14ac:dyDescent="0.25">
      <c r="A411" s="1" t="s">
        <v>2</v>
      </c>
      <c r="B411" s="1" t="s">
        <v>98</v>
      </c>
      <c r="C411" s="1" t="s">
        <v>3</v>
      </c>
      <c r="D411" s="1" t="s">
        <v>99</v>
      </c>
      <c r="E411" s="3">
        <v>2.4236111111111111E-2</v>
      </c>
    </row>
    <row r="412" spans="1:5" x14ac:dyDescent="0.25">
      <c r="A412" s="1" t="s">
        <v>6</v>
      </c>
      <c r="B412" s="1" t="s">
        <v>98</v>
      </c>
      <c r="C412" s="1" t="s">
        <v>3</v>
      </c>
      <c r="D412" s="1" t="s">
        <v>99</v>
      </c>
      <c r="E412" s="3">
        <v>2.3391203703703702E-2</v>
      </c>
    </row>
    <row r="413" spans="1:5" x14ac:dyDescent="0.25">
      <c r="A413" s="1" t="s">
        <v>7</v>
      </c>
      <c r="B413" s="1" t="s">
        <v>98</v>
      </c>
      <c r="C413" s="1" t="s">
        <v>3</v>
      </c>
      <c r="D413" s="1" t="s">
        <v>99</v>
      </c>
      <c r="E413" s="3">
        <v>3.1782407407407405E-2</v>
      </c>
    </row>
    <row r="414" spans="1:5" x14ac:dyDescent="0.25">
      <c r="A414" s="1" t="s">
        <v>8</v>
      </c>
      <c r="B414" s="1" t="s">
        <v>98</v>
      </c>
      <c r="C414" s="1" t="s">
        <v>3</v>
      </c>
      <c r="D414" s="1" t="s">
        <v>99</v>
      </c>
      <c r="E414" s="3">
        <v>3.8182870370370367E-2</v>
      </c>
    </row>
    <row r="415" spans="1:5" x14ac:dyDescent="0.25">
      <c r="A415" s="1" t="s">
        <v>10</v>
      </c>
      <c r="B415" s="1" t="s">
        <v>98</v>
      </c>
      <c r="C415" s="1" t="s">
        <v>3</v>
      </c>
      <c r="D415" s="1" t="s">
        <v>99</v>
      </c>
      <c r="E415" s="3">
        <v>2.1527777777777778E-2</v>
      </c>
    </row>
    <row r="416" spans="1:5" x14ac:dyDescent="0.25">
      <c r="A416" s="1" t="s">
        <v>140</v>
      </c>
      <c r="B416" s="1" t="s">
        <v>98</v>
      </c>
      <c r="C416" s="1" t="s">
        <v>3</v>
      </c>
      <c r="D416" s="1" t="s">
        <v>99</v>
      </c>
      <c r="E416" s="3">
        <v>3.8530092592592595E-2</v>
      </c>
    </row>
    <row r="417" spans="1:5" x14ac:dyDescent="0.25">
      <c r="A417" s="1" t="s">
        <v>11</v>
      </c>
      <c r="B417" s="1" t="s">
        <v>98</v>
      </c>
      <c r="C417" s="1" t="s">
        <v>3</v>
      </c>
      <c r="D417" s="1" t="s">
        <v>99</v>
      </c>
      <c r="E417" s="3">
        <v>0.03</v>
      </c>
    </row>
    <row r="418" spans="1:5" x14ac:dyDescent="0.25">
      <c r="A418" s="1" t="s">
        <v>14</v>
      </c>
      <c r="B418" s="1" t="s">
        <v>98</v>
      </c>
      <c r="C418" s="1" t="s">
        <v>3</v>
      </c>
      <c r="D418" s="1" t="s">
        <v>99</v>
      </c>
      <c r="E418" s="3">
        <v>4.1087962962962965E-2</v>
      </c>
    </row>
    <row r="419" spans="1:5" x14ac:dyDescent="0.25">
      <c r="A419" s="1" t="s">
        <v>15</v>
      </c>
      <c r="B419" s="1" t="s">
        <v>98</v>
      </c>
      <c r="C419" s="1" t="s">
        <v>3</v>
      </c>
      <c r="D419" s="1" t="s">
        <v>99</v>
      </c>
      <c r="E419" s="3">
        <v>2.7106481481481481E-2</v>
      </c>
    </row>
    <row r="420" spans="1:5" x14ac:dyDescent="0.25">
      <c r="A420" s="1" t="s">
        <v>16</v>
      </c>
      <c r="B420" s="1" t="s">
        <v>98</v>
      </c>
      <c r="C420" s="1" t="s">
        <v>3</v>
      </c>
      <c r="D420" s="1" t="s">
        <v>99</v>
      </c>
      <c r="E420" s="3">
        <v>5.2708333333333336E-2</v>
      </c>
    </row>
    <row r="421" spans="1:5" x14ac:dyDescent="0.25">
      <c r="A421" s="1" t="s">
        <v>19</v>
      </c>
      <c r="B421" s="1" t="s">
        <v>98</v>
      </c>
      <c r="C421" s="1" t="s">
        <v>3</v>
      </c>
      <c r="D421" s="1" t="s">
        <v>99</v>
      </c>
      <c r="E421" s="3">
        <v>2.1006944444444446E-2</v>
      </c>
    </row>
    <row r="422" spans="1:5" x14ac:dyDescent="0.25">
      <c r="A422" s="1" t="s">
        <v>20</v>
      </c>
      <c r="B422" s="1" t="s">
        <v>98</v>
      </c>
      <c r="C422" s="1" t="s">
        <v>3</v>
      </c>
      <c r="D422" s="1" t="s">
        <v>99</v>
      </c>
      <c r="E422" s="3">
        <v>2.431712962962963E-2</v>
      </c>
    </row>
    <row r="423" spans="1:5" x14ac:dyDescent="0.25">
      <c r="A423" s="1" t="s">
        <v>21</v>
      </c>
      <c r="B423" s="1" t="s">
        <v>98</v>
      </c>
      <c r="C423" s="1" t="s">
        <v>3</v>
      </c>
      <c r="D423" s="1" t="s">
        <v>99</v>
      </c>
      <c r="E423" s="3">
        <v>2.8043981481481482E-2</v>
      </c>
    </row>
    <row r="424" spans="1:5" x14ac:dyDescent="0.25">
      <c r="A424" s="1" t="s">
        <v>22</v>
      </c>
      <c r="B424" s="1" t="s">
        <v>98</v>
      </c>
      <c r="C424" s="1" t="s">
        <v>3</v>
      </c>
      <c r="D424" s="1" t="s">
        <v>99</v>
      </c>
      <c r="E424" s="3">
        <v>2.3472222222222221E-2</v>
      </c>
    </row>
    <row r="425" spans="1:5" x14ac:dyDescent="0.25">
      <c r="A425" s="1" t="s">
        <v>23</v>
      </c>
      <c r="B425" s="1" t="s">
        <v>98</v>
      </c>
      <c r="C425" s="1" t="s">
        <v>3</v>
      </c>
      <c r="D425" s="1" t="s">
        <v>99</v>
      </c>
      <c r="E425" s="3">
        <v>4.4699074074074072E-2</v>
      </c>
    </row>
    <row r="426" spans="1:5" x14ac:dyDescent="0.25">
      <c r="A426" s="1" t="s">
        <v>24</v>
      </c>
      <c r="B426" s="1" t="s">
        <v>98</v>
      </c>
      <c r="C426" s="1" t="s">
        <v>3</v>
      </c>
      <c r="D426" s="1" t="s">
        <v>99</v>
      </c>
      <c r="E426" s="3">
        <v>3.8148148148148146E-2</v>
      </c>
    </row>
    <row r="427" spans="1:5" x14ac:dyDescent="0.25">
      <c r="A427" s="1" t="s">
        <v>26</v>
      </c>
      <c r="B427" s="1" t="s">
        <v>98</v>
      </c>
      <c r="C427" s="1" t="s">
        <v>3</v>
      </c>
      <c r="D427" s="1" t="s">
        <v>99</v>
      </c>
      <c r="E427" s="3">
        <v>2.8101851851851854E-2</v>
      </c>
    </row>
    <row r="428" spans="1:5" x14ac:dyDescent="0.25">
      <c r="A428" s="1" t="s">
        <v>28</v>
      </c>
      <c r="B428" s="1" t="s">
        <v>98</v>
      </c>
      <c r="C428" s="1" t="s">
        <v>3</v>
      </c>
      <c r="D428" s="1" t="s">
        <v>99</v>
      </c>
      <c r="E428" s="3">
        <v>3.0081018518518517E-2</v>
      </c>
    </row>
    <row r="429" spans="1:5" x14ac:dyDescent="0.25">
      <c r="A429" s="1" t="s">
        <v>29</v>
      </c>
      <c r="B429" s="1" t="s">
        <v>98</v>
      </c>
      <c r="C429" s="1" t="s">
        <v>3</v>
      </c>
      <c r="D429" s="1" t="s">
        <v>99</v>
      </c>
      <c r="E429" s="3">
        <v>4.1354166666666664E-2</v>
      </c>
    </row>
    <row r="430" spans="1:5" x14ac:dyDescent="0.25">
      <c r="A430" s="1" t="s">
        <v>30</v>
      </c>
      <c r="B430" s="1" t="s">
        <v>98</v>
      </c>
      <c r="C430" s="1" t="s">
        <v>3</v>
      </c>
      <c r="D430" s="1" t="s">
        <v>99</v>
      </c>
      <c r="E430" s="3">
        <v>2.0381944444444446E-2</v>
      </c>
    </row>
    <row r="431" spans="1:5" x14ac:dyDescent="0.25">
      <c r="A431" s="1" t="s">
        <v>76</v>
      </c>
      <c r="B431" s="1" t="s">
        <v>92</v>
      </c>
      <c r="C431" s="1" t="s">
        <v>9</v>
      </c>
      <c r="D431" s="1" t="s">
        <v>93</v>
      </c>
      <c r="E431" s="3">
        <v>6.1249999999999999E-2</v>
      </c>
    </row>
    <row r="432" spans="1:5" x14ac:dyDescent="0.25">
      <c r="A432" s="1" t="s">
        <v>52</v>
      </c>
      <c r="B432" s="1" t="s">
        <v>92</v>
      </c>
      <c r="C432" s="1" t="s">
        <v>9</v>
      </c>
      <c r="D432" s="1" t="s">
        <v>93</v>
      </c>
      <c r="E432" s="3">
        <v>7.6724537037037036E-2</v>
      </c>
    </row>
    <row r="433" spans="1:5" x14ac:dyDescent="0.25">
      <c r="A433" s="1" t="s">
        <v>26</v>
      </c>
      <c r="B433" s="1" t="s">
        <v>88</v>
      </c>
      <c r="C433" s="1" t="s">
        <v>5</v>
      </c>
      <c r="D433" s="1" t="s">
        <v>89</v>
      </c>
      <c r="E433" s="3">
        <v>1.0069444444444445E-2</v>
      </c>
    </row>
    <row r="434" spans="1:5" x14ac:dyDescent="0.25">
      <c r="A434" s="1" t="s">
        <v>31</v>
      </c>
      <c r="B434" s="1" t="s">
        <v>98</v>
      </c>
      <c r="C434" s="1" t="s">
        <v>3</v>
      </c>
      <c r="D434" s="1" t="s">
        <v>99</v>
      </c>
      <c r="E434" s="3">
        <v>2.1886574074074076E-2</v>
      </c>
    </row>
    <row r="435" spans="1:5" x14ac:dyDescent="0.25">
      <c r="A435" s="1" t="s">
        <v>32</v>
      </c>
      <c r="B435" s="1" t="s">
        <v>98</v>
      </c>
      <c r="C435" s="1" t="s">
        <v>3</v>
      </c>
      <c r="D435" s="1" t="s">
        <v>99</v>
      </c>
      <c r="E435" s="3">
        <v>3.2233796296296295E-2</v>
      </c>
    </row>
    <row r="436" spans="1:5" x14ac:dyDescent="0.25">
      <c r="A436" s="1" t="s">
        <v>63</v>
      </c>
      <c r="B436" s="1" t="s">
        <v>92</v>
      </c>
      <c r="C436" s="1" t="s">
        <v>9</v>
      </c>
      <c r="D436" s="1" t="s">
        <v>93</v>
      </c>
      <c r="E436" s="3">
        <v>5.0104166666666665E-2</v>
      </c>
    </row>
    <row r="437" spans="1:5" x14ac:dyDescent="0.25">
      <c r="A437" s="1" t="s">
        <v>26</v>
      </c>
      <c r="B437" s="1" t="s">
        <v>90</v>
      </c>
      <c r="C437" s="1" t="s">
        <v>5</v>
      </c>
      <c r="D437" s="1" t="s">
        <v>91</v>
      </c>
      <c r="E437" s="3">
        <v>1.074074074074074E-2</v>
      </c>
    </row>
    <row r="438" spans="1:5" x14ac:dyDescent="0.25">
      <c r="A438" s="1" t="s">
        <v>35</v>
      </c>
      <c r="B438" s="1" t="s">
        <v>98</v>
      </c>
      <c r="C438" s="1" t="s">
        <v>3</v>
      </c>
      <c r="D438" s="1" t="s">
        <v>99</v>
      </c>
      <c r="E438" s="3">
        <v>2.4560185185185185E-2</v>
      </c>
    </row>
    <row r="439" spans="1:5" x14ac:dyDescent="0.25">
      <c r="A439" s="1" t="s">
        <v>38</v>
      </c>
      <c r="B439" s="1" t="s">
        <v>98</v>
      </c>
      <c r="C439" s="1" t="s">
        <v>3</v>
      </c>
      <c r="D439" s="1" t="s">
        <v>99</v>
      </c>
      <c r="E439" s="3">
        <v>4.4780092592592594E-2</v>
      </c>
    </row>
    <row r="440" spans="1:5" x14ac:dyDescent="0.25">
      <c r="A440" s="1" t="s">
        <v>67</v>
      </c>
      <c r="B440" s="1" t="s">
        <v>92</v>
      </c>
      <c r="C440" s="1" t="s">
        <v>9</v>
      </c>
      <c r="D440" s="1" t="s">
        <v>93</v>
      </c>
      <c r="E440" s="3">
        <v>3.6180555555555556E-2</v>
      </c>
    </row>
    <row r="441" spans="1:5" x14ac:dyDescent="0.25">
      <c r="A441" s="1" t="s">
        <v>26</v>
      </c>
      <c r="B441" s="1" t="s">
        <v>92</v>
      </c>
      <c r="C441" s="1" t="s">
        <v>5</v>
      </c>
      <c r="D441" s="1" t="s">
        <v>93</v>
      </c>
      <c r="E441" s="3">
        <v>1.2048611111111111E-2</v>
      </c>
    </row>
    <row r="442" spans="1:5" x14ac:dyDescent="0.25">
      <c r="A442" s="1" t="s">
        <v>39</v>
      </c>
      <c r="B442" s="1" t="s">
        <v>98</v>
      </c>
      <c r="C442" s="1" t="s">
        <v>3</v>
      </c>
      <c r="D442" s="1" t="s">
        <v>99</v>
      </c>
      <c r="E442" s="3">
        <v>2.6388888888888889E-2</v>
      </c>
    </row>
    <row r="443" spans="1:5" x14ac:dyDescent="0.25">
      <c r="A443" s="1" t="s">
        <v>41</v>
      </c>
      <c r="B443" s="1" t="s">
        <v>98</v>
      </c>
      <c r="C443" s="1" t="s">
        <v>3</v>
      </c>
      <c r="D443" s="1" t="s">
        <v>99</v>
      </c>
      <c r="E443" s="3">
        <v>4.2627314814814812E-2</v>
      </c>
    </row>
    <row r="444" spans="1:5" x14ac:dyDescent="0.25">
      <c r="A444" s="1" t="s">
        <v>68</v>
      </c>
      <c r="B444" s="1" t="s">
        <v>92</v>
      </c>
      <c r="C444" s="1" t="s">
        <v>9</v>
      </c>
      <c r="D444" s="1" t="s">
        <v>93</v>
      </c>
      <c r="E444" s="3">
        <v>3.1712962962962964E-2</v>
      </c>
    </row>
    <row r="445" spans="1:5" x14ac:dyDescent="0.25">
      <c r="A445" s="1" t="s">
        <v>26</v>
      </c>
      <c r="B445" s="1" t="s">
        <v>94</v>
      </c>
      <c r="C445" s="1" t="s">
        <v>5</v>
      </c>
      <c r="D445" s="1" t="s">
        <v>95</v>
      </c>
      <c r="E445" s="3">
        <v>9.5601851851851855E-3</v>
      </c>
    </row>
    <row r="446" spans="1:5" x14ac:dyDescent="0.25">
      <c r="A446" s="1" t="s">
        <v>42</v>
      </c>
      <c r="B446" s="1" t="s">
        <v>98</v>
      </c>
      <c r="C446" s="1" t="s">
        <v>3</v>
      </c>
      <c r="D446" s="1" t="s">
        <v>99</v>
      </c>
      <c r="E446" s="3">
        <v>2.5104166666666667E-2</v>
      </c>
    </row>
    <row r="447" spans="1:5" x14ac:dyDescent="0.25">
      <c r="A447" s="1" t="s">
        <v>70</v>
      </c>
      <c r="B447" s="1" t="s">
        <v>92</v>
      </c>
      <c r="C447" s="1" t="s">
        <v>9</v>
      </c>
      <c r="D447" s="1" t="s">
        <v>93</v>
      </c>
      <c r="E447" s="3">
        <v>2.9409722222222223E-2</v>
      </c>
    </row>
    <row r="448" spans="1:5" x14ac:dyDescent="0.25">
      <c r="A448" s="1" t="s">
        <v>26</v>
      </c>
      <c r="B448" s="1" t="s">
        <v>96</v>
      </c>
      <c r="C448" s="1" t="s">
        <v>5</v>
      </c>
      <c r="D448" s="1" t="s">
        <v>97</v>
      </c>
      <c r="E448" s="3">
        <v>1.0266203703703704E-2</v>
      </c>
    </row>
    <row r="449" spans="1:5" x14ac:dyDescent="0.25">
      <c r="A449" s="1" t="s">
        <v>43</v>
      </c>
      <c r="B449" s="1" t="s">
        <v>98</v>
      </c>
      <c r="C449" s="1" t="s">
        <v>3</v>
      </c>
      <c r="D449" s="1" t="s">
        <v>99</v>
      </c>
      <c r="E449" s="3">
        <v>3.0821759259259261E-2</v>
      </c>
    </row>
    <row r="450" spans="1:5" x14ac:dyDescent="0.25">
      <c r="A450" s="1" t="s">
        <v>71</v>
      </c>
      <c r="B450" s="1" t="s">
        <v>92</v>
      </c>
      <c r="C450" s="1" t="s">
        <v>9</v>
      </c>
      <c r="D450" s="1" t="s">
        <v>93</v>
      </c>
      <c r="E450" s="3">
        <v>3.3865740740740738E-2</v>
      </c>
    </row>
    <row r="451" spans="1:5" x14ac:dyDescent="0.25">
      <c r="A451" s="1" t="s">
        <v>26</v>
      </c>
      <c r="B451" s="1" t="s">
        <v>98</v>
      </c>
      <c r="C451" s="1" t="s">
        <v>5</v>
      </c>
      <c r="D451" s="1" t="s">
        <v>99</v>
      </c>
      <c r="E451" s="3">
        <v>1.306712962962963E-2</v>
      </c>
    </row>
    <row r="452" spans="1:5" x14ac:dyDescent="0.25">
      <c r="A452" s="1" t="s">
        <v>44</v>
      </c>
      <c r="B452" s="1" t="s">
        <v>98</v>
      </c>
      <c r="C452" s="1" t="s">
        <v>3</v>
      </c>
      <c r="D452" s="1" t="s">
        <v>99</v>
      </c>
      <c r="E452" s="3">
        <v>3.2800925925925928E-2</v>
      </c>
    </row>
    <row r="453" spans="1:5" x14ac:dyDescent="0.25">
      <c r="A453" s="1" t="s">
        <v>26</v>
      </c>
      <c r="B453" s="1" t="s">
        <v>100</v>
      </c>
      <c r="C453" s="1" t="s">
        <v>5</v>
      </c>
      <c r="D453" s="1" t="s">
        <v>101</v>
      </c>
      <c r="E453" s="3">
        <v>1.1331018518518518E-2</v>
      </c>
    </row>
    <row r="454" spans="1:5" x14ac:dyDescent="0.25">
      <c r="A454" s="1" t="s">
        <v>46</v>
      </c>
      <c r="B454" s="1" t="s">
        <v>98</v>
      </c>
      <c r="C454" s="1" t="s">
        <v>3</v>
      </c>
      <c r="D454" s="1" t="s">
        <v>99</v>
      </c>
      <c r="E454" s="3">
        <v>2.5833333333333333E-2</v>
      </c>
    </row>
    <row r="455" spans="1:5" x14ac:dyDescent="0.25">
      <c r="A455" s="1" t="s">
        <v>2</v>
      </c>
      <c r="B455" s="1" t="s">
        <v>94</v>
      </c>
      <c r="C455" s="1" t="s">
        <v>9</v>
      </c>
      <c r="D455" s="1" t="s">
        <v>95</v>
      </c>
      <c r="E455" s="3">
        <v>3.1643518518518515E-2</v>
      </c>
    </row>
    <row r="456" spans="1:5" x14ac:dyDescent="0.25">
      <c r="A456" s="1" t="s">
        <v>26</v>
      </c>
      <c r="B456" s="1" t="s">
        <v>102</v>
      </c>
      <c r="C456" s="1" t="s">
        <v>5</v>
      </c>
      <c r="D456" s="1" t="s">
        <v>103</v>
      </c>
      <c r="E456" s="3">
        <v>1.150462962962963E-2</v>
      </c>
    </row>
    <row r="457" spans="1:5" x14ac:dyDescent="0.25">
      <c r="A457" s="1" t="s">
        <v>48</v>
      </c>
      <c r="B457" s="1" t="s">
        <v>98</v>
      </c>
      <c r="C457" s="1" t="s">
        <v>3</v>
      </c>
      <c r="D457" s="1" t="s">
        <v>99</v>
      </c>
      <c r="E457" s="3">
        <v>4.9583333333333333E-2</v>
      </c>
    </row>
    <row r="458" spans="1:5" x14ac:dyDescent="0.25">
      <c r="A458" s="1" t="s">
        <v>10</v>
      </c>
      <c r="B458" s="1" t="s">
        <v>94</v>
      </c>
      <c r="C458" s="1" t="s">
        <v>9</v>
      </c>
      <c r="D458" s="1" t="s">
        <v>95</v>
      </c>
      <c r="E458" s="3">
        <v>3.0254629629629631E-2</v>
      </c>
    </row>
    <row r="459" spans="1:5" x14ac:dyDescent="0.25">
      <c r="A459" s="1" t="s">
        <v>26</v>
      </c>
      <c r="B459" s="1" t="s">
        <v>104</v>
      </c>
      <c r="C459" s="1" t="s">
        <v>5</v>
      </c>
      <c r="D459" s="1" t="s">
        <v>105</v>
      </c>
      <c r="E459" s="3">
        <v>1.0995370370370371E-2</v>
      </c>
    </row>
    <row r="460" spans="1:5" x14ac:dyDescent="0.25">
      <c r="A460" s="1" t="s">
        <v>49</v>
      </c>
      <c r="B460" s="1" t="s">
        <v>98</v>
      </c>
      <c r="C460" s="1" t="s">
        <v>3</v>
      </c>
      <c r="D460" s="1" t="s">
        <v>99</v>
      </c>
      <c r="E460" s="3">
        <v>2.6875E-2</v>
      </c>
    </row>
    <row r="461" spans="1:5" x14ac:dyDescent="0.25">
      <c r="A461" s="1" t="s">
        <v>15</v>
      </c>
      <c r="B461" s="1" t="s">
        <v>94</v>
      </c>
      <c r="C461" s="1" t="s">
        <v>9</v>
      </c>
      <c r="D461" s="1" t="s">
        <v>95</v>
      </c>
      <c r="E461" s="3">
        <v>2.6666666666666668E-2</v>
      </c>
    </row>
    <row r="462" spans="1:5" x14ac:dyDescent="0.25">
      <c r="A462" s="1" t="s">
        <v>26</v>
      </c>
      <c r="B462" s="1" t="s">
        <v>106</v>
      </c>
      <c r="C462" s="1" t="s">
        <v>5</v>
      </c>
      <c r="D462" s="1" t="s">
        <v>107</v>
      </c>
      <c r="E462" s="3">
        <v>1.0266203703703704E-2</v>
      </c>
    </row>
    <row r="463" spans="1:5" x14ac:dyDescent="0.25">
      <c r="A463" s="1" t="s">
        <v>50</v>
      </c>
      <c r="B463" s="1" t="s">
        <v>98</v>
      </c>
      <c r="C463" s="1" t="s">
        <v>3</v>
      </c>
      <c r="D463" s="1" t="s">
        <v>99</v>
      </c>
      <c r="E463" s="3">
        <v>4.3599537037037034E-2</v>
      </c>
    </row>
    <row r="464" spans="1:5" x14ac:dyDescent="0.25">
      <c r="A464" s="1" t="s">
        <v>26</v>
      </c>
      <c r="B464" s="1" t="s">
        <v>94</v>
      </c>
      <c r="C464" s="1" t="s">
        <v>9</v>
      </c>
      <c r="D464" s="1" t="s">
        <v>95</v>
      </c>
      <c r="E464" s="3">
        <v>2.3761574074074074E-2</v>
      </c>
    </row>
    <row r="465" spans="1:5" x14ac:dyDescent="0.25">
      <c r="A465" s="1" t="s">
        <v>26</v>
      </c>
      <c r="B465" s="1" t="s">
        <v>108</v>
      </c>
      <c r="C465" s="1" t="s">
        <v>5</v>
      </c>
      <c r="D465" s="1" t="s">
        <v>109</v>
      </c>
      <c r="E465" s="3">
        <v>1.0497685185185185E-2</v>
      </c>
    </row>
    <row r="466" spans="1:5" x14ac:dyDescent="0.25">
      <c r="A466" s="1" t="s">
        <v>145</v>
      </c>
      <c r="B466" s="1" t="s">
        <v>98</v>
      </c>
      <c r="C466" s="1" t="s">
        <v>3</v>
      </c>
      <c r="D466" s="1" t="s">
        <v>99</v>
      </c>
      <c r="E466" s="3">
        <v>3.875E-2</v>
      </c>
    </row>
    <row r="467" spans="1:5" x14ac:dyDescent="0.25">
      <c r="A467" s="1" t="s">
        <v>84</v>
      </c>
      <c r="B467" s="1" t="s">
        <v>98</v>
      </c>
      <c r="C467" s="1" t="s">
        <v>3</v>
      </c>
      <c r="D467" s="1" t="s">
        <v>99</v>
      </c>
      <c r="E467" s="3">
        <v>2.0312500000000001E-2</v>
      </c>
    </row>
    <row r="468" spans="1:5" x14ac:dyDescent="0.25">
      <c r="A468" s="1" t="s">
        <v>76</v>
      </c>
      <c r="B468" s="1" t="s">
        <v>94</v>
      </c>
      <c r="C468" s="1" t="s">
        <v>9</v>
      </c>
      <c r="D468" s="1" t="s">
        <v>95</v>
      </c>
      <c r="E468" s="3">
        <v>4.3888888888888887E-2</v>
      </c>
    </row>
    <row r="469" spans="1:5" x14ac:dyDescent="0.25">
      <c r="A469" s="1" t="s">
        <v>26</v>
      </c>
      <c r="B469" s="1" t="s">
        <v>110</v>
      </c>
      <c r="C469" s="1" t="s">
        <v>5</v>
      </c>
      <c r="D469" s="1" t="s">
        <v>111</v>
      </c>
      <c r="E469" s="3">
        <v>9.2708333333333341E-3</v>
      </c>
    </row>
    <row r="470" spans="1:5" x14ac:dyDescent="0.25">
      <c r="A470" s="1" t="s">
        <v>56</v>
      </c>
      <c r="B470" s="1" t="s">
        <v>98</v>
      </c>
      <c r="C470" s="1" t="s">
        <v>3</v>
      </c>
      <c r="D470" s="1" t="s">
        <v>99</v>
      </c>
      <c r="E470" s="3">
        <v>4.0636574074074075E-2</v>
      </c>
    </row>
    <row r="471" spans="1:5" x14ac:dyDescent="0.25">
      <c r="A471" s="1" t="s">
        <v>144</v>
      </c>
      <c r="B471" s="1" t="s">
        <v>98</v>
      </c>
      <c r="C471" s="1" t="s">
        <v>3</v>
      </c>
      <c r="D471" s="1" t="s">
        <v>99</v>
      </c>
      <c r="E471" s="3">
        <v>3.5011574074074077E-2</v>
      </c>
    </row>
    <row r="472" spans="1:5" x14ac:dyDescent="0.25">
      <c r="A472" s="1" t="s">
        <v>52</v>
      </c>
      <c r="B472" s="1" t="s">
        <v>94</v>
      </c>
      <c r="C472" s="1" t="s">
        <v>9</v>
      </c>
      <c r="D472" s="1" t="s">
        <v>95</v>
      </c>
      <c r="E472" s="3">
        <v>5.4791666666666669E-2</v>
      </c>
    </row>
    <row r="473" spans="1:5" x14ac:dyDescent="0.25">
      <c r="A473" s="1" t="s">
        <v>26</v>
      </c>
      <c r="B473" s="1" t="s">
        <v>112</v>
      </c>
      <c r="C473" s="1" t="s">
        <v>5</v>
      </c>
      <c r="D473" s="1" t="s">
        <v>113</v>
      </c>
      <c r="E473" s="3">
        <v>1.0219907407407407E-2</v>
      </c>
    </row>
    <row r="474" spans="1:5" x14ac:dyDescent="0.25">
      <c r="A474" s="1" t="s">
        <v>142</v>
      </c>
      <c r="B474" s="1" t="s">
        <v>98</v>
      </c>
      <c r="C474" s="1" t="s">
        <v>3</v>
      </c>
      <c r="D474" s="1" t="s">
        <v>99</v>
      </c>
      <c r="E474" s="3">
        <v>2.883101851851852E-2</v>
      </c>
    </row>
    <row r="475" spans="1:5" x14ac:dyDescent="0.25">
      <c r="A475" s="1" t="s">
        <v>84</v>
      </c>
      <c r="B475" s="1" t="s">
        <v>94</v>
      </c>
      <c r="C475" s="1" t="s">
        <v>9</v>
      </c>
      <c r="D475" s="1" t="s">
        <v>95</v>
      </c>
      <c r="E475" s="3">
        <v>1.8287037037037036E-2</v>
      </c>
    </row>
    <row r="476" spans="1:5" x14ac:dyDescent="0.25">
      <c r="A476" s="1" t="s">
        <v>26</v>
      </c>
      <c r="B476" s="1" t="s">
        <v>114</v>
      </c>
      <c r="C476" s="1" t="s">
        <v>5</v>
      </c>
      <c r="D476" s="1" t="s">
        <v>115</v>
      </c>
      <c r="E476" s="3">
        <v>1.0763888888888889E-2</v>
      </c>
    </row>
    <row r="477" spans="1:5" x14ac:dyDescent="0.25">
      <c r="A477" s="1" t="s">
        <v>60</v>
      </c>
      <c r="B477" s="1" t="s">
        <v>98</v>
      </c>
      <c r="C477" s="1" t="s">
        <v>3</v>
      </c>
      <c r="D477" s="1" t="s">
        <v>99</v>
      </c>
      <c r="E477" s="3">
        <v>2.8912037037037038E-2</v>
      </c>
    </row>
    <row r="478" spans="1:5" x14ac:dyDescent="0.25">
      <c r="A478" s="1" t="s">
        <v>63</v>
      </c>
      <c r="B478" s="1" t="s">
        <v>94</v>
      </c>
      <c r="C478" s="1" t="s">
        <v>9</v>
      </c>
      <c r="D478" s="1" t="s">
        <v>95</v>
      </c>
      <c r="E478" s="3">
        <v>3.0115740740740742E-2</v>
      </c>
    </row>
    <row r="479" spans="1:5" x14ac:dyDescent="0.25">
      <c r="A479" s="1" t="s">
        <v>26</v>
      </c>
      <c r="B479" s="1" t="s">
        <v>116</v>
      </c>
      <c r="C479" s="1" t="s">
        <v>5</v>
      </c>
      <c r="D479" s="1" t="s">
        <v>117</v>
      </c>
      <c r="E479" s="3">
        <v>1.0219907407407407E-2</v>
      </c>
    </row>
    <row r="480" spans="1:5" x14ac:dyDescent="0.25">
      <c r="A480" s="1" t="s">
        <v>67</v>
      </c>
      <c r="B480" s="1" t="s">
        <v>94</v>
      </c>
      <c r="C480" s="1" t="s">
        <v>9</v>
      </c>
      <c r="D480" s="1" t="s">
        <v>95</v>
      </c>
      <c r="E480" s="3">
        <v>2.0416666666666666E-2</v>
      </c>
    </row>
    <row r="481" spans="1:5" x14ac:dyDescent="0.25">
      <c r="A481" s="1" t="s">
        <v>63</v>
      </c>
      <c r="B481" s="1" t="s">
        <v>98</v>
      </c>
      <c r="C481" s="1" t="s">
        <v>3</v>
      </c>
      <c r="D481" s="1" t="s">
        <v>99</v>
      </c>
      <c r="E481" s="3">
        <v>4.1076388888888891E-2</v>
      </c>
    </row>
    <row r="482" spans="1:5" x14ac:dyDescent="0.25">
      <c r="A482" s="1" t="s">
        <v>26</v>
      </c>
      <c r="B482" s="1" t="s">
        <v>118</v>
      </c>
      <c r="C482" s="1" t="s">
        <v>5</v>
      </c>
      <c r="D482" s="1" t="s">
        <v>119</v>
      </c>
      <c r="E482" s="3">
        <v>1.2164351851851852E-2</v>
      </c>
    </row>
    <row r="483" spans="1:5" x14ac:dyDescent="0.25">
      <c r="A483" s="1" t="s">
        <v>64</v>
      </c>
      <c r="B483" s="1" t="s">
        <v>98</v>
      </c>
      <c r="C483" s="1" t="s">
        <v>3</v>
      </c>
      <c r="D483" s="1" t="s">
        <v>99</v>
      </c>
      <c r="E483" s="3">
        <v>2.9456018518518517E-2</v>
      </c>
    </row>
    <row r="484" spans="1:5" x14ac:dyDescent="0.25">
      <c r="A484" s="1" t="s">
        <v>68</v>
      </c>
      <c r="B484" s="1" t="s">
        <v>94</v>
      </c>
      <c r="C484" s="1" t="s">
        <v>9</v>
      </c>
      <c r="D484" s="1" t="s">
        <v>95</v>
      </c>
      <c r="E484" s="3">
        <v>2.357638888888889E-2</v>
      </c>
    </row>
    <row r="485" spans="1:5" x14ac:dyDescent="0.25">
      <c r="A485" s="1" t="s">
        <v>26</v>
      </c>
      <c r="B485" s="1" t="s">
        <v>120</v>
      </c>
      <c r="C485" s="1" t="s">
        <v>5</v>
      </c>
      <c r="D485" s="1" t="s">
        <v>121</v>
      </c>
      <c r="E485" s="3">
        <v>1.0648148148148148E-2</v>
      </c>
    </row>
    <row r="486" spans="1:5" x14ac:dyDescent="0.25">
      <c r="A486" s="1" t="s">
        <v>70</v>
      </c>
      <c r="B486" s="1" t="s">
        <v>130</v>
      </c>
      <c r="C486" s="1" t="s">
        <v>9</v>
      </c>
      <c r="D486" s="1" t="s">
        <v>95</v>
      </c>
      <c r="E486" s="3">
        <v>1.6701388888888891E-2</v>
      </c>
    </row>
    <row r="487" spans="1:5" x14ac:dyDescent="0.25">
      <c r="A487" s="1" t="s">
        <v>26</v>
      </c>
      <c r="B487" s="1" t="s">
        <v>122</v>
      </c>
      <c r="C487" s="1" t="s">
        <v>5</v>
      </c>
      <c r="D487" s="1" t="s">
        <v>123</v>
      </c>
      <c r="E487" s="3">
        <v>1.0787037037037038E-2</v>
      </c>
    </row>
    <row r="488" spans="1:5" x14ac:dyDescent="0.25">
      <c r="A488" s="1" t="s">
        <v>67</v>
      </c>
      <c r="B488" s="1" t="s">
        <v>98</v>
      </c>
      <c r="C488" s="1" t="s">
        <v>3</v>
      </c>
      <c r="D488" s="1" t="s">
        <v>99</v>
      </c>
      <c r="E488" s="3">
        <v>1.9942129629629629E-2</v>
      </c>
    </row>
    <row r="489" spans="1:5" x14ac:dyDescent="0.25">
      <c r="A489" s="1" t="s">
        <v>70</v>
      </c>
      <c r="B489" s="1" t="s">
        <v>94</v>
      </c>
      <c r="C489" s="1" t="s">
        <v>9</v>
      </c>
      <c r="D489" s="1" t="s">
        <v>95</v>
      </c>
      <c r="E489" s="3">
        <v>1.7175925925925924E-2</v>
      </c>
    </row>
    <row r="490" spans="1:5" x14ac:dyDescent="0.25">
      <c r="A490" s="1" t="s">
        <v>26</v>
      </c>
      <c r="B490" s="1" t="s">
        <v>124</v>
      </c>
      <c r="C490" s="1" t="s">
        <v>5</v>
      </c>
      <c r="D490" s="1" t="s">
        <v>125</v>
      </c>
      <c r="E490" s="3">
        <v>1.0567129629629629E-2</v>
      </c>
    </row>
    <row r="491" spans="1:5" x14ac:dyDescent="0.25">
      <c r="A491" s="1" t="s">
        <v>68</v>
      </c>
      <c r="B491" s="1" t="s">
        <v>98</v>
      </c>
      <c r="C491" s="1" t="s">
        <v>3</v>
      </c>
      <c r="D491" s="1" t="s">
        <v>99</v>
      </c>
      <c r="E491" s="3">
        <v>2.2800925925925926E-2</v>
      </c>
    </row>
    <row r="492" spans="1:5" x14ac:dyDescent="0.25">
      <c r="A492" s="1" t="s">
        <v>71</v>
      </c>
      <c r="B492" s="1" t="s">
        <v>94</v>
      </c>
      <c r="C492" s="1" t="s">
        <v>9</v>
      </c>
      <c r="D492" s="1" t="s">
        <v>95</v>
      </c>
      <c r="E492" s="3">
        <v>2.0706018518518519E-2</v>
      </c>
    </row>
    <row r="493" spans="1:5" x14ac:dyDescent="0.25">
      <c r="A493" s="1" t="s">
        <v>26</v>
      </c>
      <c r="B493" s="1" t="s">
        <v>126</v>
      </c>
      <c r="C493" s="1" t="s">
        <v>5</v>
      </c>
      <c r="D493" s="1" t="s">
        <v>127</v>
      </c>
      <c r="E493" s="3">
        <v>1.1435185185185185E-2</v>
      </c>
    </row>
    <row r="494" spans="1:5" x14ac:dyDescent="0.25">
      <c r="A494" s="1" t="s">
        <v>70</v>
      </c>
      <c r="B494" s="1" t="s">
        <v>98</v>
      </c>
      <c r="C494" s="1" t="s">
        <v>3</v>
      </c>
      <c r="D494" s="1" t="s">
        <v>99</v>
      </c>
      <c r="E494" s="3">
        <v>2.0462962962962964E-2</v>
      </c>
    </row>
    <row r="495" spans="1:5" x14ac:dyDescent="0.25">
      <c r="A495" s="1" t="s">
        <v>26</v>
      </c>
      <c r="B495" s="1" t="s">
        <v>128</v>
      </c>
      <c r="C495" s="1" t="s">
        <v>5</v>
      </c>
      <c r="D495" s="1" t="s">
        <v>129</v>
      </c>
      <c r="E495" s="3">
        <v>1.3310185185185185E-2</v>
      </c>
    </row>
    <row r="496" spans="1:5" x14ac:dyDescent="0.25">
      <c r="A496" s="1" t="s">
        <v>10</v>
      </c>
      <c r="B496" s="1" t="s">
        <v>96</v>
      </c>
      <c r="C496" s="1" t="s">
        <v>9</v>
      </c>
      <c r="D496" s="1" t="s">
        <v>97</v>
      </c>
      <c r="E496" s="3">
        <v>4.5810185185185183E-2</v>
      </c>
    </row>
    <row r="497" spans="1:5" x14ac:dyDescent="0.25">
      <c r="A497" s="1" t="s">
        <v>27</v>
      </c>
      <c r="B497" s="1" t="s">
        <v>88</v>
      </c>
      <c r="C497" s="1" t="s">
        <v>5</v>
      </c>
      <c r="D497" s="1" t="s">
        <v>89</v>
      </c>
      <c r="E497" s="3">
        <v>1.0972222222222222E-2</v>
      </c>
    </row>
    <row r="498" spans="1:5" x14ac:dyDescent="0.25">
      <c r="A498" s="1" t="s">
        <v>27</v>
      </c>
      <c r="B498" s="1" t="s">
        <v>90</v>
      </c>
      <c r="C498" s="1" t="s">
        <v>5</v>
      </c>
      <c r="D498" s="1" t="s">
        <v>91</v>
      </c>
      <c r="E498" s="3">
        <v>1.2048611111111111E-2</v>
      </c>
    </row>
    <row r="499" spans="1:5" x14ac:dyDescent="0.25">
      <c r="A499" s="1" t="s">
        <v>27</v>
      </c>
      <c r="B499" s="1" t="s">
        <v>92</v>
      </c>
      <c r="C499" s="1" t="s">
        <v>5</v>
      </c>
      <c r="D499" s="1" t="s">
        <v>93</v>
      </c>
      <c r="E499" s="3">
        <v>1.5671296296296298E-2</v>
      </c>
    </row>
    <row r="500" spans="1:5" x14ac:dyDescent="0.25">
      <c r="A500" s="1" t="s">
        <v>27</v>
      </c>
      <c r="B500" s="1" t="s">
        <v>94</v>
      </c>
      <c r="C500" s="1" t="s">
        <v>5</v>
      </c>
      <c r="D500" s="1" t="s">
        <v>95</v>
      </c>
      <c r="E500" s="3">
        <v>1.4525462962962962E-2</v>
      </c>
    </row>
    <row r="501" spans="1:5" x14ac:dyDescent="0.25">
      <c r="A501" s="1" t="s">
        <v>27</v>
      </c>
      <c r="B501" s="1" t="s">
        <v>96</v>
      </c>
      <c r="C501" s="1" t="s">
        <v>5</v>
      </c>
      <c r="D501" s="1" t="s">
        <v>97</v>
      </c>
      <c r="E501" s="3">
        <v>1.7349537037037038E-2</v>
      </c>
    </row>
    <row r="502" spans="1:5" x14ac:dyDescent="0.25">
      <c r="A502" s="1" t="s">
        <v>27</v>
      </c>
      <c r="B502" s="1" t="s">
        <v>98</v>
      </c>
      <c r="C502" s="1" t="s">
        <v>5</v>
      </c>
      <c r="D502" s="1" t="s">
        <v>99</v>
      </c>
      <c r="E502" s="3">
        <v>1.5150462962962963E-2</v>
      </c>
    </row>
    <row r="503" spans="1:5" x14ac:dyDescent="0.25">
      <c r="A503" s="1" t="s">
        <v>146</v>
      </c>
      <c r="B503" s="1" t="s">
        <v>98</v>
      </c>
      <c r="C503" s="1" t="s">
        <v>3</v>
      </c>
      <c r="D503" s="1" t="s">
        <v>99</v>
      </c>
      <c r="E503" s="3">
        <v>2.6192129629629631E-2</v>
      </c>
    </row>
    <row r="504" spans="1:5" x14ac:dyDescent="0.25">
      <c r="A504" s="1" t="s">
        <v>28</v>
      </c>
      <c r="B504" s="1" t="s">
        <v>88</v>
      </c>
      <c r="C504" s="1" t="s">
        <v>5</v>
      </c>
      <c r="D504" s="1" t="s">
        <v>89</v>
      </c>
      <c r="E504" s="3">
        <v>1.1331018518518518E-2</v>
      </c>
    </row>
    <row r="505" spans="1:5" x14ac:dyDescent="0.25">
      <c r="A505" s="1" t="s">
        <v>71</v>
      </c>
      <c r="B505" s="1" t="s">
        <v>98</v>
      </c>
      <c r="C505" s="1" t="s">
        <v>3</v>
      </c>
      <c r="D505" s="1" t="s">
        <v>99</v>
      </c>
      <c r="E505" s="3">
        <v>2.2083333333333333E-2</v>
      </c>
    </row>
    <row r="506" spans="1:5" x14ac:dyDescent="0.25">
      <c r="A506" s="1" t="s">
        <v>28</v>
      </c>
      <c r="B506" s="1" t="s">
        <v>90</v>
      </c>
      <c r="C506" s="1" t="s">
        <v>5</v>
      </c>
      <c r="D506" s="1" t="s">
        <v>91</v>
      </c>
      <c r="E506" s="3">
        <v>1.1400462962962963E-2</v>
      </c>
    </row>
    <row r="507" spans="1:5" x14ac:dyDescent="0.25">
      <c r="A507" s="1" t="s">
        <v>72</v>
      </c>
      <c r="B507" s="1" t="s">
        <v>98</v>
      </c>
      <c r="C507" s="1" t="s">
        <v>3</v>
      </c>
      <c r="D507" s="1" t="s">
        <v>99</v>
      </c>
      <c r="E507" s="3">
        <v>2.6689814814814816E-2</v>
      </c>
    </row>
    <row r="508" spans="1:5" x14ac:dyDescent="0.25">
      <c r="A508" s="1" t="s">
        <v>28</v>
      </c>
      <c r="B508" s="1" t="s">
        <v>92</v>
      </c>
      <c r="C508" s="1" t="s">
        <v>5</v>
      </c>
      <c r="D508" s="1" t="s">
        <v>93</v>
      </c>
      <c r="E508" s="3">
        <v>1.3715277777777778E-2</v>
      </c>
    </row>
    <row r="509" spans="1:5" x14ac:dyDescent="0.25">
      <c r="A509" s="1" t="s">
        <v>149</v>
      </c>
      <c r="B509" s="1" t="s">
        <v>98</v>
      </c>
      <c r="C509" s="1" t="s">
        <v>3</v>
      </c>
      <c r="D509" s="1" t="s">
        <v>99</v>
      </c>
      <c r="E509" s="3">
        <v>2.9965277777777778E-2</v>
      </c>
    </row>
    <row r="510" spans="1:5" x14ac:dyDescent="0.25">
      <c r="A510" s="1" t="s">
        <v>28</v>
      </c>
      <c r="B510" s="1" t="s">
        <v>130</v>
      </c>
      <c r="C510" s="1" t="s">
        <v>5</v>
      </c>
      <c r="D510" s="1" t="s">
        <v>95</v>
      </c>
      <c r="E510" s="3">
        <v>1.3900462962962963E-2</v>
      </c>
    </row>
    <row r="511" spans="1:5" x14ac:dyDescent="0.25">
      <c r="A511" s="1" t="s">
        <v>2</v>
      </c>
      <c r="B511" s="1" t="s">
        <v>100</v>
      </c>
      <c r="C511" s="1" t="s">
        <v>3</v>
      </c>
      <c r="D511" s="1" t="s">
        <v>101</v>
      </c>
      <c r="E511" s="3">
        <v>1.755787037037037E-2</v>
      </c>
    </row>
    <row r="512" spans="1:5" x14ac:dyDescent="0.25">
      <c r="A512" s="1" t="s">
        <v>28</v>
      </c>
      <c r="B512" s="1" t="s">
        <v>96</v>
      </c>
      <c r="C512" s="1" t="s">
        <v>5</v>
      </c>
      <c r="D512" s="1" t="s">
        <v>97</v>
      </c>
      <c r="E512" s="3">
        <v>1.6458333333333332E-2</v>
      </c>
    </row>
    <row r="513" spans="1:5" x14ac:dyDescent="0.25">
      <c r="A513" s="1" t="s">
        <v>6</v>
      </c>
      <c r="B513" s="1" t="s">
        <v>100</v>
      </c>
      <c r="C513" s="1" t="s">
        <v>3</v>
      </c>
      <c r="D513" s="1" t="s">
        <v>101</v>
      </c>
      <c r="E513" s="3">
        <v>1.6122685185185184E-2</v>
      </c>
    </row>
    <row r="514" spans="1:5" x14ac:dyDescent="0.25">
      <c r="A514" s="1" t="s">
        <v>7</v>
      </c>
      <c r="B514" s="1" t="s">
        <v>100</v>
      </c>
      <c r="C514" s="1" t="s">
        <v>3</v>
      </c>
      <c r="D514" s="1" t="s">
        <v>101</v>
      </c>
      <c r="E514" s="3">
        <v>2.6481481481481481E-2</v>
      </c>
    </row>
    <row r="515" spans="1:5" x14ac:dyDescent="0.25">
      <c r="A515" s="1" t="s">
        <v>28</v>
      </c>
      <c r="B515" s="1" t="s">
        <v>98</v>
      </c>
      <c r="C515" s="1" t="s">
        <v>5</v>
      </c>
      <c r="D515" s="1" t="s">
        <v>99</v>
      </c>
      <c r="E515" s="3">
        <v>1.8738425925925926E-2</v>
      </c>
    </row>
    <row r="516" spans="1:5" x14ac:dyDescent="0.25">
      <c r="A516" s="1" t="s">
        <v>74</v>
      </c>
      <c r="B516" s="1" t="s">
        <v>100</v>
      </c>
      <c r="C516" s="1" t="s">
        <v>3</v>
      </c>
      <c r="D516" s="1" t="s">
        <v>101</v>
      </c>
      <c r="E516" s="3">
        <v>2.4988425925925924E-2</v>
      </c>
    </row>
    <row r="517" spans="1:5" x14ac:dyDescent="0.25">
      <c r="A517" s="1" t="s">
        <v>28</v>
      </c>
      <c r="B517" s="1" t="s">
        <v>100</v>
      </c>
      <c r="C517" s="1" t="s">
        <v>5</v>
      </c>
      <c r="D517" s="1" t="s">
        <v>101</v>
      </c>
      <c r="E517" s="3">
        <v>1.3564814814814814E-2</v>
      </c>
    </row>
    <row r="518" spans="1:5" x14ac:dyDescent="0.25">
      <c r="A518" s="1" t="s">
        <v>10</v>
      </c>
      <c r="B518" s="1" t="s">
        <v>100</v>
      </c>
      <c r="C518" s="1" t="s">
        <v>3</v>
      </c>
      <c r="D518" s="1" t="s">
        <v>101</v>
      </c>
      <c r="E518" s="3">
        <v>1.7534722222222222E-2</v>
      </c>
    </row>
    <row r="519" spans="1:5" x14ac:dyDescent="0.25">
      <c r="A519" s="1" t="s">
        <v>28</v>
      </c>
      <c r="B519" s="1" t="s">
        <v>102</v>
      </c>
      <c r="C519" s="1" t="s">
        <v>5</v>
      </c>
      <c r="D519" s="1" t="s">
        <v>103</v>
      </c>
      <c r="E519" s="3">
        <v>1.480324074074074E-2</v>
      </c>
    </row>
    <row r="520" spans="1:5" x14ac:dyDescent="0.25">
      <c r="A520" s="1" t="s">
        <v>140</v>
      </c>
      <c r="B520" s="1" t="s">
        <v>100</v>
      </c>
      <c r="C520" s="1" t="s">
        <v>3</v>
      </c>
      <c r="D520" s="1" t="s">
        <v>101</v>
      </c>
      <c r="E520" s="3">
        <v>2.7314814814814816E-2</v>
      </c>
    </row>
    <row r="521" spans="1:5" x14ac:dyDescent="0.25">
      <c r="A521" s="1" t="s">
        <v>11</v>
      </c>
      <c r="B521" s="1" t="s">
        <v>100</v>
      </c>
      <c r="C521" s="1" t="s">
        <v>3</v>
      </c>
      <c r="D521" s="1" t="s">
        <v>101</v>
      </c>
      <c r="E521" s="3">
        <v>2.4212962962962964E-2</v>
      </c>
    </row>
    <row r="522" spans="1:5" x14ac:dyDescent="0.25">
      <c r="A522" s="1" t="s">
        <v>28</v>
      </c>
      <c r="B522" s="1" t="s">
        <v>104</v>
      </c>
      <c r="C522" s="1" t="s">
        <v>5</v>
      </c>
      <c r="D522" s="1" t="s">
        <v>105</v>
      </c>
      <c r="E522" s="3">
        <v>1.5150462962962963E-2</v>
      </c>
    </row>
    <row r="523" spans="1:5" x14ac:dyDescent="0.25">
      <c r="A523" s="1" t="s">
        <v>14</v>
      </c>
      <c r="B523" s="1" t="s">
        <v>100</v>
      </c>
      <c r="C523" s="1" t="s">
        <v>3</v>
      </c>
      <c r="D523" s="1" t="s">
        <v>101</v>
      </c>
      <c r="E523" s="3">
        <v>2.8032407407407409E-2</v>
      </c>
    </row>
    <row r="524" spans="1:5" x14ac:dyDescent="0.25">
      <c r="A524" s="1" t="s">
        <v>28</v>
      </c>
      <c r="B524" s="1" t="s">
        <v>132</v>
      </c>
      <c r="C524" s="1" t="s">
        <v>5</v>
      </c>
      <c r="D524" s="1" t="s">
        <v>107</v>
      </c>
      <c r="E524" s="3">
        <v>1.4664351851851852E-2</v>
      </c>
    </row>
    <row r="525" spans="1:5" x14ac:dyDescent="0.25">
      <c r="A525" s="1" t="s">
        <v>15</v>
      </c>
      <c r="B525" s="1" t="s">
        <v>100</v>
      </c>
      <c r="C525" s="1" t="s">
        <v>3</v>
      </c>
      <c r="D525" s="1" t="s">
        <v>101</v>
      </c>
      <c r="E525" s="3">
        <v>1.7372685185185185E-2</v>
      </c>
    </row>
    <row r="526" spans="1:5" x14ac:dyDescent="0.25">
      <c r="A526" s="1" t="s">
        <v>28</v>
      </c>
      <c r="B526" s="1" t="s">
        <v>108</v>
      </c>
      <c r="C526" s="1" t="s">
        <v>5</v>
      </c>
      <c r="D526" s="1" t="s">
        <v>109</v>
      </c>
      <c r="E526" s="3">
        <v>1.255787037037037E-2</v>
      </c>
    </row>
    <row r="527" spans="1:5" x14ac:dyDescent="0.25">
      <c r="A527" s="1" t="s">
        <v>16</v>
      </c>
      <c r="B527" s="1" t="s">
        <v>100</v>
      </c>
      <c r="C527" s="1" t="s">
        <v>3</v>
      </c>
      <c r="D527" s="1" t="s">
        <v>101</v>
      </c>
      <c r="E527" s="3">
        <v>2.2719907407407407E-2</v>
      </c>
    </row>
    <row r="528" spans="1:5" x14ac:dyDescent="0.25">
      <c r="A528" s="1" t="s">
        <v>28</v>
      </c>
      <c r="B528" s="1" t="s">
        <v>110</v>
      </c>
      <c r="C528" s="1" t="s">
        <v>5</v>
      </c>
      <c r="D528" s="1" t="s">
        <v>111</v>
      </c>
      <c r="E528" s="3">
        <v>1.170138888888889E-2</v>
      </c>
    </row>
    <row r="529" spans="1:5" x14ac:dyDescent="0.25">
      <c r="A529" s="1" t="s">
        <v>19</v>
      </c>
      <c r="B529" s="1" t="s">
        <v>100</v>
      </c>
      <c r="C529" s="1" t="s">
        <v>3</v>
      </c>
      <c r="D529" s="1" t="s">
        <v>101</v>
      </c>
      <c r="E529" s="3">
        <v>1.6898148148148148E-2</v>
      </c>
    </row>
    <row r="530" spans="1:5" x14ac:dyDescent="0.25">
      <c r="A530" s="1" t="s">
        <v>20</v>
      </c>
      <c r="B530" s="1" t="s">
        <v>100</v>
      </c>
      <c r="C530" s="1" t="s">
        <v>3</v>
      </c>
      <c r="D530" s="1" t="s">
        <v>101</v>
      </c>
      <c r="E530" s="3">
        <v>2.0358796296296295E-2</v>
      </c>
    </row>
    <row r="531" spans="1:5" x14ac:dyDescent="0.25">
      <c r="A531" s="1" t="s">
        <v>28</v>
      </c>
      <c r="B531" s="1" t="s">
        <v>112</v>
      </c>
      <c r="C531" s="1" t="s">
        <v>5</v>
      </c>
      <c r="D531" s="1" t="s">
        <v>113</v>
      </c>
      <c r="E531" s="3">
        <v>1.2893518518518518E-2</v>
      </c>
    </row>
    <row r="532" spans="1:5" x14ac:dyDescent="0.25">
      <c r="A532" s="1" t="s">
        <v>21</v>
      </c>
      <c r="B532" s="1" t="s">
        <v>100</v>
      </c>
      <c r="C532" s="1" t="s">
        <v>3</v>
      </c>
      <c r="D532" s="1" t="s">
        <v>101</v>
      </c>
      <c r="E532" s="3">
        <v>2.8252314814814813E-2</v>
      </c>
    </row>
    <row r="533" spans="1:5" x14ac:dyDescent="0.25">
      <c r="A533" s="1" t="s">
        <v>22</v>
      </c>
      <c r="B533" s="1" t="s">
        <v>100</v>
      </c>
      <c r="C533" s="1" t="s">
        <v>3</v>
      </c>
      <c r="D533" s="1" t="s">
        <v>101</v>
      </c>
      <c r="E533" s="3">
        <v>1.5046296296296295E-2</v>
      </c>
    </row>
    <row r="534" spans="1:5" x14ac:dyDescent="0.25">
      <c r="A534" s="1" t="s">
        <v>28</v>
      </c>
      <c r="B534" s="1" t="s">
        <v>114</v>
      </c>
      <c r="C534" s="1" t="s">
        <v>5</v>
      </c>
      <c r="D534" s="1" t="s">
        <v>115</v>
      </c>
      <c r="E534" s="3">
        <v>1.4907407407407407E-2</v>
      </c>
    </row>
    <row r="535" spans="1:5" x14ac:dyDescent="0.25">
      <c r="A535" s="1" t="s">
        <v>23</v>
      </c>
      <c r="B535" s="1" t="s">
        <v>100</v>
      </c>
      <c r="C535" s="1" t="s">
        <v>3</v>
      </c>
      <c r="D535" s="1" t="s">
        <v>101</v>
      </c>
      <c r="E535" s="3">
        <v>2.8981481481481483E-2</v>
      </c>
    </row>
    <row r="536" spans="1:5" x14ac:dyDescent="0.25">
      <c r="A536" s="1" t="s">
        <v>28</v>
      </c>
      <c r="B536" s="1" t="s">
        <v>116</v>
      </c>
      <c r="C536" s="1" t="s">
        <v>5</v>
      </c>
      <c r="D536" s="1" t="s">
        <v>117</v>
      </c>
      <c r="E536" s="3">
        <v>1.4247685185185184E-2</v>
      </c>
    </row>
    <row r="537" spans="1:5" x14ac:dyDescent="0.25">
      <c r="A537" s="1" t="s">
        <v>24</v>
      </c>
      <c r="B537" s="1" t="s">
        <v>100</v>
      </c>
      <c r="C537" s="1" t="s">
        <v>3</v>
      </c>
      <c r="D537" s="1" t="s">
        <v>101</v>
      </c>
      <c r="E537" s="3">
        <v>3.1168981481481482E-2</v>
      </c>
    </row>
    <row r="538" spans="1:5" x14ac:dyDescent="0.25">
      <c r="A538" s="1" t="s">
        <v>28</v>
      </c>
      <c r="B538" s="1" t="s">
        <v>118</v>
      </c>
      <c r="C538" s="1" t="s">
        <v>5</v>
      </c>
      <c r="D538" s="1" t="s">
        <v>119</v>
      </c>
      <c r="E538" s="3">
        <v>1.7476851851851851E-2</v>
      </c>
    </row>
    <row r="539" spans="1:5" x14ac:dyDescent="0.25">
      <c r="A539" s="1" t="s">
        <v>26</v>
      </c>
      <c r="B539" s="1" t="s">
        <v>100</v>
      </c>
      <c r="C539" s="1" t="s">
        <v>3</v>
      </c>
      <c r="D539" s="1" t="s">
        <v>101</v>
      </c>
      <c r="E539" s="3">
        <v>2.2199074074074072E-2</v>
      </c>
    </row>
    <row r="540" spans="1:5" x14ac:dyDescent="0.25">
      <c r="A540" s="1" t="s">
        <v>28</v>
      </c>
      <c r="B540" s="1" t="s">
        <v>100</v>
      </c>
      <c r="C540" s="1" t="s">
        <v>3</v>
      </c>
      <c r="D540" s="1" t="s">
        <v>101</v>
      </c>
      <c r="E540" s="3">
        <v>1.9525462962962963E-2</v>
      </c>
    </row>
    <row r="541" spans="1:5" x14ac:dyDescent="0.25">
      <c r="A541" s="1" t="s">
        <v>28</v>
      </c>
      <c r="B541" s="1" t="s">
        <v>120</v>
      </c>
      <c r="C541" s="1" t="s">
        <v>5</v>
      </c>
      <c r="D541" s="1" t="s">
        <v>121</v>
      </c>
      <c r="E541" s="3">
        <v>1.4687499999999999E-2</v>
      </c>
    </row>
    <row r="542" spans="1:5" x14ac:dyDescent="0.25">
      <c r="A542" s="1" t="s">
        <v>28</v>
      </c>
      <c r="B542" s="1" t="s">
        <v>122</v>
      </c>
      <c r="C542" s="1" t="s">
        <v>5</v>
      </c>
      <c r="D542" s="1" t="s">
        <v>123</v>
      </c>
      <c r="E542" s="3">
        <v>1.7696759259259259E-2</v>
      </c>
    </row>
    <row r="543" spans="1:5" x14ac:dyDescent="0.25">
      <c r="A543" s="1" t="s">
        <v>29</v>
      </c>
      <c r="B543" s="1" t="s">
        <v>100</v>
      </c>
      <c r="C543" s="1" t="s">
        <v>3</v>
      </c>
      <c r="D543" s="1" t="s">
        <v>101</v>
      </c>
      <c r="E543" s="3">
        <v>4.0381944444444443E-2</v>
      </c>
    </row>
    <row r="544" spans="1:5" x14ac:dyDescent="0.25">
      <c r="A544" s="1" t="s">
        <v>28</v>
      </c>
      <c r="B544" s="1" t="s">
        <v>124</v>
      </c>
      <c r="C544" s="1" t="s">
        <v>5</v>
      </c>
      <c r="D544" s="1" t="s">
        <v>125</v>
      </c>
      <c r="E544" s="3">
        <v>1.4814814814814815E-2</v>
      </c>
    </row>
    <row r="545" spans="1:5" x14ac:dyDescent="0.25">
      <c r="A545" s="1" t="s">
        <v>30</v>
      </c>
      <c r="B545" s="1" t="s">
        <v>100</v>
      </c>
      <c r="C545" s="1" t="s">
        <v>3</v>
      </c>
      <c r="D545" s="1" t="s">
        <v>101</v>
      </c>
      <c r="E545" s="3">
        <v>1.6689814814814814E-2</v>
      </c>
    </row>
    <row r="546" spans="1:5" x14ac:dyDescent="0.25">
      <c r="A546" s="1" t="s">
        <v>28</v>
      </c>
      <c r="B546" s="1" t="s">
        <v>126</v>
      </c>
      <c r="C546" s="1" t="s">
        <v>5</v>
      </c>
      <c r="D546" s="1" t="s">
        <v>127</v>
      </c>
      <c r="E546" s="3">
        <v>1.5347222222222222E-2</v>
      </c>
    </row>
    <row r="547" spans="1:5" x14ac:dyDescent="0.25">
      <c r="A547" s="1" t="s">
        <v>31</v>
      </c>
      <c r="B547" s="1" t="s">
        <v>100</v>
      </c>
      <c r="C547" s="1" t="s">
        <v>3</v>
      </c>
      <c r="D547" s="1" t="s">
        <v>101</v>
      </c>
      <c r="E547" s="3">
        <v>1.7962962962962962E-2</v>
      </c>
    </row>
    <row r="548" spans="1:5" x14ac:dyDescent="0.25">
      <c r="A548" s="1" t="s">
        <v>28</v>
      </c>
      <c r="B548" s="1" t="s">
        <v>128</v>
      </c>
      <c r="C548" s="1" t="s">
        <v>5</v>
      </c>
      <c r="D548" s="1" t="s">
        <v>129</v>
      </c>
      <c r="E548" s="3">
        <v>2.0891203703703703E-2</v>
      </c>
    </row>
    <row r="549" spans="1:5" x14ac:dyDescent="0.25">
      <c r="A549" s="1" t="s">
        <v>32</v>
      </c>
      <c r="B549" s="1" t="s">
        <v>100</v>
      </c>
      <c r="C549" s="1" t="s">
        <v>3</v>
      </c>
      <c r="D549" s="1" t="s">
        <v>101</v>
      </c>
      <c r="E549" s="3">
        <v>2.5347222222222222E-2</v>
      </c>
    </row>
    <row r="550" spans="1:5" x14ac:dyDescent="0.25">
      <c r="A550" s="1" t="s">
        <v>35</v>
      </c>
      <c r="B550" s="1" t="s">
        <v>100</v>
      </c>
      <c r="C550" s="1" t="s">
        <v>3</v>
      </c>
      <c r="D550" s="1" t="s">
        <v>101</v>
      </c>
      <c r="E550" s="3">
        <v>1.4421296296296297E-2</v>
      </c>
    </row>
    <row r="551" spans="1:5" x14ac:dyDescent="0.25">
      <c r="A551" s="1" t="s">
        <v>38</v>
      </c>
      <c r="B551" s="1" t="s">
        <v>100</v>
      </c>
      <c r="C551" s="1" t="s">
        <v>3</v>
      </c>
      <c r="D551" s="1" t="s">
        <v>101</v>
      </c>
      <c r="E551" s="3">
        <v>2.508101851851852E-2</v>
      </c>
    </row>
    <row r="552" spans="1:5" x14ac:dyDescent="0.25">
      <c r="A552" s="1" t="s">
        <v>39</v>
      </c>
      <c r="B552" s="1" t="s">
        <v>100</v>
      </c>
      <c r="C552" s="1" t="s">
        <v>3</v>
      </c>
      <c r="D552" s="1" t="s">
        <v>101</v>
      </c>
      <c r="E552" s="3">
        <v>1.8587962962962962E-2</v>
      </c>
    </row>
    <row r="553" spans="1:5" x14ac:dyDescent="0.25">
      <c r="A553" s="1" t="s">
        <v>41</v>
      </c>
      <c r="B553" s="1" t="s">
        <v>100</v>
      </c>
      <c r="C553" s="1" t="s">
        <v>3</v>
      </c>
      <c r="D553" s="1" t="s">
        <v>101</v>
      </c>
      <c r="E553" s="3">
        <v>3.6469907407407409E-2</v>
      </c>
    </row>
    <row r="554" spans="1:5" x14ac:dyDescent="0.25">
      <c r="A554" s="1" t="s">
        <v>43</v>
      </c>
      <c r="B554" s="1" t="s">
        <v>100</v>
      </c>
      <c r="C554" s="1" t="s">
        <v>3</v>
      </c>
      <c r="D554" s="1" t="s">
        <v>101</v>
      </c>
      <c r="E554" s="3">
        <v>2.1817129629629631E-2</v>
      </c>
    </row>
    <row r="555" spans="1:5" x14ac:dyDescent="0.25">
      <c r="A555" s="1" t="s">
        <v>44</v>
      </c>
      <c r="B555" s="1" t="s">
        <v>100</v>
      </c>
      <c r="C555" s="1" t="s">
        <v>3</v>
      </c>
      <c r="D555" s="1" t="s">
        <v>101</v>
      </c>
      <c r="E555" s="3">
        <v>2.2604166666666668E-2</v>
      </c>
    </row>
    <row r="556" spans="1:5" x14ac:dyDescent="0.25">
      <c r="A556" s="1" t="s">
        <v>46</v>
      </c>
      <c r="B556" s="1" t="s">
        <v>100</v>
      </c>
      <c r="C556" s="1" t="s">
        <v>3</v>
      </c>
      <c r="D556" s="1" t="s">
        <v>101</v>
      </c>
      <c r="E556" s="3">
        <v>2.3055555555555555E-2</v>
      </c>
    </row>
    <row r="557" spans="1:5" x14ac:dyDescent="0.25">
      <c r="A557" s="1" t="s">
        <v>48</v>
      </c>
      <c r="B557" s="1" t="s">
        <v>100</v>
      </c>
      <c r="C557" s="1" t="s">
        <v>3</v>
      </c>
      <c r="D557" s="1" t="s">
        <v>101</v>
      </c>
      <c r="E557" s="3">
        <v>2.7245370370370371E-2</v>
      </c>
    </row>
    <row r="558" spans="1:5" x14ac:dyDescent="0.25">
      <c r="A558" s="1" t="s">
        <v>49</v>
      </c>
      <c r="B558" s="1" t="s">
        <v>100</v>
      </c>
      <c r="C558" s="1" t="s">
        <v>3</v>
      </c>
      <c r="D558" s="1" t="s">
        <v>101</v>
      </c>
      <c r="E558" s="3">
        <v>1.712962962962963E-2</v>
      </c>
    </row>
    <row r="559" spans="1:5" x14ac:dyDescent="0.25">
      <c r="A559" s="1" t="s">
        <v>50</v>
      </c>
      <c r="B559" s="1" t="s">
        <v>100</v>
      </c>
      <c r="C559" s="1" t="s">
        <v>3</v>
      </c>
      <c r="D559" s="1" t="s">
        <v>101</v>
      </c>
      <c r="E559" s="3">
        <v>2.6689814814814816E-2</v>
      </c>
    </row>
    <row r="560" spans="1:5" x14ac:dyDescent="0.25">
      <c r="A560" s="1" t="s">
        <v>145</v>
      </c>
      <c r="B560" s="1" t="s">
        <v>100</v>
      </c>
      <c r="C560" s="1" t="s">
        <v>3</v>
      </c>
      <c r="D560" s="1" t="s">
        <v>101</v>
      </c>
      <c r="E560" s="3">
        <v>2.3993055555555556E-2</v>
      </c>
    </row>
    <row r="561" spans="1:5" x14ac:dyDescent="0.25">
      <c r="A561" s="1" t="s">
        <v>84</v>
      </c>
      <c r="B561" s="1" t="s">
        <v>100</v>
      </c>
      <c r="C561" s="1" t="s">
        <v>3</v>
      </c>
      <c r="D561" s="1" t="s">
        <v>101</v>
      </c>
      <c r="E561" s="3">
        <v>1.3958333333333333E-2</v>
      </c>
    </row>
    <row r="562" spans="1:5" x14ac:dyDescent="0.25">
      <c r="A562" s="1" t="s">
        <v>56</v>
      </c>
      <c r="B562" s="1" t="s">
        <v>100</v>
      </c>
      <c r="C562" s="1" t="s">
        <v>3</v>
      </c>
      <c r="D562" s="1" t="s">
        <v>101</v>
      </c>
      <c r="E562" s="3">
        <v>2.8935185185185185E-2</v>
      </c>
    </row>
    <row r="563" spans="1:5" x14ac:dyDescent="0.25">
      <c r="A563" s="1" t="s">
        <v>144</v>
      </c>
      <c r="B563" s="1" t="s">
        <v>100</v>
      </c>
      <c r="C563" s="1" t="s">
        <v>3</v>
      </c>
      <c r="D563" s="1" t="s">
        <v>101</v>
      </c>
      <c r="E563" s="3">
        <v>2.5069444444444443E-2</v>
      </c>
    </row>
    <row r="564" spans="1:5" x14ac:dyDescent="0.25">
      <c r="A564" s="1" t="s">
        <v>142</v>
      </c>
      <c r="B564" s="1" t="s">
        <v>100</v>
      </c>
      <c r="C564" s="1" t="s">
        <v>3</v>
      </c>
      <c r="D564" s="1" t="s">
        <v>101</v>
      </c>
      <c r="E564" s="3">
        <v>1.832175925925926E-2</v>
      </c>
    </row>
    <row r="565" spans="1:5" x14ac:dyDescent="0.25">
      <c r="A565" s="1" t="s">
        <v>60</v>
      </c>
      <c r="B565" s="1" t="s">
        <v>100</v>
      </c>
      <c r="C565" s="1" t="s">
        <v>3</v>
      </c>
      <c r="D565" s="1" t="s">
        <v>101</v>
      </c>
      <c r="E565" s="3">
        <v>2.2037037037037036E-2</v>
      </c>
    </row>
    <row r="566" spans="1:5" x14ac:dyDescent="0.25">
      <c r="A566" s="1" t="s">
        <v>63</v>
      </c>
      <c r="B566" s="1" t="s">
        <v>100</v>
      </c>
      <c r="C566" s="1" t="s">
        <v>3</v>
      </c>
      <c r="D566" s="1" t="s">
        <v>101</v>
      </c>
      <c r="E566" s="3">
        <v>3.9409722222222221E-2</v>
      </c>
    </row>
    <row r="567" spans="1:5" x14ac:dyDescent="0.25">
      <c r="A567" s="1" t="s">
        <v>64</v>
      </c>
      <c r="B567" s="1" t="s">
        <v>100</v>
      </c>
      <c r="C567" s="1" t="s">
        <v>3</v>
      </c>
      <c r="D567" s="1" t="s">
        <v>101</v>
      </c>
      <c r="E567" s="3">
        <v>2.2280092592592591E-2</v>
      </c>
    </row>
    <row r="568" spans="1:5" x14ac:dyDescent="0.25">
      <c r="A568" s="1" t="s">
        <v>67</v>
      </c>
      <c r="B568" s="1" t="s">
        <v>100</v>
      </c>
      <c r="C568" s="1" t="s">
        <v>3</v>
      </c>
      <c r="D568" s="1" t="s">
        <v>101</v>
      </c>
      <c r="E568" s="3">
        <v>1.5081018518518518E-2</v>
      </c>
    </row>
    <row r="569" spans="1:5" x14ac:dyDescent="0.25">
      <c r="A569" s="1" t="s">
        <v>26</v>
      </c>
      <c r="B569" s="1" t="s">
        <v>96</v>
      </c>
      <c r="C569" s="1" t="s">
        <v>9</v>
      </c>
      <c r="D569" s="1" t="s">
        <v>97</v>
      </c>
      <c r="E569" s="3">
        <v>3.4942129629629629E-2</v>
      </c>
    </row>
    <row r="570" spans="1:5" x14ac:dyDescent="0.25">
      <c r="A570" s="1" t="s">
        <v>63</v>
      </c>
      <c r="B570" s="1" t="s">
        <v>96</v>
      </c>
      <c r="C570" s="1" t="s">
        <v>9</v>
      </c>
      <c r="D570" s="1" t="s">
        <v>97</v>
      </c>
      <c r="E570" s="3">
        <v>3.8356481481481484E-2</v>
      </c>
    </row>
    <row r="571" spans="1:5" x14ac:dyDescent="0.25">
      <c r="A571" s="1" t="s">
        <v>67</v>
      </c>
      <c r="B571" s="1" t="s">
        <v>96</v>
      </c>
      <c r="C571" s="1" t="s">
        <v>9</v>
      </c>
      <c r="D571" s="1" t="s">
        <v>97</v>
      </c>
      <c r="E571" s="3">
        <v>3.8495370370370367E-2</v>
      </c>
    </row>
    <row r="572" spans="1:5" x14ac:dyDescent="0.25">
      <c r="A572" s="1" t="s">
        <v>68</v>
      </c>
      <c r="B572" s="1" t="s">
        <v>96</v>
      </c>
      <c r="C572" s="1" t="s">
        <v>9</v>
      </c>
      <c r="D572" s="1" t="s">
        <v>97</v>
      </c>
      <c r="E572" s="3">
        <v>3.6296296296296299E-2</v>
      </c>
    </row>
    <row r="573" spans="1:5" x14ac:dyDescent="0.25">
      <c r="A573" s="1" t="s">
        <v>68</v>
      </c>
      <c r="B573" s="1" t="s">
        <v>100</v>
      </c>
      <c r="C573" s="1" t="s">
        <v>3</v>
      </c>
      <c r="D573" s="1" t="s">
        <v>101</v>
      </c>
      <c r="E573" s="3">
        <v>1.7071759259259259E-2</v>
      </c>
    </row>
    <row r="574" spans="1:5" x14ac:dyDescent="0.25">
      <c r="A574" s="1" t="s">
        <v>70</v>
      </c>
      <c r="B574" s="1" t="s">
        <v>100</v>
      </c>
      <c r="C574" s="1" t="s">
        <v>3</v>
      </c>
      <c r="D574" s="1" t="s">
        <v>101</v>
      </c>
      <c r="E574" s="3">
        <v>1.6284722222222221E-2</v>
      </c>
    </row>
    <row r="575" spans="1:5" x14ac:dyDescent="0.25">
      <c r="A575" s="1" t="s">
        <v>146</v>
      </c>
      <c r="B575" s="1" t="s">
        <v>100</v>
      </c>
      <c r="C575" s="1" t="s">
        <v>3</v>
      </c>
      <c r="D575" s="1" t="s">
        <v>101</v>
      </c>
      <c r="E575" s="3">
        <v>2.2916666666666665E-2</v>
      </c>
    </row>
    <row r="576" spans="1:5" x14ac:dyDescent="0.25">
      <c r="A576" s="1" t="s">
        <v>71</v>
      </c>
      <c r="B576" s="1" t="s">
        <v>100</v>
      </c>
      <c r="C576" s="1" t="s">
        <v>3</v>
      </c>
      <c r="D576" s="1" t="s">
        <v>101</v>
      </c>
      <c r="E576" s="3">
        <v>2.7523148148148147E-2</v>
      </c>
    </row>
    <row r="577" spans="1:5" x14ac:dyDescent="0.25">
      <c r="A577" s="1" t="s">
        <v>72</v>
      </c>
      <c r="B577" s="1" t="s">
        <v>100</v>
      </c>
      <c r="C577" s="1" t="s">
        <v>3</v>
      </c>
      <c r="D577" s="1" t="s">
        <v>101</v>
      </c>
      <c r="E577" s="3">
        <v>2.3136574074074073E-2</v>
      </c>
    </row>
    <row r="578" spans="1:5" x14ac:dyDescent="0.25">
      <c r="A578" s="1" t="s">
        <v>149</v>
      </c>
      <c r="B578" s="1" t="s">
        <v>100</v>
      </c>
      <c r="C578" s="1" t="s">
        <v>3</v>
      </c>
      <c r="D578" s="1" t="s">
        <v>101</v>
      </c>
      <c r="E578" s="3">
        <v>3.1851851851851853E-2</v>
      </c>
    </row>
    <row r="579" spans="1:5" x14ac:dyDescent="0.25">
      <c r="A579" s="1" t="s">
        <v>2</v>
      </c>
      <c r="B579" s="1" t="s">
        <v>102</v>
      </c>
      <c r="C579" s="1" t="s">
        <v>3</v>
      </c>
      <c r="D579" s="1" t="s">
        <v>103</v>
      </c>
      <c r="E579" s="3">
        <v>1.96875E-2</v>
      </c>
    </row>
    <row r="580" spans="1:5" x14ac:dyDescent="0.25">
      <c r="A580" s="1" t="s">
        <v>82</v>
      </c>
      <c r="B580" s="1" t="s">
        <v>102</v>
      </c>
      <c r="C580" s="1" t="s">
        <v>3</v>
      </c>
      <c r="D580" s="1" t="s">
        <v>103</v>
      </c>
      <c r="E580" s="3">
        <v>2.1076388888888888E-2</v>
      </c>
    </row>
    <row r="581" spans="1:5" x14ac:dyDescent="0.25">
      <c r="A581" s="1" t="s">
        <v>6</v>
      </c>
      <c r="B581" s="1" t="s">
        <v>102</v>
      </c>
      <c r="C581" s="1" t="s">
        <v>3</v>
      </c>
      <c r="D581" s="1" t="s">
        <v>103</v>
      </c>
      <c r="E581" s="3">
        <v>1.726851851851852E-2</v>
      </c>
    </row>
    <row r="582" spans="1:5" x14ac:dyDescent="0.25">
      <c r="A582" s="1" t="s">
        <v>7</v>
      </c>
      <c r="B582" s="1" t="s">
        <v>102</v>
      </c>
      <c r="C582" s="1" t="s">
        <v>3</v>
      </c>
      <c r="D582" s="1" t="s">
        <v>103</v>
      </c>
      <c r="E582" s="3">
        <v>2.2187499999999999E-2</v>
      </c>
    </row>
    <row r="583" spans="1:5" x14ac:dyDescent="0.25">
      <c r="A583" s="1" t="s">
        <v>10</v>
      </c>
      <c r="B583" s="1" t="s">
        <v>102</v>
      </c>
      <c r="C583" s="1" t="s">
        <v>3</v>
      </c>
      <c r="D583" s="1" t="s">
        <v>103</v>
      </c>
      <c r="E583" s="3">
        <v>1.7083333333333332E-2</v>
      </c>
    </row>
    <row r="584" spans="1:5" x14ac:dyDescent="0.25">
      <c r="A584" s="1" t="s">
        <v>140</v>
      </c>
      <c r="B584" s="1" t="s">
        <v>102</v>
      </c>
      <c r="C584" s="1" t="s">
        <v>3</v>
      </c>
      <c r="D584" s="1" t="s">
        <v>103</v>
      </c>
      <c r="E584" s="3">
        <v>2.736111111111111E-2</v>
      </c>
    </row>
    <row r="585" spans="1:5" x14ac:dyDescent="0.25">
      <c r="A585" s="1" t="s">
        <v>11</v>
      </c>
      <c r="B585" s="1" t="s">
        <v>102</v>
      </c>
      <c r="C585" s="1" t="s">
        <v>3</v>
      </c>
      <c r="D585" s="1" t="s">
        <v>103</v>
      </c>
      <c r="E585" s="3">
        <v>2.1817129629629631E-2</v>
      </c>
    </row>
    <row r="586" spans="1:5" x14ac:dyDescent="0.25">
      <c r="A586" s="1" t="s">
        <v>14</v>
      </c>
      <c r="B586" s="1" t="s">
        <v>102</v>
      </c>
      <c r="C586" s="1" t="s">
        <v>3</v>
      </c>
      <c r="D586" s="1" t="s">
        <v>103</v>
      </c>
      <c r="E586" s="3">
        <v>2.5752314814814815E-2</v>
      </c>
    </row>
    <row r="587" spans="1:5" x14ac:dyDescent="0.25">
      <c r="A587" s="1" t="s">
        <v>15</v>
      </c>
      <c r="B587" s="1" t="s">
        <v>102</v>
      </c>
      <c r="C587" s="1" t="s">
        <v>3</v>
      </c>
      <c r="D587" s="1" t="s">
        <v>103</v>
      </c>
      <c r="E587" s="3">
        <v>1.5983796296296298E-2</v>
      </c>
    </row>
    <row r="588" spans="1:5" x14ac:dyDescent="0.25">
      <c r="A588" s="1" t="s">
        <v>16</v>
      </c>
      <c r="B588" s="1" t="s">
        <v>102</v>
      </c>
      <c r="C588" s="1" t="s">
        <v>3</v>
      </c>
      <c r="D588" s="1" t="s">
        <v>103</v>
      </c>
      <c r="E588" s="3">
        <v>1.9351851851851853E-2</v>
      </c>
    </row>
    <row r="589" spans="1:5" x14ac:dyDescent="0.25">
      <c r="A589" s="1" t="s">
        <v>19</v>
      </c>
      <c r="B589" s="1" t="s">
        <v>102</v>
      </c>
      <c r="C589" s="1" t="s">
        <v>3</v>
      </c>
      <c r="D589" s="1" t="s">
        <v>103</v>
      </c>
      <c r="E589" s="3">
        <v>1.8738425925925926E-2</v>
      </c>
    </row>
    <row r="590" spans="1:5" x14ac:dyDescent="0.25">
      <c r="A590" s="1" t="s">
        <v>20</v>
      </c>
      <c r="B590" s="1" t="s">
        <v>102</v>
      </c>
      <c r="C590" s="1" t="s">
        <v>3</v>
      </c>
      <c r="D590" s="1" t="s">
        <v>103</v>
      </c>
      <c r="E590" s="3">
        <v>1.9849537037037037E-2</v>
      </c>
    </row>
    <row r="591" spans="1:5" x14ac:dyDescent="0.25">
      <c r="A591" s="1" t="s">
        <v>21</v>
      </c>
      <c r="B591" s="1" t="s">
        <v>102</v>
      </c>
      <c r="C591" s="1" t="s">
        <v>3</v>
      </c>
      <c r="D591" s="1" t="s">
        <v>103</v>
      </c>
      <c r="E591" s="3">
        <v>3.0717592592592591E-2</v>
      </c>
    </row>
    <row r="592" spans="1:5" x14ac:dyDescent="0.25">
      <c r="A592" s="1" t="s">
        <v>22</v>
      </c>
      <c r="B592" s="1" t="s">
        <v>102</v>
      </c>
      <c r="C592" s="1" t="s">
        <v>3</v>
      </c>
      <c r="D592" s="1" t="s">
        <v>103</v>
      </c>
      <c r="E592" s="3">
        <v>1.6250000000000001E-2</v>
      </c>
    </row>
    <row r="593" spans="1:5" x14ac:dyDescent="0.25">
      <c r="A593" s="1" t="s">
        <v>23</v>
      </c>
      <c r="B593" s="1" t="s">
        <v>102</v>
      </c>
      <c r="C593" s="1" t="s">
        <v>3</v>
      </c>
      <c r="D593" s="1" t="s">
        <v>103</v>
      </c>
      <c r="E593" s="3">
        <v>3.5671296296296298E-2</v>
      </c>
    </row>
    <row r="594" spans="1:5" x14ac:dyDescent="0.25">
      <c r="A594" s="1" t="s">
        <v>24</v>
      </c>
      <c r="B594" s="1" t="s">
        <v>102</v>
      </c>
      <c r="C594" s="1" t="s">
        <v>3</v>
      </c>
      <c r="D594" s="1" t="s">
        <v>103</v>
      </c>
      <c r="E594" s="3">
        <v>3.636574074074074E-2</v>
      </c>
    </row>
    <row r="595" spans="1:5" x14ac:dyDescent="0.25">
      <c r="A595" s="1" t="s">
        <v>26</v>
      </c>
      <c r="B595" s="1" t="s">
        <v>102</v>
      </c>
      <c r="C595" s="1" t="s">
        <v>3</v>
      </c>
      <c r="D595" s="1" t="s">
        <v>103</v>
      </c>
      <c r="E595" s="3">
        <v>2.207175925925926E-2</v>
      </c>
    </row>
    <row r="596" spans="1:5" x14ac:dyDescent="0.25">
      <c r="A596" s="1" t="s">
        <v>28</v>
      </c>
      <c r="B596" s="1" t="s">
        <v>102</v>
      </c>
      <c r="C596" s="1" t="s">
        <v>3</v>
      </c>
      <c r="D596" s="1" t="s">
        <v>103</v>
      </c>
      <c r="E596" s="3">
        <v>1.8032407407407407E-2</v>
      </c>
    </row>
    <row r="597" spans="1:5" x14ac:dyDescent="0.25">
      <c r="A597" s="1" t="s">
        <v>29</v>
      </c>
      <c r="B597" s="1" t="s">
        <v>102</v>
      </c>
      <c r="C597" s="1" t="s">
        <v>3</v>
      </c>
      <c r="D597" s="1" t="s">
        <v>103</v>
      </c>
      <c r="E597" s="3">
        <v>3.7083333333333336E-2</v>
      </c>
    </row>
    <row r="598" spans="1:5" x14ac:dyDescent="0.25">
      <c r="A598" s="1" t="s">
        <v>30</v>
      </c>
      <c r="B598" s="1" t="s">
        <v>102</v>
      </c>
      <c r="C598" s="1" t="s">
        <v>3</v>
      </c>
      <c r="D598" s="1" t="s">
        <v>103</v>
      </c>
      <c r="E598" s="3">
        <v>1.7013888888888887E-2</v>
      </c>
    </row>
    <row r="599" spans="1:5" x14ac:dyDescent="0.25">
      <c r="A599" s="1" t="s">
        <v>31</v>
      </c>
      <c r="B599" s="1" t="s">
        <v>102</v>
      </c>
      <c r="C599" s="1" t="s">
        <v>3</v>
      </c>
      <c r="D599" s="1" t="s">
        <v>103</v>
      </c>
      <c r="E599" s="3">
        <v>1.6296296296296295E-2</v>
      </c>
    </row>
    <row r="600" spans="1:5" x14ac:dyDescent="0.25">
      <c r="A600" s="1" t="s">
        <v>32</v>
      </c>
      <c r="B600" s="1" t="s">
        <v>102</v>
      </c>
      <c r="C600" s="1" t="s">
        <v>3</v>
      </c>
      <c r="D600" s="1" t="s">
        <v>103</v>
      </c>
      <c r="E600" s="3">
        <v>2.1863425925925925E-2</v>
      </c>
    </row>
    <row r="601" spans="1:5" x14ac:dyDescent="0.25">
      <c r="A601" s="1" t="s">
        <v>35</v>
      </c>
      <c r="B601" s="1" t="s">
        <v>102</v>
      </c>
      <c r="C601" s="1" t="s">
        <v>3</v>
      </c>
      <c r="D601" s="1" t="s">
        <v>103</v>
      </c>
      <c r="E601" s="3">
        <v>1.8414351851851852E-2</v>
      </c>
    </row>
    <row r="602" spans="1:5" x14ac:dyDescent="0.25">
      <c r="A602" s="1" t="s">
        <v>36</v>
      </c>
      <c r="B602" s="1" t="s">
        <v>102</v>
      </c>
      <c r="C602" s="1" t="s">
        <v>3</v>
      </c>
      <c r="D602" s="1" t="s">
        <v>103</v>
      </c>
      <c r="E602" s="3">
        <v>1.9189814814814816E-2</v>
      </c>
    </row>
    <row r="603" spans="1:5" x14ac:dyDescent="0.25">
      <c r="A603" s="1" t="s">
        <v>38</v>
      </c>
      <c r="B603" s="1" t="s">
        <v>102</v>
      </c>
      <c r="C603" s="1" t="s">
        <v>3</v>
      </c>
      <c r="D603" s="1" t="s">
        <v>103</v>
      </c>
      <c r="E603" s="3">
        <v>2.8391203703703703E-2</v>
      </c>
    </row>
    <row r="604" spans="1:5" x14ac:dyDescent="0.25">
      <c r="A604" s="1" t="s">
        <v>41</v>
      </c>
      <c r="B604" s="1" t="s">
        <v>102</v>
      </c>
      <c r="C604" s="1" t="s">
        <v>3</v>
      </c>
      <c r="D604" s="1" t="s">
        <v>103</v>
      </c>
      <c r="E604" s="3">
        <v>3.2488425925925928E-2</v>
      </c>
    </row>
    <row r="605" spans="1:5" x14ac:dyDescent="0.25">
      <c r="A605" s="1" t="s">
        <v>43</v>
      </c>
      <c r="B605" s="1" t="s">
        <v>102</v>
      </c>
      <c r="C605" s="1" t="s">
        <v>3</v>
      </c>
      <c r="D605" s="1" t="s">
        <v>103</v>
      </c>
      <c r="E605" s="3">
        <v>2.7002314814814816E-2</v>
      </c>
    </row>
    <row r="606" spans="1:5" x14ac:dyDescent="0.25">
      <c r="A606" s="1" t="s">
        <v>44</v>
      </c>
      <c r="B606" s="1" t="s">
        <v>102</v>
      </c>
      <c r="C606" s="1" t="s">
        <v>3</v>
      </c>
      <c r="D606" s="1" t="s">
        <v>103</v>
      </c>
      <c r="E606" s="3">
        <v>3.2523148148148148E-2</v>
      </c>
    </row>
    <row r="607" spans="1:5" x14ac:dyDescent="0.25">
      <c r="A607" s="1" t="s">
        <v>46</v>
      </c>
      <c r="B607" s="1" t="s">
        <v>102</v>
      </c>
      <c r="C607" s="1" t="s">
        <v>3</v>
      </c>
      <c r="D607" s="1" t="s">
        <v>103</v>
      </c>
      <c r="E607" s="3">
        <v>2.6550925925925926E-2</v>
      </c>
    </row>
    <row r="608" spans="1:5" x14ac:dyDescent="0.25">
      <c r="A608" s="1" t="s">
        <v>48</v>
      </c>
      <c r="B608" s="1" t="s">
        <v>102</v>
      </c>
      <c r="C608" s="1" t="s">
        <v>3</v>
      </c>
      <c r="D608" s="1" t="s">
        <v>103</v>
      </c>
      <c r="E608" s="3">
        <v>3.3738425925925929E-2</v>
      </c>
    </row>
    <row r="609" spans="1:5" x14ac:dyDescent="0.25">
      <c r="A609" s="1" t="s">
        <v>49</v>
      </c>
      <c r="B609" s="1" t="s">
        <v>102</v>
      </c>
      <c r="C609" s="1" t="s">
        <v>3</v>
      </c>
      <c r="D609" s="1" t="s">
        <v>103</v>
      </c>
      <c r="E609" s="3">
        <v>1.7407407407407406E-2</v>
      </c>
    </row>
    <row r="610" spans="1:5" x14ac:dyDescent="0.25">
      <c r="A610" s="1" t="s">
        <v>50</v>
      </c>
      <c r="B610" s="1" t="s">
        <v>102</v>
      </c>
      <c r="C610" s="1" t="s">
        <v>3</v>
      </c>
      <c r="D610" s="1" t="s">
        <v>103</v>
      </c>
      <c r="E610" s="3">
        <v>2.3449074074074074E-2</v>
      </c>
    </row>
    <row r="611" spans="1:5" x14ac:dyDescent="0.25">
      <c r="A611" s="1" t="s">
        <v>145</v>
      </c>
      <c r="B611" s="1" t="s">
        <v>102</v>
      </c>
      <c r="C611" s="1" t="s">
        <v>3</v>
      </c>
      <c r="D611" s="1" t="s">
        <v>103</v>
      </c>
      <c r="E611" s="3">
        <v>2.9039351851851851E-2</v>
      </c>
    </row>
    <row r="612" spans="1:5" x14ac:dyDescent="0.25">
      <c r="A612" s="1" t="s">
        <v>84</v>
      </c>
      <c r="B612" s="1" t="s">
        <v>102</v>
      </c>
      <c r="C612" s="1" t="s">
        <v>3</v>
      </c>
      <c r="D612" s="1" t="s">
        <v>103</v>
      </c>
      <c r="E612" s="3">
        <v>1.695601851851852E-2</v>
      </c>
    </row>
    <row r="613" spans="1:5" x14ac:dyDescent="0.25">
      <c r="A613" s="1" t="s">
        <v>56</v>
      </c>
      <c r="B613" s="1" t="s">
        <v>102</v>
      </c>
      <c r="C613" s="1" t="s">
        <v>3</v>
      </c>
      <c r="D613" s="1" t="s">
        <v>103</v>
      </c>
      <c r="E613" s="3">
        <v>2.9849537037037036E-2</v>
      </c>
    </row>
    <row r="614" spans="1:5" x14ac:dyDescent="0.25">
      <c r="A614" s="1" t="s">
        <v>144</v>
      </c>
      <c r="B614" s="1" t="s">
        <v>102</v>
      </c>
      <c r="C614" s="1" t="s">
        <v>3</v>
      </c>
      <c r="D614" s="1" t="s">
        <v>103</v>
      </c>
      <c r="E614" s="3">
        <v>2.8460648148148148E-2</v>
      </c>
    </row>
    <row r="615" spans="1:5" x14ac:dyDescent="0.25">
      <c r="A615" s="1" t="s">
        <v>142</v>
      </c>
      <c r="B615" s="1" t="s">
        <v>102</v>
      </c>
      <c r="C615" s="1" t="s">
        <v>3</v>
      </c>
      <c r="D615" s="1" t="s">
        <v>103</v>
      </c>
      <c r="E615" s="3">
        <v>1.9224537037037037E-2</v>
      </c>
    </row>
    <row r="616" spans="1:5" x14ac:dyDescent="0.25">
      <c r="A616" s="1" t="s">
        <v>60</v>
      </c>
      <c r="B616" s="1" t="s">
        <v>102</v>
      </c>
      <c r="C616" s="1" t="s">
        <v>3</v>
      </c>
      <c r="D616" s="1" t="s">
        <v>103</v>
      </c>
      <c r="E616" s="3">
        <v>1.8738425925925926E-2</v>
      </c>
    </row>
    <row r="617" spans="1:5" x14ac:dyDescent="0.25">
      <c r="A617" s="1" t="s">
        <v>62</v>
      </c>
      <c r="B617" s="1" t="s">
        <v>102</v>
      </c>
      <c r="C617" s="1" t="s">
        <v>3</v>
      </c>
      <c r="D617" s="1" t="s">
        <v>103</v>
      </c>
      <c r="E617" s="3">
        <v>1.9965277777777776E-2</v>
      </c>
    </row>
    <row r="618" spans="1:5" x14ac:dyDescent="0.25">
      <c r="A618" s="1" t="s">
        <v>63</v>
      </c>
      <c r="B618" s="1" t="s">
        <v>102</v>
      </c>
      <c r="C618" s="1" t="s">
        <v>3</v>
      </c>
      <c r="D618" s="1" t="s">
        <v>103</v>
      </c>
      <c r="E618" s="3">
        <v>3.0891203703703702E-2</v>
      </c>
    </row>
    <row r="619" spans="1:5" x14ac:dyDescent="0.25">
      <c r="A619" s="1" t="s">
        <v>64</v>
      </c>
      <c r="B619" s="1" t="s">
        <v>102</v>
      </c>
      <c r="C619" s="1" t="s">
        <v>3</v>
      </c>
      <c r="D619" s="1" t="s">
        <v>103</v>
      </c>
      <c r="E619" s="3">
        <v>2.7800925925925927E-2</v>
      </c>
    </row>
    <row r="620" spans="1:5" x14ac:dyDescent="0.25">
      <c r="A620" s="1" t="s">
        <v>67</v>
      </c>
      <c r="B620" s="1" t="s">
        <v>102</v>
      </c>
      <c r="C620" s="1" t="s">
        <v>3</v>
      </c>
      <c r="D620" s="1" t="s">
        <v>103</v>
      </c>
      <c r="E620" s="3">
        <v>1.6469907407407409E-2</v>
      </c>
    </row>
    <row r="621" spans="1:5" x14ac:dyDescent="0.25">
      <c r="A621" s="1" t="s">
        <v>33</v>
      </c>
      <c r="B621" s="1" t="s">
        <v>88</v>
      </c>
      <c r="C621" s="1" t="s">
        <v>5</v>
      </c>
      <c r="D621" s="1" t="s">
        <v>89</v>
      </c>
      <c r="E621" s="3">
        <v>1.6550925925925927E-2</v>
      </c>
    </row>
    <row r="622" spans="1:5" x14ac:dyDescent="0.25">
      <c r="A622" s="1" t="s">
        <v>33</v>
      </c>
      <c r="B622" s="1" t="s">
        <v>90</v>
      </c>
      <c r="C622" s="1" t="s">
        <v>5</v>
      </c>
      <c r="D622" s="1" t="s">
        <v>91</v>
      </c>
      <c r="E622" s="3">
        <v>1.5833333333333335E-2</v>
      </c>
    </row>
    <row r="623" spans="1:5" x14ac:dyDescent="0.25">
      <c r="A623" s="1" t="s">
        <v>33</v>
      </c>
      <c r="B623" s="1" t="s">
        <v>92</v>
      </c>
      <c r="C623" s="1" t="s">
        <v>5</v>
      </c>
      <c r="D623" s="1" t="s">
        <v>93</v>
      </c>
      <c r="E623" s="3">
        <v>2.074074074074074E-2</v>
      </c>
    </row>
    <row r="624" spans="1:5" x14ac:dyDescent="0.25">
      <c r="A624" s="1" t="s">
        <v>33</v>
      </c>
      <c r="B624" s="1" t="s">
        <v>94</v>
      </c>
      <c r="C624" s="1" t="s">
        <v>5</v>
      </c>
      <c r="D624" s="1" t="s">
        <v>95</v>
      </c>
      <c r="E624" s="3">
        <v>1.4756944444444444E-2</v>
      </c>
    </row>
    <row r="625" spans="1:5" x14ac:dyDescent="0.25">
      <c r="A625" s="1" t="s">
        <v>33</v>
      </c>
      <c r="B625" s="1" t="s">
        <v>96</v>
      </c>
      <c r="C625" s="1" t="s">
        <v>5</v>
      </c>
      <c r="D625" s="1" t="s">
        <v>97</v>
      </c>
      <c r="E625" s="3">
        <v>1.4884259259259259E-2</v>
      </c>
    </row>
    <row r="626" spans="1:5" x14ac:dyDescent="0.25">
      <c r="A626" s="1" t="s">
        <v>33</v>
      </c>
      <c r="B626" s="1" t="s">
        <v>98</v>
      </c>
      <c r="C626" s="1" t="s">
        <v>5</v>
      </c>
      <c r="D626" s="1" t="s">
        <v>99</v>
      </c>
      <c r="E626" s="3">
        <v>1.6805555555555556E-2</v>
      </c>
    </row>
    <row r="627" spans="1:5" x14ac:dyDescent="0.25">
      <c r="A627" s="1" t="s">
        <v>33</v>
      </c>
      <c r="B627" s="1" t="s">
        <v>100</v>
      </c>
      <c r="C627" s="1" t="s">
        <v>5</v>
      </c>
      <c r="D627" s="1" t="s">
        <v>101</v>
      </c>
      <c r="E627" s="3">
        <v>1.3796296296296296E-2</v>
      </c>
    </row>
    <row r="628" spans="1:5" x14ac:dyDescent="0.25">
      <c r="A628" s="1" t="s">
        <v>33</v>
      </c>
      <c r="B628" s="1" t="s">
        <v>102</v>
      </c>
      <c r="C628" s="1" t="s">
        <v>5</v>
      </c>
      <c r="D628" s="1" t="s">
        <v>103</v>
      </c>
      <c r="E628" s="3">
        <v>1.4016203703703704E-2</v>
      </c>
    </row>
    <row r="629" spans="1:5" x14ac:dyDescent="0.25">
      <c r="A629" s="1" t="s">
        <v>33</v>
      </c>
      <c r="B629" s="1" t="s">
        <v>104</v>
      </c>
      <c r="C629" s="1" t="s">
        <v>5</v>
      </c>
      <c r="D629" s="1" t="s">
        <v>105</v>
      </c>
      <c r="E629" s="3">
        <v>1.4155092592592592E-2</v>
      </c>
    </row>
    <row r="630" spans="1:5" x14ac:dyDescent="0.25">
      <c r="A630" s="1" t="s">
        <v>139</v>
      </c>
      <c r="B630" s="1" t="s">
        <v>102</v>
      </c>
      <c r="C630" s="1" t="s">
        <v>3</v>
      </c>
      <c r="D630" s="1" t="s">
        <v>103</v>
      </c>
      <c r="E630" s="3">
        <v>3.2372685185185185E-2</v>
      </c>
    </row>
    <row r="631" spans="1:5" x14ac:dyDescent="0.25">
      <c r="A631" s="1" t="s">
        <v>68</v>
      </c>
      <c r="B631" s="1" t="s">
        <v>102</v>
      </c>
      <c r="C631" s="1" t="s">
        <v>3</v>
      </c>
      <c r="D631" s="1" t="s">
        <v>103</v>
      </c>
      <c r="E631" s="3">
        <v>1.7233796296296296E-2</v>
      </c>
    </row>
    <row r="632" spans="1:5" x14ac:dyDescent="0.25">
      <c r="A632" s="1" t="s">
        <v>70</v>
      </c>
      <c r="B632" s="1" t="s">
        <v>102</v>
      </c>
      <c r="C632" s="1" t="s">
        <v>3</v>
      </c>
      <c r="D632" s="1" t="s">
        <v>103</v>
      </c>
      <c r="E632" s="3">
        <v>1.5162037037037036E-2</v>
      </c>
    </row>
    <row r="633" spans="1:5" x14ac:dyDescent="0.25">
      <c r="A633" s="1" t="s">
        <v>146</v>
      </c>
      <c r="B633" s="1" t="s">
        <v>102</v>
      </c>
      <c r="C633" s="1" t="s">
        <v>3</v>
      </c>
      <c r="D633" s="1" t="s">
        <v>103</v>
      </c>
      <c r="E633" s="3">
        <v>2.3993055555555556E-2</v>
      </c>
    </row>
    <row r="634" spans="1:5" x14ac:dyDescent="0.25">
      <c r="A634" s="1" t="s">
        <v>71</v>
      </c>
      <c r="B634" s="1" t="s">
        <v>102</v>
      </c>
      <c r="C634" s="1" t="s">
        <v>3</v>
      </c>
      <c r="D634" s="1" t="s">
        <v>103</v>
      </c>
      <c r="E634" s="3">
        <v>2.8113425925925927E-2</v>
      </c>
    </row>
    <row r="635" spans="1:5" x14ac:dyDescent="0.25">
      <c r="A635" s="1" t="s">
        <v>72</v>
      </c>
      <c r="B635" s="1" t="s">
        <v>102</v>
      </c>
      <c r="C635" s="1" t="s">
        <v>3</v>
      </c>
      <c r="D635" s="1" t="s">
        <v>103</v>
      </c>
      <c r="E635" s="3">
        <v>2.1886574074074076E-2</v>
      </c>
    </row>
    <row r="636" spans="1:5" x14ac:dyDescent="0.25">
      <c r="A636" s="1" t="s">
        <v>149</v>
      </c>
      <c r="B636" s="1" t="s">
        <v>102</v>
      </c>
      <c r="C636" s="1" t="s">
        <v>3</v>
      </c>
      <c r="D636" s="1" t="s">
        <v>103</v>
      </c>
      <c r="E636" s="3">
        <v>2.5300925925925925E-2</v>
      </c>
    </row>
    <row r="637" spans="1:5" x14ac:dyDescent="0.25">
      <c r="A637" s="1" t="s">
        <v>2</v>
      </c>
      <c r="B637" s="1" t="s">
        <v>104</v>
      </c>
      <c r="C637" s="1" t="s">
        <v>3</v>
      </c>
      <c r="D637" s="1" t="s">
        <v>105</v>
      </c>
      <c r="E637" s="3">
        <v>1.7951388888888888E-2</v>
      </c>
    </row>
    <row r="638" spans="1:5" x14ac:dyDescent="0.25">
      <c r="A638" s="1" t="s">
        <v>6</v>
      </c>
      <c r="B638" s="1" t="s">
        <v>104</v>
      </c>
      <c r="C638" s="1" t="s">
        <v>3</v>
      </c>
      <c r="D638" s="1" t="s">
        <v>105</v>
      </c>
      <c r="E638" s="3">
        <v>2.2222222222222223E-2</v>
      </c>
    </row>
    <row r="639" spans="1:5" x14ac:dyDescent="0.25">
      <c r="A639" s="1" t="s">
        <v>10</v>
      </c>
      <c r="B639" s="1" t="s">
        <v>104</v>
      </c>
      <c r="C639" s="1" t="s">
        <v>3</v>
      </c>
      <c r="D639" s="1" t="s">
        <v>105</v>
      </c>
      <c r="E639" s="3">
        <v>1.8784722222222223E-2</v>
      </c>
    </row>
    <row r="640" spans="1:5" x14ac:dyDescent="0.25">
      <c r="A640" s="1" t="s">
        <v>140</v>
      </c>
      <c r="B640" s="1" t="s">
        <v>104</v>
      </c>
      <c r="C640" s="1" t="s">
        <v>3</v>
      </c>
      <c r="D640" s="1" t="s">
        <v>105</v>
      </c>
      <c r="E640" s="3">
        <v>2.613425925925926E-2</v>
      </c>
    </row>
    <row r="641" spans="1:5" x14ac:dyDescent="0.25">
      <c r="A641" s="1" t="s">
        <v>11</v>
      </c>
      <c r="B641" s="1" t="s">
        <v>104</v>
      </c>
      <c r="C641" s="1" t="s">
        <v>3</v>
      </c>
      <c r="D641" s="1" t="s">
        <v>105</v>
      </c>
      <c r="E641" s="3">
        <v>2.7280092592592592E-2</v>
      </c>
    </row>
    <row r="642" spans="1:5" x14ac:dyDescent="0.25">
      <c r="A642" s="1" t="s">
        <v>14</v>
      </c>
      <c r="B642" s="1" t="s">
        <v>104</v>
      </c>
      <c r="C642" s="1" t="s">
        <v>3</v>
      </c>
      <c r="D642" s="1" t="s">
        <v>105</v>
      </c>
      <c r="E642" s="3">
        <v>3.0694444444444444E-2</v>
      </c>
    </row>
    <row r="643" spans="1:5" x14ac:dyDescent="0.25">
      <c r="A643" s="1" t="s">
        <v>15</v>
      </c>
      <c r="B643" s="1" t="s">
        <v>104</v>
      </c>
      <c r="C643" s="1" t="s">
        <v>3</v>
      </c>
      <c r="D643" s="1" t="s">
        <v>105</v>
      </c>
      <c r="E643" s="3">
        <v>1.9976851851851853E-2</v>
      </c>
    </row>
    <row r="644" spans="1:5" x14ac:dyDescent="0.25">
      <c r="A644" s="1" t="s">
        <v>16</v>
      </c>
      <c r="B644" s="1" t="s">
        <v>104</v>
      </c>
      <c r="C644" s="1" t="s">
        <v>3</v>
      </c>
      <c r="D644" s="1" t="s">
        <v>105</v>
      </c>
      <c r="E644" s="3">
        <v>1.9872685185185184E-2</v>
      </c>
    </row>
    <row r="645" spans="1:5" x14ac:dyDescent="0.25">
      <c r="A645" s="1" t="s">
        <v>20</v>
      </c>
      <c r="B645" s="1" t="s">
        <v>104</v>
      </c>
      <c r="C645" s="1" t="s">
        <v>3</v>
      </c>
      <c r="D645" s="1" t="s">
        <v>105</v>
      </c>
      <c r="E645" s="3">
        <v>1.8912037037037036E-2</v>
      </c>
    </row>
    <row r="646" spans="1:5" x14ac:dyDescent="0.25">
      <c r="A646" s="1" t="s">
        <v>21</v>
      </c>
      <c r="B646" s="1" t="s">
        <v>104</v>
      </c>
      <c r="C646" s="1" t="s">
        <v>3</v>
      </c>
      <c r="D646" s="1" t="s">
        <v>105</v>
      </c>
      <c r="E646" s="3">
        <v>3.2083333333333332E-2</v>
      </c>
    </row>
    <row r="647" spans="1:5" x14ac:dyDescent="0.25">
      <c r="A647" s="1" t="s">
        <v>22</v>
      </c>
      <c r="B647" s="1" t="s">
        <v>104</v>
      </c>
      <c r="C647" s="1" t="s">
        <v>3</v>
      </c>
      <c r="D647" s="1" t="s">
        <v>105</v>
      </c>
      <c r="E647" s="3">
        <v>1.8981481481481481E-2</v>
      </c>
    </row>
    <row r="648" spans="1:5" x14ac:dyDescent="0.25">
      <c r="A648" s="1" t="s">
        <v>23</v>
      </c>
      <c r="B648" s="1" t="s">
        <v>104</v>
      </c>
      <c r="C648" s="1" t="s">
        <v>3</v>
      </c>
      <c r="D648" s="1" t="s">
        <v>105</v>
      </c>
      <c r="E648" s="3">
        <v>3.6203703703703703E-2</v>
      </c>
    </row>
    <row r="649" spans="1:5" x14ac:dyDescent="0.25">
      <c r="A649" s="1" t="s">
        <v>24</v>
      </c>
      <c r="B649" s="1" t="s">
        <v>104</v>
      </c>
      <c r="C649" s="1" t="s">
        <v>3</v>
      </c>
      <c r="D649" s="1" t="s">
        <v>105</v>
      </c>
      <c r="E649" s="3">
        <v>3.1145833333333334E-2</v>
      </c>
    </row>
    <row r="650" spans="1:5" x14ac:dyDescent="0.25">
      <c r="A650" s="1" t="s">
        <v>26</v>
      </c>
      <c r="B650" s="1" t="s">
        <v>104</v>
      </c>
      <c r="C650" s="1" t="s">
        <v>3</v>
      </c>
      <c r="D650" s="1" t="s">
        <v>105</v>
      </c>
      <c r="E650" s="3">
        <v>1.9282407407407408E-2</v>
      </c>
    </row>
    <row r="651" spans="1:5" x14ac:dyDescent="0.25">
      <c r="A651" s="1" t="s">
        <v>28</v>
      </c>
      <c r="B651" s="1" t="s">
        <v>104</v>
      </c>
      <c r="C651" s="1" t="s">
        <v>3</v>
      </c>
      <c r="D651" s="1" t="s">
        <v>105</v>
      </c>
      <c r="E651" s="3">
        <v>2.7094907407407408E-2</v>
      </c>
    </row>
    <row r="652" spans="1:5" x14ac:dyDescent="0.25">
      <c r="A652" s="1" t="s">
        <v>29</v>
      </c>
      <c r="B652" s="1" t="s">
        <v>104</v>
      </c>
      <c r="C652" s="1" t="s">
        <v>3</v>
      </c>
      <c r="D652" s="1" t="s">
        <v>105</v>
      </c>
      <c r="E652" s="3">
        <v>4.0034722222222222E-2</v>
      </c>
    </row>
    <row r="653" spans="1:5" x14ac:dyDescent="0.25">
      <c r="A653" s="1" t="s">
        <v>30</v>
      </c>
      <c r="B653" s="1" t="s">
        <v>104</v>
      </c>
      <c r="C653" s="1" t="s">
        <v>3</v>
      </c>
      <c r="D653" s="1" t="s">
        <v>105</v>
      </c>
      <c r="E653" s="3">
        <v>2.1550925925925925E-2</v>
      </c>
    </row>
    <row r="654" spans="1:5" x14ac:dyDescent="0.25">
      <c r="A654" s="1" t="s">
        <v>31</v>
      </c>
      <c r="B654" s="1" t="s">
        <v>104</v>
      </c>
      <c r="C654" s="1" t="s">
        <v>3</v>
      </c>
      <c r="D654" s="1" t="s">
        <v>105</v>
      </c>
      <c r="E654" s="3">
        <v>1.8310185185185186E-2</v>
      </c>
    </row>
    <row r="655" spans="1:5" x14ac:dyDescent="0.25">
      <c r="A655" s="1" t="s">
        <v>32</v>
      </c>
      <c r="B655" s="1" t="s">
        <v>104</v>
      </c>
      <c r="C655" s="1" t="s">
        <v>3</v>
      </c>
      <c r="D655" s="1" t="s">
        <v>105</v>
      </c>
      <c r="E655" s="3">
        <v>2.6215277777777778E-2</v>
      </c>
    </row>
    <row r="656" spans="1:5" x14ac:dyDescent="0.25">
      <c r="A656" s="1" t="s">
        <v>35</v>
      </c>
      <c r="B656" s="1" t="s">
        <v>104</v>
      </c>
      <c r="C656" s="1" t="s">
        <v>3</v>
      </c>
      <c r="D656" s="1" t="s">
        <v>105</v>
      </c>
      <c r="E656" s="3">
        <v>1.653935185185185E-2</v>
      </c>
    </row>
    <row r="657" spans="1:5" x14ac:dyDescent="0.25">
      <c r="A657" s="1" t="s">
        <v>38</v>
      </c>
      <c r="B657" s="1" t="s">
        <v>104</v>
      </c>
      <c r="C657" s="1" t="s">
        <v>3</v>
      </c>
      <c r="D657" s="1" t="s">
        <v>105</v>
      </c>
      <c r="E657" s="3">
        <v>3.1782407407407405E-2</v>
      </c>
    </row>
    <row r="658" spans="1:5" x14ac:dyDescent="0.25">
      <c r="A658" s="1" t="s">
        <v>41</v>
      </c>
      <c r="B658" s="1" t="s">
        <v>104</v>
      </c>
      <c r="C658" s="1" t="s">
        <v>3</v>
      </c>
      <c r="D658" s="1" t="s">
        <v>105</v>
      </c>
      <c r="E658" s="3">
        <v>3.5219907407407408E-2</v>
      </c>
    </row>
    <row r="659" spans="1:5" x14ac:dyDescent="0.25">
      <c r="A659" s="1" t="s">
        <v>43</v>
      </c>
      <c r="B659" s="1" t="s">
        <v>104</v>
      </c>
      <c r="C659" s="1" t="s">
        <v>3</v>
      </c>
      <c r="D659" s="1" t="s">
        <v>105</v>
      </c>
      <c r="E659" s="3">
        <v>2.0543981481481483E-2</v>
      </c>
    </row>
    <row r="660" spans="1:5" x14ac:dyDescent="0.25">
      <c r="A660" s="1" t="s">
        <v>44</v>
      </c>
      <c r="B660" s="1" t="s">
        <v>104</v>
      </c>
      <c r="C660" s="1" t="s">
        <v>3</v>
      </c>
      <c r="D660" s="1" t="s">
        <v>105</v>
      </c>
      <c r="E660" s="3">
        <v>3.0972222222222224E-2</v>
      </c>
    </row>
    <row r="661" spans="1:5" x14ac:dyDescent="0.25">
      <c r="A661" s="1" t="s">
        <v>46</v>
      </c>
      <c r="B661" s="1" t="s">
        <v>104</v>
      </c>
      <c r="C661" s="1" t="s">
        <v>3</v>
      </c>
      <c r="D661" s="1" t="s">
        <v>105</v>
      </c>
      <c r="E661" s="3">
        <v>2.2430555555555554E-2</v>
      </c>
    </row>
    <row r="662" spans="1:5" x14ac:dyDescent="0.25">
      <c r="A662" s="1" t="s">
        <v>48</v>
      </c>
      <c r="B662" s="1" t="s">
        <v>104</v>
      </c>
      <c r="C662" s="1" t="s">
        <v>3</v>
      </c>
      <c r="D662" s="1" t="s">
        <v>105</v>
      </c>
      <c r="E662" s="3">
        <v>2.9270833333333333E-2</v>
      </c>
    </row>
    <row r="663" spans="1:5" x14ac:dyDescent="0.25">
      <c r="A663" s="1" t="s">
        <v>49</v>
      </c>
      <c r="B663" s="1" t="s">
        <v>104</v>
      </c>
      <c r="C663" s="1" t="s">
        <v>3</v>
      </c>
      <c r="D663" s="1" t="s">
        <v>105</v>
      </c>
      <c r="E663" s="3">
        <v>2.4212962962962964E-2</v>
      </c>
    </row>
    <row r="664" spans="1:5" x14ac:dyDescent="0.25">
      <c r="A664" s="1" t="s">
        <v>50</v>
      </c>
      <c r="B664" s="1" t="s">
        <v>104</v>
      </c>
      <c r="C664" s="1" t="s">
        <v>3</v>
      </c>
      <c r="D664" s="1" t="s">
        <v>105</v>
      </c>
      <c r="E664" s="3">
        <v>3.3206018518518517E-2</v>
      </c>
    </row>
    <row r="665" spans="1:5" x14ac:dyDescent="0.25">
      <c r="A665" s="1" t="s">
        <v>145</v>
      </c>
      <c r="B665" s="1" t="s">
        <v>104</v>
      </c>
      <c r="C665" s="1" t="s">
        <v>3</v>
      </c>
      <c r="D665" s="1" t="s">
        <v>105</v>
      </c>
      <c r="E665" s="3">
        <v>3.2731481481481479E-2</v>
      </c>
    </row>
    <row r="666" spans="1:5" x14ac:dyDescent="0.25">
      <c r="A666" s="1" t="s">
        <v>84</v>
      </c>
      <c r="B666" s="1" t="s">
        <v>104</v>
      </c>
      <c r="C666" s="1" t="s">
        <v>3</v>
      </c>
      <c r="D666" s="1" t="s">
        <v>105</v>
      </c>
      <c r="E666" s="3">
        <v>1.6435185185185185E-2</v>
      </c>
    </row>
    <row r="667" spans="1:5" x14ac:dyDescent="0.25">
      <c r="A667" s="1" t="s">
        <v>56</v>
      </c>
      <c r="B667" s="1" t="s">
        <v>104</v>
      </c>
      <c r="C667" s="1" t="s">
        <v>3</v>
      </c>
      <c r="D667" s="1" t="s">
        <v>105</v>
      </c>
      <c r="E667" s="3">
        <v>3.5300925925925923E-2</v>
      </c>
    </row>
    <row r="668" spans="1:5" x14ac:dyDescent="0.25">
      <c r="A668" s="1" t="s">
        <v>144</v>
      </c>
      <c r="B668" s="1" t="s">
        <v>104</v>
      </c>
      <c r="C668" s="1" t="s">
        <v>3</v>
      </c>
      <c r="D668" s="1" t="s">
        <v>105</v>
      </c>
      <c r="E668" s="3">
        <v>2.943287037037037E-2</v>
      </c>
    </row>
    <row r="669" spans="1:5" x14ac:dyDescent="0.25">
      <c r="A669" s="1" t="s">
        <v>142</v>
      </c>
      <c r="B669" s="1" t="s">
        <v>104</v>
      </c>
      <c r="C669" s="1" t="s">
        <v>3</v>
      </c>
      <c r="D669" s="1" t="s">
        <v>105</v>
      </c>
      <c r="E669" s="3">
        <v>2.3541666666666666E-2</v>
      </c>
    </row>
    <row r="670" spans="1:5" x14ac:dyDescent="0.25">
      <c r="A670" s="1" t="s">
        <v>60</v>
      </c>
      <c r="B670" s="1" t="s">
        <v>104</v>
      </c>
      <c r="C670" s="1" t="s">
        <v>3</v>
      </c>
      <c r="D670" s="1" t="s">
        <v>105</v>
      </c>
      <c r="E670" s="3">
        <v>2.5231481481481483E-2</v>
      </c>
    </row>
    <row r="671" spans="1:5" x14ac:dyDescent="0.25">
      <c r="A671" s="1" t="s">
        <v>63</v>
      </c>
      <c r="B671" s="1" t="s">
        <v>104</v>
      </c>
      <c r="C671" s="1" t="s">
        <v>3</v>
      </c>
      <c r="D671" s="1" t="s">
        <v>105</v>
      </c>
      <c r="E671" s="3">
        <v>2.9270833333333333E-2</v>
      </c>
    </row>
    <row r="672" spans="1:5" x14ac:dyDescent="0.25">
      <c r="A672" s="1" t="s">
        <v>64</v>
      </c>
      <c r="B672" s="1" t="s">
        <v>104</v>
      </c>
      <c r="C672" s="1" t="s">
        <v>3</v>
      </c>
      <c r="D672" s="1" t="s">
        <v>105</v>
      </c>
      <c r="E672" s="3">
        <v>3.0821759259259261E-2</v>
      </c>
    </row>
    <row r="673" spans="1:5" x14ac:dyDescent="0.25">
      <c r="A673" s="1" t="s">
        <v>67</v>
      </c>
      <c r="B673" s="1" t="s">
        <v>104</v>
      </c>
      <c r="C673" s="1" t="s">
        <v>3</v>
      </c>
      <c r="D673" s="1" t="s">
        <v>105</v>
      </c>
      <c r="E673" s="3">
        <v>1.5046296296296295E-2</v>
      </c>
    </row>
    <row r="674" spans="1:5" x14ac:dyDescent="0.25">
      <c r="A674" s="1" t="s">
        <v>68</v>
      </c>
      <c r="B674" s="1" t="s">
        <v>104</v>
      </c>
      <c r="C674" s="1" t="s">
        <v>3</v>
      </c>
      <c r="D674" s="1" t="s">
        <v>105</v>
      </c>
      <c r="E674" s="3">
        <v>1.9606481481481482E-2</v>
      </c>
    </row>
    <row r="675" spans="1:5" x14ac:dyDescent="0.25">
      <c r="A675" s="1" t="s">
        <v>70</v>
      </c>
      <c r="B675" s="1" t="s">
        <v>104</v>
      </c>
      <c r="C675" s="1" t="s">
        <v>3</v>
      </c>
      <c r="D675" s="1" t="s">
        <v>105</v>
      </c>
      <c r="E675" s="3">
        <v>1.8912037037037036E-2</v>
      </c>
    </row>
    <row r="676" spans="1:5" x14ac:dyDescent="0.25">
      <c r="A676" s="1" t="s">
        <v>146</v>
      </c>
      <c r="B676" s="1" t="s">
        <v>104</v>
      </c>
      <c r="C676" s="1" t="s">
        <v>3</v>
      </c>
      <c r="D676" s="1" t="s">
        <v>105</v>
      </c>
      <c r="E676" s="3">
        <v>1.9386574074074073E-2</v>
      </c>
    </row>
    <row r="677" spans="1:5" x14ac:dyDescent="0.25">
      <c r="A677" s="1" t="s">
        <v>71</v>
      </c>
      <c r="B677" s="1" t="s">
        <v>104</v>
      </c>
      <c r="C677" s="1" t="s">
        <v>3</v>
      </c>
      <c r="D677" s="1" t="s">
        <v>105</v>
      </c>
      <c r="E677" s="3">
        <v>3.0578703703703705E-2</v>
      </c>
    </row>
    <row r="678" spans="1:5" x14ac:dyDescent="0.25">
      <c r="A678" s="1" t="s">
        <v>72</v>
      </c>
      <c r="B678" s="1" t="s">
        <v>104</v>
      </c>
      <c r="C678" s="1" t="s">
        <v>3</v>
      </c>
      <c r="D678" s="1" t="s">
        <v>105</v>
      </c>
      <c r="E678" s="3">
        <v>3.0162037037037036E-2</v>
      </c>
    </row>
    <row r="679" spans="1:5" x14ac:dyDescent="0.25">
      <c r="A679" s="1" t="s">
        <v>149</v>
      </c>
      <c r="B679" s="1" t="s">
        <v>104</v>
      </c>
      <c r="C679" s="1" t="s">
        <v>3</v>
      </c>
      <c r="D679" s="1" t="s">
        <v>105</v>
      </c>
      <c r="E679" s="3">
        <v>3.079861111111111E-2</v>
      </c>
    </row>
    <row r="680" spans="1:5" x14ac:dyDescent="0.25">
      <c r="A680" s="1" t="s">
        <v>2</v>
      </c>
      <c r="B680" s="1" t="s">
        <v>106</v>
      </c>
      <c r="C680" s="1" t="s">
        <v>3</v>
      </c>
      <c r="D680" s="1" t="s">
        <v>107</v>
      </c>
      <c r="E680" s="3">
        <v>1.8645833333333334E-2</v>
      </c>
    </row>
    <row r="681" spans="1:5" x14ac:dyDescent="0.25">
      <c r="A681" s="1" t="s">
        <v>82</v>
      </c>
      <c r="B681" s="1" t="s">
        <v>106</v>
      </c>
      <c r="C681" s="1" t="s">
        <v>3</v>
      </c>
      <c r="D681" s="1" t="s">
        <v>107</v>
      </c>
      <c r="E681" s="3">
        <v>2.4224537037037037E-2</v>
      </c>
    </row>
    <row r="682" spans="1:5" x14ac:dyDescent="0.25">
      <c r="A682" s="1" t="s">
        <v>6</v>
      </c>
      <c r="B682" s="1" t="s">
        <v>106</v>
      </c>
      <c r="C682" s="1" t="s">
        <v>3</v>
      </c>
      <c r="D682" s="1" t="s">
        <v>107</v>
      </c>
      <c r="E682" s="3">
        <v>1.9016203703703705E-2</v>
      </c>
    </row>
    <row r="683" spans="1:5" x14ac:dyDescent="0.25">
      <c r="A683" s="1" t="s">
        <v>10</v>
      </c>
      <c r="B683" s="1" t="s">
        <v>106</v>
      </c>
      <c r="C683" s="1" t="s">
        <v>3</v>
      </c>
      <c r="D683" s="1" t="s">
        <v>107</v>
      </c>
      <c r="E683" s="3">
        <v>1.6793981481481483E-2</v>
      </c>
    </row>
    <row r="684" spans="1:5" x14ac:dyDescent="0.25">
      <c r="A684" s="1" t="s">
        <v>140</v>
      </c>
      <c r="B684" s="1" t="s">
        <v>106</v>
      </c>
      <c r="C684" s="1" t="s">
        <v>3</v>
      </c>
      <c r="D684" s="1" t="s">
        <v>107</v>
      </c>
      <c r="E684" s="3">
        <v>3.1296296296296294E-2</v>
      </c>
    </row>
    <row r="685" spans="1:5" x14ac:dyDescent="0.25">
      <c r="A685" s="1" t="s">
        <v>11</v>
      </c>
      <c r="B685" s="1" t="s">
        <v>106</v>
      </c>
      <c r="C685" s="1" t="s">
        <v>3</v>
      </c>
      <c r="D685" s="1" t="s">
        <v>107</v>
      </c>
      <c r="E685" s="3">
        <v>2.1851851851851851E-2</v>
      </c>
    </row>
    <row r="686" spans="1:5" x14ac:dyDescent="0.25">
      <c r="A686" s="1" t="s">
        <v>71</v>
      </c>
      <c r="B686" s="1" t="s">
        <v>131</v>
      </c>
      <c r="C686" s="1" t="s">
        <v>9</v>
      </c>
      <c r="D686" s="1" t="s">
        <v>97</v>
      </c>
      <c r="E686" s="3">
        <v>3.4340277777777775E-2</v>
      </c>
    </row>
    <row r="687" spans="1:5" x14ac:dyDescent="0.25">
      <c r="A687" s="1" t="s">
        <v>14</v>
      </c>
      <c r="B687" s="1" t="s">
        <v>106</v>
      </c>
      <c r="C687" s="1" t="s">
        <v>3</v>
      </c>
      <c r="D687" s="1" t="s">
        <v>107</v>
      </c>
      <c r="E687" s="3">
        <v>2.4791666666666667E-2</v>
      </c>
    </row>
    <row r="688" spans="1:5" x14ac:dyDescent="0.25">
      <c r="A688" s="1" t="s">
        <v>15</v>
      </c>
      <c r="B688" s="1" t="s">
        <v>106</v>
      </c>
      <c r="C688" s="1" t="s">
        <v>3</v>
      </c>
      <c r="D688" s="1" t="s">
        <v>107</v>
      </c>
      <c r="E688" s="3">
        <v>2.5671296296296296E-2</v>
      </c>
    </row>
    <row r="689" spans="1:5" x14ac:dyDescent="0.25">
      <c r="A689" s="1" t="s">
        <v>71</v>
      </c>
      <c r="B689" s="1" t="s">
        <v>96</v>
      </c>
      <c r="C689" s="1" t="s">
        <v>9</v>
      </c>
      <c r="D689" s="1" t="s">
        <v>97</v>
      </c>
      <c r="E689" s="3">
        <v>4.2037037037037039E-2</v>
      </c>
    </row>
    <row r="690" spans="1:5" x14ac:dyDescent="0.25">
      <c r="A690" s="1" t="s">
        <v>10</v>
      </c>
      <c r="B690" s="1" t="s">
        <v>98</v>
      </c>
      <c r="C690" s="1" t="s">
        <v>9</v>
      </c>
      <c r="D690" s="1" t="s">
        <v>99</v>
      </c>
      <c r="E690" s="3">
        <v>5.3749999999999999E-2</v>
      </c>
    </row>
    <row r="691" spans="1:5" x14ac:dyDescent="0.25">
      <c r="A691" s="1" t="s">
        <v>26</v>
      </c>
      <c r="B691" s="1" t="s">
        <v>98</v>
      </c>
      <c r="C691" s="1" t="s">
        <v>9</v>
      </c>
      <c r="D691" s="1" t="s">
        <v>99</v>
      </c>
      <c r="E691" s="3">
        <v>4.2777777777777776E-2</v>
      </c>
    </row>
    <row r="692" spans="1:5" x14ac:dyDescent="0.25">
      <c r="A692" s="1" t="s">
        <v>67</v>
      </c>
      <c r="B692" s="1" t="s">
        <v>98</v>
      </c>
      <c r="C692" s="1" t="s">
        <v>9</v>
      </c>
      <c r="D692" s="1" t="s">
        <v>99</v>
      </c>
      <c r="E692" s="3">
        <v>4.4606481481481483E-2</v>
      </c>
    </row>
    <row r="693" spans="1:5" x14ac:dyDescent="0.25">
      <c r="A693" s="1" t="s">
        <v>68</v>
      </c>
      <c r="B693" s="1" t="s">
        <v>98</v>
      </c>
      <c r="C693" s="1" t="s">
        <v>9</v>
      </c>
      <c r="D693" s="1" t="s">
        <v>99</v>
      </c>
      <c r="E693" s="3">
        <v>4.4432870370370373E-2</v>
      </c>
    </row>
    <row r="694" spans="1:5" x14ac:dyDescent="0.25">
      <c r="A694" s="1" t="s">
        <v>71</v>
      </c>
      <c r="B694" s="1" t="s">
        <v>98</v>
      </c>
      <c r="C694" s="1" t="s">
        <v>9</v>
      </c>
      <c r="D694" s="1" t="s">
        <v>99</v>
      </c>
      <c r="E694" s="3">
        <v>3.9537037037037037E-2</v>
      </c>
    </row>
    <row r="695" spans="1:5" x14ac:dyDescent="0.25">
      <c r="A695" s="1" t="s">
        <v>16</v>
      </c>
      <c r="B695" s="1" t="s">
        <v>106</v>
      </c>
      <c r="C695" s="1" t="s">
        <v>3</v>
      </c>
      <c r="D695" s="1" t="s">
        <v>107</v>
      </c>
      <c r="E695" s="3">
        <v>2.8912037037037038E-2</v>
      </c>
    </row>
    <row r="696" spans="1:5" x14ac:dyDescent="0.25">
      <c r="A696" s="1" t="s">
        <v>20</v>
      </c>
      <c r="B696" s="1" t="s">
        <v>106</v>
      </c>
      <c r="C696" s="1" t="s">
        <v>3</v>
      </c>
      <c r="D696" s="1" t="s">
        <v>107</v>
      </c>
      <c r="E696" s="3">
        <v>1.9872685185185184E-2</v>
      </c>
    </row>
    <row r="697" spans="1:5" x14ac:dyDescent="0.25">
      <c r="A697" s="1" t="s">
        <v>21</v>
      </c>
      <c r="B697" s="1" t="s">
        <v>106</v>
      </c>
      <c r="C697" s="1" t="s">
        <v>3</v>
      </c>
      <c r="D697" s="1" t="s">
        <v>107</v>
      </c>
      <c r="E697" s="3">
        <v>2.7824074074074074E-2</v>
      </c>
    </row>
    <row r="698" spans="1:5" x14ac:dyDescent="0.25">
      <c r="A698" s="1" t="s">
        <v>22</v>
      </c>
      <c r="B698" s="1" t="s">
        <v>106</v>
      </c>
      <c r="C698" s="1" t="s">
        <v>3</v>
      </c>
      <c r="D698" s="1" t="s">
        <v>107</v>
      </c>
      <c r="E698" s="3">
        <v>2.0775462962962964E-2</v>
      </c>
    </row>
    <row r="699" spans="1:5" x14ac:dyDescent="0.25">
      <c r="A699" s="1" t="s">
        <v>23</v>
      </c>
      <c r="B699" s="1" t="s">
        <v>106</v>
      </c>
      <c r="C699" s="1" t="s">
        <v>3</v>
      </c>
      <c r="D699" s="1" t="s">
        <v>107</v>
      </c>
      <c r="E699" s="3">
        <v>3.8935185185185184E-2</v>
      </c>
    </row>
    <row r="700" spans="1:5" x14ac:dyDescent="0.25">
      <c r="A700" s="1" t="s">
        <v>24</v>
      </c>
      <c r="B700" s="1" t="s">
        <v>106</v>
      </c>
      <c r="C700" s="1" t="s">
        <v>3</v>
      </c>
      <c r="D700" s="1" t="s">
        <v>107</v>
      </c>
      <c r="E700" s="3">
        <v>3.246527777777778E-2</v>
      </c>
    </row>
    <row r="701" spans="1:5" x14ac:dyDescent="0.25">
      <c r="A701" s="1" t="s">
        <v>26</v>
      </c>
      <c r="B701" s="1" t="s">
        <v>106</v>
      </c>
      <c r="C701" s="1" t="s">
        <v>3</v>
      </c>
      <c r="D701" s="1" t="s">
        <v>107</v>
      </c>
      <c r="E701" s="3">
        <v>1.7233796296296296E-2</v>
      </c>
    </row>
    <row r="702" spans="1:5" x14ac:dyDescent="0.25">
      <c r="A702" s="1" t="s">
        <v>28</v>
      </c>
      <c r="B702" s="1" t="s">
        <v>106</v>
      </c>
      <c r="C702" s="1" t="s">
        <v>3</v>
      </c>
      <c r="D702" s="1" t="s">
        <v>107</v>
      </c>
      <c r="E702" s="3">
        <v>2.6168981481481481E-2</v>
      </c>
    </row>
    <row r="703" spans="1:5" x14ac:dyDescent="0.25">
      <c r="A703" s="1" t="s">
        <v>29</v>
      </c>
      <c r="B703" s="1" t="s">
        <v>106</v>
      </c>
      <c r="C703" s="1" t="s">
        <v>3</v>
      </c>
      <c r="D703" s="1" t="s">
        <v>107</v>
      </c>
      <c r="E703" s="3">
        <v>3.7557870370370373E-2</v>
      </c>
    </row>
    <row r="704" spans="1:5" x14ac:dyDescent="0.25">
      <c r="A704" s="1" t="s">
        <v>31</v>
      </c>
      <c r="B704" s="1" t="s">
        <v>106</v>
      </c>
      <c r="C704" s="1" t="s">
        <v>3</v>
      </c>
      <c r="D704" s="1" t="s">
        <v>107</v>
      </c>
      <c r="E704" s="3">
        <v>1.5011574074074075E-2</v>
      </c>
    </row>
    <row r="705" spans="1:5" x14ac:dyDescent="0.25">
      <c r="A705" s="1" t="s">
        <v>32</v>
      </c>
      <c r="B705" s="1" t="s">
        <v>106</v>
      </c>
      <c r="C705" s="1" t="s">
        <v>3</v>
      </c>
      <c r="D705" s="1" t="s">
        <v>107</v>
      </c>
      <c r="E705" s="3">
        <v>2.6388888888888889E-2</v>
      </c>
    </row>
    <row r="706" spans="1:5" x14ac:dyDescent="0.25">
      <c r="A706" s="1" t="s">
        <v>35</v>
      </c>
      <c r="B706" s="1" t="s">
        <v>106</v>
      </c>
      <c r="C706" s="1" t="s">
        <v>3</v>
      </c>
      <c r="D706" s="1" t="s">
        <v>107</v>
      </c>
      <c r="E706" s="3">
        <v>1.7962962962962962E-2</v>
      </c>
    </row>
    <row r="707" spans="1:5" x14ac:dyDescent="0.25">
      <c r="A707" s="1" t="s">
        <v>38</v>
      </c>
      <c r="B707" s="1" t="s">
        <v>106</v>
      </c>
      <c r="C707" s="1" t="s">
        <v>3</v>
      </c>
      <c r="D707" s="1" t="s">
        <v>107</v>
      </c>
      <c r="E707" s="3">
        <v>3.0231481481481481E-2</v>
      </c>
    </row>
    <row r="708" spans="1:5" x14ac:dyDescent="0.25">
      <c r="A708" s="1" t="s">
        <v>41</v>
      </c>
      <c r="B708" s="1" t="s">
        <v>106</v>
      </c>
      <c r="C708" s="1" t="s">
        <v>3</v>
      </c>
      <c r="D708" s="1" t="s">
        <v>107</v>
      </c>
      <c r="E708" s="3">
        <v>3.6516203703703703E-2</v>
      </c>
    </row>
    <row r="709" spans="1:5" x14ac:dyDescent="0.25">
      <c r="A709" s="1" t="s">
        <v>43</v>
      </c>
      <c r="B709" s="1" t="s">
        <v>106</v>
      </c>
      <c r="C709" s="1" t="s">
        <v>3</v>
      </c>
      <c r="D709" s="1" t="s">
        <v>107</v>
      </c>
      <c r="E709" s="3">
        <v>2.4710648148148148E-2</v>
      </c>
    </row>
    <row r="710" spans="1:5" x14ac:dyDescent="0.25">
      <c r="A710" s="1" t="s">
        <v>44</v>
      </c>
      <c r="B710" s="1" t="s">
        <v>106</v>
      </c>
      <c r="C710" s="1" t="s">
        <v>3</v>
      </c>
      <c r="D710" s="1" t="s">
        <v>107</v>
      </c>
      <c r="E710" s="3">
        <v>3.1400462962962963E-2</v>
      </c>
    </row>
    <row r="711" spans="1:5" x14ac:dyDescent="0.25">
      <c r="A711" s="1" t="s">
        <v>46</v>
      </c>
      <c r="B711" s="1" t="s">
        <v>106</v>
      </c>
      <c r="C711" s="1" t="s">
        <v>3</v>
      </c>
      <c r="D711" s="1" t="s">
        <v>107</v>
      </c>
      <c r="E711" s="3">
        <v>2.494212962962963E-2</v>
      </c>
    </row>
    <row r="712" spans="1:5" x14ac:dyDescent="0.25">
      <c r="A712" s="1" t="s">
        <v>47</v>
      </c>
      <c r="B712" s="1" t="s">
        <v>106</v>
      </c>
      <c r="C712" s="1" t="s">
        <v>3</v>
      </c>
      <c r="D712" s="1" t="s">
        <v>107</v>
      </c>
      <c r="E712" s="3">
        <v>1.9363425925925926E-2</v>
      </c>
    </row>
    <row r="713" spans="1:5" x14ac:dyDescent="0.25">
      <c r="A713" s="1" t="s">
        <v>48</v>
      </c>
      <c r="B713" s="1" t="s">
        <v>132</v>
      </c>
      <c r="C713" s="1" t="s">
        <v>3</v>
      </c>
      <c r="D713" s="1" t="s">
        <v>107</v>
      </c>
      <c r="E713" s="3">
        <v>3.9351851851851853E-2</v>
      </c>
    </row>
    <row r="714" spans="1:5" x14ac:dyDescent="0.25">
      <c r="A714" s="1" t="s">
        <v>49</v>
      </c>
      <c r="B714" s="1" t="s">
        <v>106</v>
      </c>
      <c r="C714" s="1" t="s">
        <v>3</v>
      </c>
      <c r="D714" s="1" t="s">
        <v>107</v>
      </c>
      <c r="E714" s="3">
        <v>1.7187500000000001E-2</v>
      </c>
    </row>
    <row r="715" spans="1:5" x14ac:dyDescent="0.25">
      <c r="A715" s="1" t="s">
        <v>145</v>
      </c>
      <c r="B715" s="1" t="s">
        <v>106</v>
      </c>
      <c r="C715" s="1" t="s">
        <v>3</v>
      </c>
      <c r="D715" s="1" t="s">
        <v>107</v>
      </c>
      <c r="E715" s="3">
        <v>3.2847222222222222E-2</v>
      </c>
    </row>
    <row r="716" spans="1:5" x14ac:dyDescent="0.25">
      <c r="A716" s="1" t="s">
        <v>84</v>
      </c>
      <c r="B716" s="1" t="s">
        <v>106</v>
      </c>
      <c r="C716" s="1" t="s">
        <v>3</v>
      </c>
      <c r="D716" s="1" t="s">
        <v>107</v>
      </c>
      <c r="E716" s="3">
        <v>1.6967592592592593E-2</v>
      </c>
    </row>
    <row r="717" spans="1:5" x14ac:dyDescent="0.25">
      <c r="A717" s="1" t="s">
        <v>55</v>
      </c>
      <c r="B717" s="1" t="s">
        <v>106</v>
      </c>
      <c r="C717" s="1" t="s">
        <v>3</v>
      </c>
      <c r="D717" s="1" t="s">
        <v>107</v>
      </c>
      <c r="E717" s="3">
        <v>3.201388888888889E-2</v>
      </c>
    </row>
    <row r="718" spans="1:5" x14ac:dyDescent="0.25">
      <c r="A718" s="1" t="s">
        <v>56</v>
      </c>
      <c r="B718" s="1" t="s">
        <v>106</v>
      </c>
      <c r="C718" s="1" t="s">
        <v>3</v>
      </c>
      <c r="D718" s="1" t="s">
        <v>107</v>
      </c>
      <c r="E718" s="3">
        <v>3.4201388888888892E-2</v>
      </c>
    </row>
    <row r="719" spans="1:5" x14ac:dyDescent="0.25">
      <c r="A719" s="1" t="s">
        <v>144</v>
      </c>
      <c r="B719" s="1" t="s">
        <v>106</v>
      </c>
      <c r="C719" s="1" t="s">
        <v>3</v>
      </c>
      <c r="D719" s="1" t="s">
        <v>107</v>
      </c>
      <c r="E719" s="3">
        <v>3.0185185185185186E-2</v>
      </c>
    </row>
    <row r="720" spans="1:5" x14ac:dyDescent="0.25">
      <c r="A720" s="1" t="s">
        <v>142</v>
      </c>
      <c r="B720" s="1" t="s">
        <v>106</v>
      </c>
      <c r="C720" s="1" t="s">
        <v>3</v>
      </c>
      <c r="D720" s="1" t="s">
        <v>107</v>
      </c>
      <c r="E720" s="3">
        <v>2.2233796296296297E-2</v>
      </c>
    </row>
    <row r="721" spans="1:5" x14ac:dyDescent="0.25">
      <c r="A721" s="1" t="s">
        <v>60</v>
      </c>
      <c r="B721" s="1" t="s">
        <v>106</v>
      </c>
      <c r="C721" s="1" t="s">
        <v>3</v>
      </c>
      <c r="D721" s="1" t="s">
        <v>107</v>
      </c>
      <c r="E721" s="3">
        <v>2.2210648148148149E-2</v>
      </c>
    </row>
    <row r="722" spans="1:5" x14ac:dyDescent="0.25">
      <c r="A722" s="1" t="s">
        <v>63</v>
      </c>
      <c r="B722" s="1" t="s">
        <v>106</v>
      </c>
      <c r="C722" s="1" t="s">
        <v>3</v>
      </c>
      <c r="D722" s="1" t="s">
        <v>107</v>
      </c>
      <c r="E722" s="3">
        <v>3.9027777777777779E-2</v>
      </c>
    </row>
    <row r="723" spans="1:5" x14ac:dyDescent="0.25">
      <c r="A723" s="1" t="s">
        <v>64</v>
      </c>
      <c r="B723" s="1" t="s">
        <v>106</v>
      </c>
      <c r="C723" s="1" t="s">
        <v>3</v>
      </c>
      <c r="D723" s="1" t="s">
        <v>107</v>
      </c>
      <c r="E723" s="3">
        <v>2.0069444444444445E-2</v>
      </c>
    </row>
    <row r="724" spans="1:5" x14ac:dyDescent="0.25">
      <c r="A724" s="1" t="s">
        <v>67</v>
      </c>
      <c r="B724" s="1" t="s">
        <v>106</v>
      </c>
      <c r="C724" s="1" t="s">
        <v>3</v>
      </c>
      <c r="D724" s="1" t="s">
        <v>107</v>
      </c>
      <c r="E724" s="3">
        <v>1.5821759259259258E-2</v>
      </c>
    </row>
    <row r="725" spans="1:5" x14ac:dyDescent="0.25">
      <c r="A725" s="1" t="s">
        <v>139</v>
      </c>
      <c r="B725" s="1" t="s">
        <v>106</v>
      </c>
      <c r="C725" s="1" t="s">
        <v>3</v>
      </c>
      <c r="D725" s="1" t="s">
        <v>107</v>
      </c>
      <c r="E725" s="3">
        <v>3.5173611111111114E-2</v>
      </c>
    </row>
    <row r="726" spans="1:5" x14ac:dyDescent="0.25">
      <c r="A726" s="1" t="s">
        <v>68</v>
      </c>
      <c r="B726" s="1" t="s">
        <v>106</v>
      </c>
      <c r="C726" s="1" t="s">
        <v>3</v>
      </c>
      <c r="D726" s="1" t="s">
        <v>107</v>
      </c>
      <c r="E726" s="3">
        <v>1.6307870370370372E-2</v>
      </c>
    </row>
    <row r="727" spans="1:5" x14ac:dyDescent="0.25">
      <c r="A727" s="1" t="s">
        <v>70</v>
      </c>
      <c r="B727" s="1" t="s">
        <v>106</v>
      </c>
      <c r="C727" s="1" t="s">
        <v>3</v>
      </c>
      <c r="D727" s="1" t="s">
        <v>107</v>
      </c>
      <c r="E727" s="3">
        <v>1.6932870370370369E-2</v>
      </c>
    </row>
    <row r="728" spans="1:5" x14ac:dyDescent="0.25">
      <c r="A728" s="1" t="s">
        <v>146</v>
      </c>
      <c r="B728" s="1" t="s">
        <v>106</v>
      </c>
      <c r="C728" s="1" t="s">
        <v>3</v>
      </c>
      <c r="D728" s="1" t="s">
        <v>107</v>
      </c>
      <c r="E728" s="3">
        <v>2.0682870370370369E-2</v>
      </c>
    </row>
    <row r="729" spans="1:5" x14ac:dyDescent="0.25">
      <c r="A729" s="1" t="s">
        <v>71</v>
      </c>
      <c r="B729" s="1" t="s">
        <v>106</v>
      </c>
      <c r="C729" s="1" t="s">
        <v>3</v>
      </c>
      <c r="D729" s="1" t="s">
        <v>107</v>
      </c>
      <c r="E729" s="3">
        <v>2.3564814814814816E-2</v>
      </c>
    </row>
    <row r="730" spans="1:5" x14ac:dyDescent="0.25">
      <c r="A730" s="1" t="s">
        <v>72</v>
      </c>
      <c r="B730" s="1" t="s">
        <v>106</v>
      </c>
      <c r="C730" s="1" t="s">
        <v>3</v>
      </c>
      <c r="D730" s="1" t="s">
        <v>107</v>
      </c>
      <c r="E730" s="3">
        <v>2.5520833333333333E-2</v>
      </c>
    </row>
    <row r="731" spans="1:5" x14ac:dyDescent="0.25">
      <c r="A731" s="1" t="s">
        <v>149</v>
      </c>
      <c r="B731" s="1" t="s">
        <v>106</v>
      </c>
      <c r="C731" s="1" t="s">
        <v>3</v>
      </c>
      <c r="D731" s="1" t="s">
        <v>107</v>
      </c>
      <c r="E731" s="3">
        <v>2.9270833333333333E-2</v>
      </c>
    </row>
    <row r="732" spans="1:5" x14ac:dyDescent="0.25">
      <c r="A732" s="1" t="s">
        <v>2</v>
      </c>
      <c r="B732" s="1" t="s">
        <v>108</v>
      </c>
      <c r="C732" s="1" t="s">
        <v>3</v>
      </c>
      <c r="D732" s="1" t="s">
        <v>109</v>
      </c>
      <c r="E732" s="3">
        <v>1.6030092592592592E-2</v>
      </c>
    </row>
    <row r="733" spans="1:5" x14ac:dyDescent="0.25">
      <c r="A733" s="1" t="s">
        <v>6</v>
      </c>
      <c r="B733" s="1" t="s">
        <v>108</v>
      </c>
      <c r="C733" s="1" t="s">
        <v>3</v>
      </c>
      <c r="D733" s="1" t="s">
        <v>109</v>
      </c>
      <c r="E733" s="3">
        <v>1.4131944444444445E-2</v>
      </c>
    </row>
    <row r="734" spans="1:5" x14ac:dyDescent="0.25">
      <c r="A734" s="1" t="s">
        <v>10</v>
      </c>
      <c r="B734" s="1" t="s">
        <v>108</v>
      </c>
      <c r="C734" s="1" t="s">
        <v>3</v>
      </c>
      <c r="D734" s="1" t="s">
        <v>109</v>
      </c>
      <c r="E734" s="3">
        <v>1.4189814814814815E-2</v>
      </c>
    </row>
    <row r="735" spans="1:5" x14ac:dyDescent="0.25">
      <c r="A735" s="1" t="s">
        <v>44</v>
      </c>
      <c r="B735" s="1" t="s">
        <v>88</v>
      </c>
      <c r="C735" s="1" t="s">
        <v>5</v>
      </c>
      <c r="D735" s="1" t="s">
        <v>89</v>
      </c>
      <c r="E735" s="3">
        <v>1.357638888888889E-2</v>
      </c>
    </row>
    <row r="736" spans="1:5" x14ac:dyDescent="0.25">
      <c r="A736" s="1" t="s">
        <v>44</v>
      </c>
      <c r="B736" s="1" t="s">
        <v>90</v>
      </c>
      <c r="C736" s="1" t="s">
        <v>5</v>
      </c>
      <c r="D736" s="1" t="s">
        <v>91</v>
      </c>
      <c r="E736" s="3">
        <v>1.3935185185185186E-2</v>
      </c>
    </row>
    <row r="737" spans="1:5" x14ac:dyDescent="0.25">
      <c r="A737" s="1" t="s">
        <v>140</v>
      </c>
      <c r="B737" s="1" t="s">
        <v>143</v>
      </c>
      <c r="C737" s="1" t="s">
        <v>3</v>
      </c>
      <c r="D737" s="1" t="s">
        <v>109</v>
      </c>
      <c r="E737" s="3">
        <v>2.0081018518518519E-2</v>
      </c>
    </row>
    <row r="738" spans="1:5" x14ac:dyDescent="0.25">
      <c r="A738" s="1" t="s">
        <v>44</v>
      </c>
      <c r="B738" s="1" t="s">
        <v>92</v>
      </c>
      <c r="C738" s="1" t="s">
        <v>5</v>
      </c>
      <c r="D738" s="1" t="s">
        <v>93</v>
      </c>
      <c r="E738" s="3">
        <v>1.6701388888888891E-2</v>
      </c>
    </row>
    <row r="739" spans="1:5" x14ac:dyDescent="0.25">
      <c r="A739" s="1" t="s">
        <v>11</v>
      </c>
      <c r="B739" s="1" t="s">
        <v>108</v>
      </c>
      <c r="C739" s="1" t="s">
        <v>3</v>
      </c>
      <c r="D739" s="1" t="s">
        <v>109</v>
      </c>
      <c r="E739" s="3">
        <v>1.982638888888889E-2</v>
      </c>
    </row>
    <row r="740" spans="1:5" x14ac:dyDescent="0.25">
      <c r="A740" s="1" t="s">
        <v>44</v>
      </c>
      <c r="B740" s="1" t="s">
        <v>94</v>
      </c>
      <c r="C740" s="1" t="s">
        <v>5</v>
      </c>
      <c r="D740" s="1" t="s">
        <v>95</v>
      </c>
      <c r="E740" s="3">
        <v>1.5555555555555555E-2</v>
      </c>
    </row>
    <row r="741" spans="1:5" x14ac:dyDescent="0.25">
      <c r="A741" s="1" t="s">
        <v>14</v>
      </c>
      <c r="B741" s="1" t="s">
        <v>108</v>
      </c>
      <c r="C741" s="1" t="s">
        <v>3</v>
      </c>
      <c r="D741" s="1" t="s">
        <v>109</v>
      </c>
      <c r="E741" s="3">
        <v>2.2025462962962962E-2</v>
      </c>
    </row>
    <row r="742" spans="1:5" x14ac:dyDescent="0.25">
      <c r="A742" s="1" t="s">
        <v>44</v>
      </c>
      <c r="B742" s="1" t="s">
        <v>96</v>
      </c>
      <c r="C742" s="1" t="s">
        <v>5</v>
      </c>
      <c r="D742" s="1" t="s">
        <v>97</v>
      </c>
      <c r="E742" s="3">
        <v>1.8761574074074073E-2</v>
      </c>
    </row>
    <row r="743" spans="1:5" x14ac:dyDescent="0.25">
      <c r="A743" s="1" t="s">
        <v>15</v>
      </c>
      <c r="B743" s="1" t="s">
        <v>108</v>
      </c>
      <c r="C743" s="1" t="s">
        <v>3</v>
      </c>
      <c r="D743" s="1" t="s">
        <v>109</v>
      </c>
      <c r="E743" s="3">
        <v>1.6747685185185185E-2</v>
      </c>
    </row>
    <row r="744" spans="1:5" x14ac:dyDescent="0.25">
      <c r="A744" s="1" t="s">
        <v>44</v>
      </c>
      <c r="B744" s="1" t="s">
        <v>98</v>
      </c>
      <c r="C744" s="1" t="s">
        <v>5</v>
      </c>
      <c r="D744" s="1" t="s">
        <v>99</v>
      </c>
      <c r="E744" s="3">
        <v>1.818287037037037E-2</v>
      </c>
    </row>
    <row r="745" spans="1:5" x14ac:dyDescent="0.25">
      <c r="A745" s="1" t="s">
        <v>16</v>
      </c>
      <c r="B745" s="1" t="s">
        <v>108</v>
      </c>
      <c r="C745" s="1" t="s">
        <v>3</v>
      </c>
      <c r="D745" s="1" t="s">
        <v>109</v>
      </c>
      <c r="E745" s="3">
        <v>2.1388888888888888E-2</v>
      </c>
    </row>
    <row r="746" spans="1:5" x14ac:dyDescent="0.25">
      <c r="A746" s="1" t="s">
        <v>44</v>
      </c>
      <c r="B746" s="1" t="s">
        <v>100</v>
      </c>
      <c r="C746" s="1" t="s">
        <v>5</v>
      </c>
      <c r="D746" s="1" t="s">
        <v>101</v>
      </c>
      <c r="E746" s="3">
        <v>1.53125E-2</v>
      </c>
    </row>
    <row r="747" spans="1:5" x14ac:dyDescent="0.25">
      <c r="A747" s="1" t="s">
        <v>20</v>
      </c>
      <c r="B747" s="1" t="s">
        <v>108</v>
      </c>
      <c r="C747" s="1" t="s">
        <v>3</v>
      </c>
      <c r="D747" s="1" t="s">
        <v>109</v>
      </c>
      <c r="E747" s="3">
        <v>1.7534722222222222E-2</v>
      </c>
    </row>
    <row r="748" spans="1:5" x14ac:dyDescent="0.25">
      <c r="A748" s="1" t="s">
        <v>44</v>
      </c>
      <c r="B748" s="1" t="s">
        <v>102</v>
      </c>
      <c r="C748" s="1" t="s">
        <v>5</v>
      </c>
      <c r="D748" s="1" t="s">
        <v>103</v>
      </c>
      <c r="E748" s="3">
        <v>1.6423611111111111E-2</v>
      </c>
    </row>
    <row r="749" spans="1:5" x14ac:dyDescent="0.25">
      <c r="A749" s="1" t="s">
        <v>21</v>
      </c>
      <c r="B749" s="1" t="s">
        <v>108</v>
      </c>
      <c r="C749" s="1" t="s">
        <v>3</v>
      </c>
      <c r="D749" s="1" t="s">
        <v>109</v>
      </c>
      <c r="E749" s="3">
        <v>1.9976851851851853E-2</v>
      </c>
    </row>
    <row r="750" spans="1:5" x14ac:dyDescent="0.25">
      <c r="A750" s="1" t="s">
        <v>44</v>
      </c>
      <c r="B750" s="1" t="s">
        <v>104</v>
      </c>
      <c r="C750" s="1" t="s">
        <v>5</v>
      </c>
      <c r="D750" s="1" t="s">
        <v>105</v>
      </c>
      <c r="E750" s="3">
        <v>1.6423611111111111E-2</v>
      </c>
    </row>
    <row r="751" spans="1:5" x14ac:dyDescent="0.25">
      <c r="A751" s="1" t="s">
        <v>22</v>
      </c>
      <c r="B751" s="1" t="s">
        <v>108</v>
      </c>
      <c r="C751" s="1" t="s">
        <v>3</v>
      </c>
      <c r="D751" s="1" t="s">
        <v>109</v>
      </c>
      <c r="E751" s="3">
        <v>1.5150462962962963E-2</v>
      </c>
    </row>
    <row r="752" spans="1:5" x14ac:dyDescent="0.25">
      <c r="A752" s="1" t="s">
        <v>44</v>
      </c>
      <c r="B752" s="1" t="s">
        <v>106</v>
      </c>
      <c r="C752" s="1" t="s">
        <v>5</v>
      </c>
      <c r="D752" s="1" t="s">
        <v>107</v>
      </c>
      <c r="E752" s="3">
        <v>1.7569444444444443E-2</v>
      </c>
    </row>
    <row r="753" spans="1:5" x14ac:dyDescent="0.25">
      <c r="A753" s="1" t="s">
        <v>23</v>
      </c>
      <c r="B753" s="1" t="s">
        <v>108</v>
      </c>
      <c r="C753" s="1" t="s">
        <v>3</v>
      </c>
      <c r="D753" s="1" t="s">
        <v>109</v>
      </c>
      <c r="E753" s="3">
        <v>3.1793981481481479E-2</v>
      </c>
    </row>
    <row r="754" spans="1:5" x14ac:dyDescent="0.25">
      <c r="A754" s="1" t="s">
        <v>44</v>
      </c>
      <c r="B754" s="1" t="s">
        <v>108</v>
      </c>
      <c r="C754" s="1" t="s">
        <v>5</v>
      </c>
      <c r="D754" s="1" t="s">
        <v>109</v>
      </c>
      <c r="E754" s="3">
        <v>1.3287037037037036E-2</v>
      </c>
    </row>
    <row r="755" spans="1:5" x14ac:dyDescent="0.25">
      <c r="A755" s="1" t="s">
        <v>24</v>
      </c>
      <c r="B755" s="1" t="s">
        <v>108</v>
      </c>
      <c r="C755" s="1" t="s">
        <v>3</v>
      </c>
      <c r="D755" s="1" t="s">
        <v>109</v>
      </c>
      <c r="E755" s="3">
        <v>2.4293981481481482E-2</v>
      </c>
    </row>
    <row r="756" spans="1:5" x14ac:dyDescent="0.25">
      <c r="A756" s="1" t="s">
        <v>44</v>
      </c>
      <c r="B756" s="1" t="s">
        <v>110</v>
      </c>
      <c r="C756" s="1" t="s">
        <v>5</v>
      </c>
      <c r="D756" s="1" t="s">
        <v>111</v>
      </c>
      <c r="E756" s="3">
        <v>1.3460648148148149E-2</v>
      </c>
    </row>
    <row r="757" spans="1:5" x14ac:dyDescent="0.25">
      <c r="A757" s="1" t="s">
        <v>26</v>
      </c>
      <c r="B757" s="1" t="s">
        <v>108</v>
      </c>
      <c r="C757" s="1" t="s">
        <v>3</v>
      </c>
      <c r="D757" s="1" t="s">
        <v>109</v>
      </c>
      <c r="E757" s="3">
        <v>1.2268518518518519E-2</v>
      </c>
    </row>
    <row r="758" spans="1:5" x14ac:dyDescent="0.25">
      <c r="A758" s="1" t="s">
        <v>44</v>
      </c>
      <c r="B758" s="1" t="s">
        <v>112</v>
      </c>
      <c r="C758" s="1" t="s">
        <v>5</v>
      </c>
      <c r="D758" s="1" t="s">
        <v>113</v>
      </c>
      <c r="E758" s="3">
        <v>1.4467592592592593E-2</v>
      </c>
    </row>
    <row r="759" spans="1:5" x14ac:dyDescent="0.25">
      <c r="A759" s="1" t="s">
        <v>44</v>
      </c>
      <c r="B759" s="1" t="s">
        <v>114</v>
      </c>
      <c r="C759" s="1" t="s">
        <v>5</v>
      </c>
      <c r="D759" s="1" t="s">
        <v>115</v>
      </c>
      <c r="E759" s="3">
        <v>1.607638888888889E-2</v>
      </c>
    </row>
    <row r="760" spans="1:5" x14ac:dyDescent="0.25">
      <c r="A760" s="1" t="s">
        <v>28</v>
      </c>
      <c r="B760" s="1" t="s">
        <v>108</v>
      </c>
      <c r="C760" s="1" t="s">
        <v>3</v>
      </c>
      <c r="D760" s="1" t="s">
        <v>109</v>
      </c>
      <c r="E760" s="3">
        <v>2.5092592592592593E-2</v>
      </c>
    </row>
    <row r="761" spans="1:5" x14ac:dyDescent="0.25">
      <c r="A761" s="1" t="s">
        <v>44</v>
      </c>
      <c r="B761" s="1" t="s">
        <v>116</v>
      </c>
      <c r="C761" s="1" t="s">
        <v>5</v>
      </c>
      <c r="D761" s="1" t="s">
        <v>117</v>
      </c>
      <c r="E761" s="3">
        <v>1.3495370370370371E-2</v>
      </c>
    </row>
    <row r="762" spans="1:5" x14ac:dyDescent="0.25">
      <c r="A762" s="1" t="s">
        <v>29</v>
      </c>
      <c r="B762" s="1" t="s">
        <v>108</v>
      </c>
      <c r="C762" s="1" t="s">
        <v>3</v>
      </c>
      <c r="D762" s="1" t="s">
        <v>109</v>
      </c>
      <c r="E762" s="3">
        <v>2.7025462962962963E-2</v>
      </c>
    </row>
    <row r="763" spans="1:5" x14ac:dyDescent="0.25">
      <c r="A763" s="1" t="s">
        <v>44</v>
      </c>
      <c r="B763" s="1" t="s">
        <v>118</v>
      </c>
      <c r="C763" s="1" t="s">
        <v>5</v>
      </c>
      <c r="D763" s="1" t="s">
        <v>119</v>
      </c>
      <c r="E763" s="3">
        <v>1.7222222222222222E-2</v>
      </c>
    </row>
    <row r="764" spans="1:5" x14ac:dyDescent="0.25">
      <c r="A764" s="1" t="s">
        <v>31</v>
      </c>
      <c r="B764" s="1" t="s">
        <v>108</v>
      </c>
      <c r="C764" s="1" t="s">
        <v>3</v>
      </c>
      <c r="D764" s="1" t="s">
        <v>109</v>
      </c>
      <c r="E764" s="3">
        <v>1.3368055555555555E-2</v>
      </c>
    </row>
    <row r="765" spans="1:5" x14ac:dyDescent="0.25">
      <c r="A765" s="1" t="s">
        <v>44</v>
      </c>
      <c r="B765" s="1" t="s">
        <v>120</v>
      </c>
      <c r="C765" s="1" t="s">
        <v>5</v>
      </c>
      <c r="D765" s="1" t="s">
        <v>121</v>
      </c>
      <c r="E765" s="3">
        <v>1.6655092592592593E-2</v>
      </c>
    </row>
    <row r="766" spans="1:5" x14ac:dyDescent="0.25">
      <c r="A766" s="1" t="s">
        <v>32</v>
      </c>
      <c r="B766" s="1" t="s">
        <v>108</v>
      </c>
      <c r="C766" s="1" t="s">
        <v>3</v>
      </c>
      <c r="D766" s="1" t="s">
        <v>109</v>
      </c>
      <c r="E766" s="3">
        <v>1.8900462962962963E-2</v>
      </c>
    </row>
    <row r="767" spans="1:5" x14ac:dyDescent="0.25">
      <c r="A767" s="1" t="s">
        <v>44</v>
      </c>
      <c r="B767" s="1" t="s">
        <v>122</v>
      </c>
      <c r="C767" s="1" t="s">
        <v>5</v>
      </c>
      <c r="D767" s="1" t="s">
        <v>123</v>
      </c>
      <c r="E767" s="3">
        <v>1.556712962962963E-2</v>
      </c>
    </row>
    <row r="768" spans="1:5" x14ac:dyDescent="0.25">
      <c r="A768" s="1" t="s">
        <v>35</v>
      </c>
      <c r="B768" s="1" t="s">
        <v>108</v>
      </c>
      <c r="C768" s="1" t="s">
        <v>3</v>
      </c>
      <c r="D768" s="1" t="s">
        <v>109</v>
      </c>
      <c r="E768" s="3">
        <v>1.6087962962962964E-2</v>
      </c>
    </row>
    <row r="769" spans="1:5" x14ac:dyDescent="0.25">
      <c r="A769" s="1" t="s">
        <v>44</v>
      </c>
      <c r="B769" s="1" t="s">
        <v>124</v>
      </c>
      <c r="C769" s="1" t="s">
        <v>5</v>
      </c>
      <c r="D769" s="1" t="s">
        <v>125</v>
      </c>
      <c r="E769" s="3">
        <v>1.5891203703703703E-2</v>
      </c>
    </row>
    <row r="770" spans="1:5" x14ac:dyDescent="0.25">
      <c r="A770" s="1" t="s">
        <v>37</v>
      </c>
      <c r="B770" s="1" t="s">
        <v>108</v>
      </c>
      <c r="C770" s="1" t="s">
        <v>3</v>
      </c>
      <c r="D770" s="1" t="s">
        <v>109</v>
      </c>
      <c r="E770" s="3">
        <v>1.3587962962962963E-2</v>
      </c>
    </row>
    <row r="771" spans="1:5" x14ac:dyDescent="0.25">
      <c r="A771" s="1" t="s">
        <v>44</v>
      </c>
      <c r="B771" s="1" t="s">
        <v>126</v>
      </c>
      <c r="C771" s="1" t="s">
        <v>5</v>
      </c>
      <c r="D771" s="1" t="s">
        <v>127</v>
      </c>
      <c r="E771" s="3">
        <v>1.443287037037037E-2</v>
      </c>
    </row>
    <row r="772" spans="1:5" x14ac:dyDescent="0.25">
      <c r="A772" s="1" t="s">
        <v>38</v>
      </c>
      <c r="B772" s="1" t="s">
        <v>108</v>
      </c>
      <c r="C772" s="1" t="s">
        <v>3</v>
      </c>
      <c r="D772" s="1" t="s">
        <v>109</v>
      </c>
      <c r="E772" s="3">
        <v>2.7581018518518519E-2</v>
      </c>
    </row>
    <row r="773" spans="1:5" x14ac:dyDescent="0.25">
      <c r="A773" s="1" t="s">
        <v>44</v>
      </c>
      <c r="B773" s="1" t="s">
        <v>128</v>
      </c>
      <c r="C773" s="1" t="s">
        <v>5</v>
      </c>
      <c r="D773" s="1" t="s">
        <v>129</v>
      </c>
      <c r="E773" s="3">
        <v>2.2465277777777778E-2</v>
      </c>
    </row>
    <row r="774" spans="1:5" x14ac:dyDescent="0.25">
      <c r="A774" s="1" t="s">
        <v>41</v>
      </c>
      <c r="B774" s="1" t="s">
        <v>108</v>
      </c>
      <c r="C774" s="1" t="s">
        <v>3</v>
      </c>
      <c r="D774" s="1" t="s">
        <v>109</v>
      </c>
      <c r="E774" s="3">
        <v>2.7997685185185184E-2</v>
      </c>
    </row>
    <row r="775" spans="1:5" x14ac:dyDescent="0.25">
      <c r="A775" s="1" t="s">
        <v>43</v>
      </c>
      <c r="B775" s="1" t="s">
        <v>108</v>
      </c>
      <c r="C775" s="1" t="s">
        <v>3</v>
      </c>
      <c r="D775" s="1" t="s">
        <v>109</v>
      </c>
      <c r="E775" s="3">
        <v>1.7812499999999998E-2</v>
      </c>
    </row>
    <row r="776" spans="1:5" x14ac:dyDescent="0.25">
      <c r="A776" s="1" t="s">
        <v>44</v>
      </c>
      <c r="B776" s="1" t="s">
        <v>108</v>
      </c>
      <c r="C776" s="1" t="s">
        <v>3</v>
      </c>
      <c r="D776" s="1" t="s">
        <v>109</v>
      </c>
      <c r="E776" s="3">
        <v>2.0474537037037038E-2</v>
      </c>
    </row>
    <row r="777" spans="1:5" x14ac:dyDescent="0.25">
      <c r="A777" s="1" t="s">
        <v>46</v>
      </c>
      <c r="B777" s="1" t="s">
        <v>108</v>
      </c>
      <c r="C777" s="1" t="s">
        <v>3</v>
      </c>
      <c r="D777" s="1" t="s">
        <v>109</v>
      </c>
      <c r="E777" s="3">
        <v>2.150462962962963E-2</v>
      </c>
    </row>
    <row r="778" spans="1:5" x14ac:dyDescent="0.25">
      <c r="A778" s="1" t="s">
        <v>47</v>
      </c>
      <c r="B778" s="1" t="s">
        <v>108</v>
      </c>
      <c r="C778" s="1" t="s">
        <v>3</v>
      </c>
      <c r="D778" s="1" t="s">
        <v>109</v>
      </c>
      <c r="E778" s="3">
        <v>2.2118055555555554E-2</v>
      </c>
    </row>
    <row r="779" spans="1:5" x14ac:dyDescent="0.25">
      <c r="A779" s="1" t="s">
        <v>48</v>
      </c>
      <c r="B779" s="1" t="s">
        <v>108</v>
      </c>
      <c r="C779" s="1" t="s">
        <v>3</v>
      </c>
      <c r="D779" s="1" t="s">
        <v>109</v>
      </c>
      <c r="E779" s="3">
        <v>2.5833333333333333E-2</v>
      </c>
    </row>
    <row r="780" spans="1:5" x14ac:dyDescent="0.25">
      <c r="A780" s="1" t="s">
        <v>49</v>
      </c>
      <c r="B780" s="1" t="s">
        <v>108</v>
      </c>
      <c r="C780" s="1" t="s">
        <v>3</v>
      </c>
      <c r="D780" s="1" t="s">
        <v>109</v>
      </c>
      <c r="E780" s="3">
        <v>1.7511574074074075E-2</v>
      </c>
    </row>
    <row r="781" spans="1:5" x14ac:dyDescent="0.25">
      <c r="A781" s="1" t="s">
        <v>145</v>
      </c>
      <c r="B781" s="1" t="s">
        <v>108</v>
      </c>
      <c r="C781" s="1" t="s">
        <v>3</v>
      </c>
      <c r="D781" s="1" t="s">
        <v>109</v>
      </c>
      <c r="E781" s="3">
        <v>2.4814814814814814E-2</v>
      </c>
    </row>
    <row r="782" spans="1:5" x14ac:dyDescent="0.25">
      <c r="A782" s="1" t="s">
        <v>84</v>
      </c>
      <c r="B782" s="1" t="s">
        <v>108</v>
      </c>
      <c r="C782" s="1" t="s">
        <v>3</v>
      </c>
      <c r="D782" s="1" t="s">
        <v>109</v>
      </c>
      <c r="E782" s="3">
        <v>1.4490740740740742E-2</v>
      </c>
    </row>
    <row r="783" spans="1:5" x14ac:dyDescent="0.25">
      <c r="A783" s="1" t="s">
        <v>55</v>
      </c>
      <c r="B783" s="1" t="s">
        <v>108</v>
      </c>
      <c r="C783" s="1" t="s">
        <v>3</v>
      </c>
      <c r="D783" s="1" t="s">
        <v>109</v>
      </c>
      <c r="E783" s="3">
        <v>2.7754629629629629E-2</v>
      </c>
    </row>
    <row r="784" spans="1:5" x14ac:dyDescent="0.25">
      <c r="A784" s="1" t="s">
        <v>56</v>
      </c>
      <c r="B784" s="1" t="s">
        <v>108</v>
      </c>
      <c r="C784" s="1" t="s">
        <v>3</v>
      </c>
      <c r="D784" s="1" t="s">
        <v>109</v>
      </c>
      <c r="E784" s="3">
        <v>2.7013888888888889E-2</v>
      </c>
    </row>
    <row r="785" spans="1:5" x14ac:dyDescent="0.25">
      <c r="A785" s="1" t="s">
        <v>144</v>
      </c>
      <c r="B785" s="1" t="s">
        <v>108</v>
      </c>
      <c r="C785" s="1" t="s">
        <v>3</v>
      </c>
      <c r="D785" s="1" t="s">
        <v>109</v>
      </c>
      <c r="E785" s="3">
        <v>2.1400462962962961E-2</v>
      </c>
    </row>
    <row r="786" spans="1:5" x14ac:dyDescent="0.25">
      <c r="A786" s="1" t="s">
        <v>142</v>
      </c>
      <c r="B786" s="1" t="s">
        <v>108</v>
      </c>
      <c r="C786" s="1" t="s">
        <v>3</v>
      </c>
      <c r="D786" s="1" t="s">
        <v>109</v>
      </c>
      <c r="E786" s="3">
        <v>1.9583333333333335E-2</v>
      </c>
    </row>
    <row r="787" spans="1:5" x14ac:dyDescent="0.25">
      <c r="A787" s="1" t="s">
        <v>60</v>
      </c>
      <c r="B787" s="1" t="s">
        <v>108</v>
      </c>
      <c r="C787" s="1" t="s">
        <v>3</v>
      </c>
      <c r="D787" s="1" t="s">
        <v>109</v>
      </c>
      <c r="E787" s="3">
        <v>2.105324074074074E-2</v>
      </c>
    </row>
    <row r="788" spans="1:5" x14ac:dyDescent="0.25">
      <c r="A788" s="1" t="s">
        <v>63</v>
      </c>
      <c r="B788" s="1" t="s">
        <v>108</v>
      </c>
      <c r="C788" s="1" t="s">
        <v>3</v>
      </c>
      <c r="D788" s="1" t="s">
        <v>109</v>
      </c>
      <c r="E788" s="3">
        <v>2.2303240740740742E-2</v>
      </c>
    </row>
    <row r="789" spans="1:5" x14ac:dyDescent="0.25">
      <c r="A789" s="1" t="s">
        <v>64</v>
      </c>
      <c r="B789" s="1" t="s">
        <v>108</v>
      </c>
      <c r="C789" s="1" t="s">
        <v>3</v>
      </c>
      <c r="D789" s="1" t="s">
        <v>109</v>
      </c>
      <c r="E789" s="3">
        <v>2.3645833333333335E-2</v>
      </c>
    </row>
    <row r="790" spans="1:5" x14ac:dyDescent="0.25">
      <c r="A790" s="1" t="s">
        <v>67</v>
      </c>
      <c r="B790" s="1" t="s">
        <v>108</v>
      </c>
      <c r="C790" s="1" t="s">
        <v>3</v>
      </c>
      <c r="D790" s="1" t="s">
        <v>109</v>
      </c>
      <c r="E790" s="3">
        <v>1.3229166666666667E-2</v>
      </c>
    </row>
    <row r="791" spans="1:5" x14ac:dyDescent="0.25">
      <c r="A791" s="1" t="s">
        <v>68</v>
      </c>
      <c r="B791" s="1" t="s">
        <v>108</v>
      </c>
      <c r="C791" s="1" t="s">
        <v>3</v>
      </c>
      <c r="D791" s="1" t="s">
        <v>109</v>
      </c>
      <c r="E791" s="3">
        <v>1.5370370370370371E-2</v>
      </c>
    </row>
    <row r="792" spans="1:5" x14ac:dyDescent="0.25">
      <c r="A792" s="1" t="s">
        <v>70</v>
      </c>
      <c r="B792" s="1" t="s">
        <v>108</v>
      </c>
      <c r="C792" s="1" t="s">
        <v>3</v>
      </c>
      <c r="D792" s="1" t="s">
        <v>109</v>
      </c>
      <c r="E792" s="3">
        <v>1.3587962962962963E-2</v>
      </c>
    </row>
    <row r="793" spans="1:5" x14ac:dyDescent="0.25">
      <c r="A793" s="1" t="s">
        <v>146</v>
      </c>
      <c r="B793" s="1" t="s">
        <v>108</v>
      </c>
      <c r="C793" s="1" t="s">
        <v>3</v>
      </c>
      <c r="D793" s="1" t="s">
        <v>109</v>
      </c>
      <c r="E793" s="3">
        <v>1.7453703703703704E-2</v>
      </c>
    </row>
    <row r="794" spans="1:5" x14ac:dyDescent="0.25">
      <c r="A794" s="1" t="s">
        <v>71</v>
      </c>
      <c r="B794" s="1" t="s">
        <v>108</v>
      </c>
      <c r="C794" s="1" t="s">
        <v>3</v>
      </c>
      <c r="D794" s="1" t="s">
        <v>109</v>
      </c>
      <c r="E794" s="3">
        <v>2.3530092592592592E-2</v>
      </c>
    </row>
    <row r="795" spans="1:5" x14ac:dyDescent="0.25">
      <c r="A795" s="1" t="s">
        <v>47</v>
      </c>
      <c r="B795" s="1" t="s">
        <v>88</v>
      </c>
      <c r="C795" s="1" t="s">
        <v>5</v>
      </c>
      <c r="D795" s="1" t="s">
        <v>89</v>
      </c>
      <c r="E795" s="3">
        <v>1.7488425925925925E-2</v>
      </c>
    </row>
    <row r="796" spans="1:5" x14ac:dyDescent="0.25">
      <c r="A796" s="1" t="s">
        <v>47</v>
      </c>
      <c r="B796" s="1" t="s">
        <v>90</v>
      </c>
      <c r="C796" s="1" t="s">
        <v>5</v>
      </c>
      <c r="D796" s="1" t="s">
        <v>91</v>
      </c>
      <c r="E796" s="3">
        <v>1.726851851851852E-2</v>
      </c>
    </row>
    <row r="797" spans="1:5" x14ac:dyDescent="0.25">
      <c r="A797" s="1" t="s">
        <v>47</v>
      </c>
      <c r="B797" s="1" t="s">
        <v>92</v>
      </c>
      <c r="C797" s="1" t="s">
        <v>5</v>
      </c>
      <c r="D797" s="1" t="s">
        <v>93</v>
      </c>
      <c r="E797" s="3">
        <v>1.9340277777777779E-2</v>
      </c>
    </row>
    <row r="798" spans="1:5" x14ac:dyDescent="0.25">
      <c r="A798" s="1" t="s">
        <v>47</v>
      </c>
      <c r="B798" s="1" t="s">
        <v>130</v>
      </c>
      <c r="C798" s="1" t="s">
        <v>5</v>
      </c>
      <c r="D798" s="1" t="s">
        <v>95</v>
      </c>
      <c r="E798" s="3">
        <v>2.0706018518518519E-2</v>
      </c>
    </row>
    <row r="799" spans="1:5" x14ac:dyDescent="0.25">
      <c r="A799" s="1" t="s">
        <v>47</v>
      </c>
      <c r="B799" s="1" t="s">
        <v>131</v>
      </c>
      <c r="C799" s="1" t="s">
        <v>5</v>
      </c>
      <c r="D799" s="1" t="s">
        <v>97</v>
      </c>
      <c r="E799" s="3">
        <v>2.5567129629629631E-2</v>
      </c>
    </row>
    <row r="800" spans="1:5" x14ac:dyDescent="0.25">
      <c r="A800" s="1" t="s">
        <v>47</v>
      </c>
      <c r="B800" s="1" t="s">
        <v>98</v>
      </c>
      <c r="C800" s="1" t="s">
        <v>5</v>
      </c>
      <c r="D800" s="1" t="s">
        <v>99</v>
      </c>
      <c r="E800" s="3">
        <v>1.9675925925925927E-2</v>
      </c>
    </row>
    <row r="801" spans="1:5" x14ac:dyDescent="0.25">
      <c r="A801" s="1" t="s">
        <v>47</v>
      </c>
      <c r="B801" s="1" t="s">
        <v>100</v>
      </c>
      <c r="C801" s="1" t="s">
        <v>5</v>
      </c>
      <c r="D801" s="1" t="s">
        <v>101</v>
      </c>
      <c r="E801" s="3">
        <v>1.9722222222222221E-2</v>
      </c>
    </row>
    <row r="802" spans="1:5" x14ac:dyDescent="0.25">
      <c r="A802" s="1" t="s">
        <v>47</v>
      </c>
      <c r="B802" s="1" t="s">
        <v>102</v>
      </c>
      <c r="C802" s="1" t="s">
        <v>5</v>
      </c>
      <c r="D802" s="1" t="s">
        <v>103</v>
      </c>
      <c r="E802" s="3">
        <v>1.5891203703703703E-2</v>
      </c>
    </row>
    <row r="803" spans="1:5" x14ac:dyDescent="0.25">
      <c r="A803" s="1" t="s">
        <v>47</v>
      </c>
      <c r="B803" s="1" t="s">
        <v>104</v>
      </c>
      <c r="C803" s="1" t="s">
        <v>5</v>
      </c>
      <c r="D803" s="1" t="s">
        <v>105</v>
      </c>
      <c r="E803" s="3">
        <v>1.8136574074074076E-2</v>
      </c>
    </row>
    <row r="804" spans="1:5" x14ac:dyDescent="0.25">
      <c r="A804" s="1" t="s">
        <v>72</v>
      </c>
      <c r="B804" s="1" t="s">
        <v>108</v>
      </c>
      <c r="C804" s="1" t="s">
        <v>3</v>
      </c>
      <c r="D804" s="1" t="s">
        <v>109</v>
      </c>
      <c r="E804" s="3">
        <v>2.298611111111111E-2</v>
      </c>
    </row>
    <row r="805" spans="1:5" x14ac:dyDescent="0.25">
      <c r="A805" s="1" t="s">
        <v>149</v>
      </c>
      <c r="B805" s="1" t="s">
        <v>108</v>
      </c>
      <c r="C805" s="1" t="s">
        <v>3</v>
      </c>
      <c r="D805" s="1" t="s">
        <v>109</v>
      </c>
      <c r="E805" s="3">
        <v>2.7546296296296298E-2</v>
      </c>
    </row>
    <row r="806" spans="1:5" x14ac:dyDescent="0.25">
      <c r="A806" s="1" t="s">
        <v>2</v>
      </c>
      <c r="B806" s="1" t="s">
        <v>110</v>
      </c>
      <c r="C806" s="1" t="s">
        <v>3</v>
      </c>
      <c r="D806" s="1" t="s">
        <v>111</v>
      </c>
      <c r="E806" s="3">
        <v>1.4768518518518519E-2</v>
      </c>
    </row>
    <row r="807" spans="1:5" x14ac:dyDescent="0.25">
      <c r="A807" s="1" t="s">
        <v>6</v>
      </c>
      <c r="B807" s="1" t="s">
        <v>110</v>
      </c>
      <c r="C807" s="1" t="s">
        <v>3</v>
      </c>
      <c r="D807" s="1" t="s">
        <v>111</v>
      </c>
      <c r="E807" s="3">
        <v>1.5543981481481482E-2</v>
      </c>
    </row>
    <row r="808" spans="1:5" x14ac:dyDescent="0.25">
      <c r="A808" s="1" t="s">
        <v>10</v>
      </c>
      <c r="B808" s="1" t="s">
        <v>110</v>
      </c>
      <c r="C808" s="1" t="s">
        <v>3</v>
      </c>
      <c r="D808" s="1" t="s">
        <v>111</v>
      </c>
      <c r="E808" s="3">
        <v>1.6400462962962964E-2</v>
      </c>
    </row>
    <row r="809" spans="1:5" x14ac:dyDescent="0.25">
      <c r="A809" s="1" t="s">
        <v>140</v>
      </c>
      <c r="B809" s="1" t="s">
        <v>110</v>
      </c>
      <c r="C809" s="1" t="s">
        <v>3</v>
      </c>
      <c r="D809" s="1" t="s">
        <v>111</v>
      </c>
      <c r="E809" s="3">
        <v>2.6041666666666668E-2</v>
      </c>
    </row>
    <row r="810" spans="1:5" x14ac:dyDescent="0.25">
      <c r="A810" s="1" t="s">
        <v>11</v>
      </c>
      <c r="B810" s="1" t="s">
        <v>110</v>
      </c>
      <c r="C810" s="1" t="s">
        <v>3</v>
      </c>
      <c r="D810" s="1" t="s">
        <v>111</v>
      </c>
      <c r="E810" s="3">
        <v>1.7893518518518517E-2</v>
      </c>
    </row>
    <row r="811" spans="1:5" x14ac:dyDescent="0.25">
      <c r="A811" s="1" t="s">
        <v>14</v>
      </c>
      <c r="B811" s="1" t="s">
        <v>110</v>
      </c>
      <c r="C811" s="1" t="s">
        <v>3</v>
      </c>
      <c r="D811" s="1" t="s">
        <v>111</v>
      </c>
      <c r="E811" s="3">
        <v>2.6574074074074073E-2</v>
      </c>
    </row>
    <row r="812" spans="1:5" x14ac:dyDescent="0.25">
      <c r="A812" s="1" t="s">
        <v>15</v>
      </c>
      <c r="B812" s="1" t="s">
        <v>110</v>
      </c>
      <c r="C812" s="1" t="s">
        <v>3</v>
      </c>
      <c r="D812" s="1" t="s">
        <v>111</v>
      </c>
      <c r="E812" s="3">
        <v>1.4965277777777777E-2</v>
      </c>
    </row>
    <row r="813" spans="1:5" x14ac:dyDescent="0.25">
      <c r="A813" s="1" t="s">
        <v>16</v>
      </c>
      <c r="B813" s="1" t="s">
        <v>110</v>
      </c>
      <c r="C813" s="1" t="s">
        <v>3</v>
      </c>
      <c r="D813" s="1" t="s">
        <v>111</v>
      </c>
      <c r="E813" s="3">
        <v>2.2719907407407407E-2</v>
      </c>
    </row>
    <row r="814" spans="1:5" x14ac:dyDescent="0.25">
      <c r="A814" s="1" t="s">
        <v>19</v>
      </c>
      <c r="B814" s="1" t="s">
        <v>110</v>
      </c>
      <c r="C814" s="1" t="s">
        <v>3</v>
      </c>
      <c r="D814" s="1" t="s">
        <v>111</v>
      </c>
      <c r="E814" s="3">
        <v>1.8090277777777778E-2</v>
      </c>
    </row>
    <row r="815" spans="1:5" x14ac:dyDescent="0.25">
      <c r="A815" s="1" t="s">
        <v>20</v>
      </c>
      <c r="B815" s="1" t="s">
        <v>110</v>
      </c>
      <c r="C815" s="1" t="s">
        <v>3</v>
      </c>
      <c r="D815" s="1" t="s">
        <v>111</v>
      </c>
      <c r="E815" s="3">
        <v>1.8530092592592591E-2</v>
      </c>
    </row>
    <row r="816" spans="1:5" x14ac:dyDescent="0.25">
      <c r="A816" s="1" t="s">
        <v>21</v>
      </c>
      <c r="B816" s="1" t="s">
        <v>110</v>
      </c>
      <c r="C816" s="1" t="s">
        <v>3</v>
      </c>
      <c r="D816" s="1" t="s">
        <v>111</v>
      </c>
      <c r="E816" s="3">
        <v>2.3819444444444445E-2</v>
      </c>
    </row>
    <row r="817" spans="1:5" x14ac:dyDescent="0.25">
      <c r="A817" s="1" t="s">
        <v>22</v>
      </c>
      <c r="B817" s="1" t="s">
        <v>110</v>
      </c>
      <c r="C817" s="1" t="s">
        <v>3</v>
      </c>
      <c r="D817" s="1" t="s">
        <v>111</v>
      </c>
      <c r="E817" s="3">
        <v>1.480324074074074E-2</v>
      </c>
    </row>
    <row r="818" spans="1:5" x14ac:dyDescent="0.25">
      <c r="A818" s="1" t="s">
        <v>23</v>
      </c>
      <c r="B818" s="1" t="s">
        <v>110</v>
      </c>
      <c r="C818" s="1" t="s">
        <v>3</v>
      </c>
      <c r="D818" s="1" t="s">
        <v>111</v>
      </c>
      <c r="E818" s="3">
        <v>2.7245370370370371E-2</v>
      </c>
    </row>
    <row r="819" spans="1:5" x14ac:dyDescent="0.25">
      <c r="A819" s="1" t="s">
        <v>24</v>
      </c>
      <c r="B819" s="1" t="s">
        <v>110</v>
      </c>
      <c r="C819" s="1" t="s">
        <v>3</v>
      </c>
      <c r="D819" s="1" t="s">
        <v>111</v>
      </c>
      <c r="E819" s="3">
        <v>2.7395833333333335E-2</v>
      </c>
    </row>
    <row r="820" spans="1:5" x14ac:dyDescent="0.25">
      <c r="A820" s="1" t="s">
        <v>26</v>
      </c>
      <c r="B820" s="1" t="s">
        <v>110</v>
      </c>
      <c r="C820" s="1" t="s">
        <v>3</v>
      </c>
      <c r="D820" s="1" t="s">
        <v>111</v>
      </c>
      <c r="E820" s="3">
        <v>1.3657407407407408E-2</v>
      </c>
    </row>
    <row r="821" spans="1:5" x14ac:dyDescent="0.25">
      <c r="A821" s="1" t="s">
        <v>28</v>
      </c>
      <c r="B821" s="1" t="s">
        <v>110</v>
      </c>
      <c r="C821" s="1" t="s">
        <v>3</v>
      </c>
      <c r="D821" s="1" t="s">
        <v>111</v>
      </c>
      <c r="E821" s="3">
        <v>1.6921296296296295E-2</v>
      </c>
    </row>
    <row r="822" spans="1:5" x14ac:dyDescent="0.25">
      <c r="A822" s="1" t="s">
        <v>29</v>
      </c>
      <c r="B822" s="1" t="s">
        <v>110</v>
      </c>
      <c r="C822" s="1" t="s">
        <v>3</v>
      </c>
      <c r="D822" s="1" t="s">
        <v>111</v>
      </c>
      <c r="E822" s="3">
        <v>3.0613425925925926E-2</v>
      </c>
    </row>
    <row r="823" spans="1:5" x14ac:dyDescent="0.25">
      <c r="A823" s="1" t="s">
        <v>49</v>
      </c>
      <c r="B823" s="1" t="s">
        <v>88</v>
      </c>
      <c r="C823" s="1" t="s">
        <v>5</v>
      </c>
      <c r="D823" s="1" t="s">
        <v>89</v>
      </c>
      <c r="E823" s="3">
        <v>1.5069444444444444E-2</v>
      </c>
    </row>
    <row r="824" spans="1:5" x14ac:dyDescent="0.25">
      <c r="A824" s="1" t="s">
        <v>31</v>
      </c>
      <c r="B824" s="1" t="s">
        <v>110</v>
      </c>
      <c r="C824" s="1" t="s">
        <v>3</v>
      </c>
      <c r="D824" s="1" t="s">
        <v>111</v>
      </c>
      <c r="E824" s="3">
        <v>1.6655092592592593E-2</v>
      </c>
    </row>
    <row r="825" spans="1:5" x14ac:dyDescent="0.25">
      <c r="A825" s="1" t="s">
        <v>32</v>
      </c>
      <c r="B825" s="1" t="s">
        <v>110</v>
      </c>
      <c r="C825" s="1" t="s">
        <v>3</v>
      </c>
      <c r="D825" s="1" t="s">
        <v>111</v>
      </c>
      <c r="E825" s="3">
        <v>2.060185185185185E-2</v>
      </c>
    </row>
    <row r="826" spans="1:5" x14ac:dyDescent="0.25">
      <c r="A826" s="1" t="s">
        <v>49</v>
      </c>
      <c r="B826" s="1" t="s">
        <v>90</v>
      </c>
      <c r="C826" s="1" t="s">
        <v>5</v>
      </c>
      <c r="D826" s="1" t="s">
        <v>91</v>
      </c>
      <c r="E826" s="3">
        <v>1.7523148148148149E-2</v>
      </c>
    </row>
    <row r="827" spans="1:5" x14ac:dyDescent="0.25">
      <c r="A827" s="1" t="s">
        <v>49</v>
      </c>
      <c r="B827" s="1" t="s">
        <v>92</v>
      </c>
      <c r="C827" s="1" t="s">
        <v>5</v>
      </c>
      <c r="D827" s="1" t="s">
        <v>93</v>
      </c>
      <c r="E827" s="3">
        <v>2.1238425925925924E-2</v>
      </c>
    </row>
    <row r="828" spans="1:5" x14ac:dyDescent="0.25">
      <c r="A828" s="1" t="s">
        <v>35</v>
      </c>
      <c r="B828" s="1" t="s">
        <v>110</v>
      </c>
      <c r="C828" s="1" t="s">
        <v>3</v>
      </c>
      <c r="D828" s="1" t="s">
        <v>111</v>
      </c>
      <c r="E828" s="3">
        <v>1.6226851851851853E-2</v>
      </c>
    </row>
    <row r="829" spans="1:5" x14ac:dyDescent="0.25">
      <c r="A829" s="1" t="s">
        <v>37</v>
      </c>
      <c r="B829" s="1" t="s">
        <v>110</v>
      </c>
      <c r="C829" s="1" t="s">
        <v>3</v>
      </c>
      <c r="D829" s="1" t="s">
        <v>111</v>
      </c>
      <c r="E829" s="3">
        <v>1.6423611111111111E-2</v>
      </c>
    </row>
    <row r="830" spans="1:5" x14ac:dyDescent="0.25">
      <c r="A830" s="1" t="s">
        <v>49</v>
      </c>
      <c r="B830" s="1" t="s">
        <v>94</v>
      </c>
      <c r="C830" s="1" t="s">
        <v>5</v>
      </c>
      <c r="D830" s="1" t="s">
        <v>95</v>
      </c>
      <c r="E830" s="3">
        <v>1.6585648148148148E-2</v>
      </c>
    </row>
    <row r="831" spans="1:5" x14ac:dyDescent="0.25">
      <c r="A831" s="1" t="s">
        <v>38</v>
      </c>
      <c r="B831" s="1" t="s">
        <v>110</v>
      </c>
      <c r="C831" s="1" t="s">
        <v>3</v>
      </c>
      <c r="D831" s="1" t="s">
        <v>111</v>
      </c>
      <c r="E831" s="3">
        <v>2.6215277777777778E-2</v>
      </c>
    </row>
    <row r="832" spans="1:5" x14ac:dyDescent="0.25">
      <c r="A832" s="1" t="s">
        <v>41</v>
      </c>
      <c r="B832" s="1" t="s">
        <v>110</v>
      </c>
      <c r="C832" s="1" t="s">
        <v>3</v>
      </c>
      <c r="D832" s="1" t="s">
        <v>111</v>
      </c>
      <c r="E832" s="3">
        <v>2.3877314814814816E-2</v>
      </c>
    </row>
    <row r="833" spans="1:5" x14ac:dyDescent="0.25">
      <c r="A833" s="1" t="s">
        <v>43</v>
      </c>
      <c r="B833" s="1" t="s">
        <v>110</v>
      </c>
      <c r="C833" s="1" t="s">
        <v>3</v>
      </c>
      <c r="D833" s="1" t="s">
        <v>111</v>
      </c>
      <c r="E833" s="3">
        <v>2.6863425925925926E-2</v>
      </c>
    </row>
    <row r="834" spans="1:5" x14ac:dyDescent="0.25">
      <c r="A834" s="1" t="s">
        <v>44</v>
      </c>
      <c r="B834" s="1" t="s">
        <v>110</v>
      </c>
      <c r="C834" s="1" t="s">
        <v>3</v>
      </c>
      <c r="D834" s="1" t="s">
        <v>111</v>
      </c>
      <c r="E834" s="3">
        <v>2.6192129629629631E-2</v>
      </c>
    </row>
    <row r="835" spans="1:5" x14ac:dyDescent="0.25">
      <c r="A835" s="1" t="s">
        <v>46</v>
      </c>
      <c r="B835" s="1" t="s">
        <v>110</v>
      </c>
      <c r="C835" s="1" t="s">
        <v>3</v>
      </c>
      <c r="D835" s="1" t="s">
        <v>111</v>
      </c>
      <c r="E835" s="3">
        <v>2.238425925925926E-2</v>
      </c>
    </row>
    <row r="836" spans="1:5" x14ac:dyDescent="0.25">
      <c r="A836" s="1" t="s">
        <v>47</v>
      </c>
      <c r="B836" s="1" t="s">
        <v>110</v>
      </c>
      <c r="C836" s="1" t="s">
        <v>3</v>
      </c>
      <c r="D836" s="1" t="s">
        <v>111</v>
      </c>
      <c r="E836" s="3">
        <v>1.5185185185185185E-2</v>
      </c>
    </row>
    <row r="837" spans="1:5" x14ac:dyDescent="0.25">
      <c r="A837" s="1" t="s">
        <v>48</v>
      </c>
      <c r="B837" s="1" t="s">
        <v>110</v>
      </c>
      <c r="C837" s="1" t="s">
        <v>3</v>
      </c>
      <c r="D837" s="1" t="s">
        <v>111</v>
      </c>
      <c r="E837" s="3">
        <v>2.150462962962963E-2</v>
      </c>
    </row>
    <row r="838" spans="1:5" x14ac:dyDescent="0.25">
      <c r="A838" s="1" t="s">
        <v>49</v>
      </c>
      <c r="B838" s="1" t="s">
        <v>110</v>
      </c>
      <c r="C838" s="1" t="s">
        <v>3</v>
      </c>
      <c r="D838" s="1" t="s">
        <v>111</v>
      </c>
      <c r="E838" s="3">
        <v>1.7199074074074075E-2</v>
      </c>
    </row>
    <row r="839" spans="1:5" x14ac:dyDescent="0.25">
      <c r="A839" s="1" t="s">
        <v>145</v>
      </c>
      <c r="B839" s="1" t="s">
        <v>110</v>
      </c>
      <c r="C839" s="1" t="s">
        <v>3</v>
      </c>
      <c r="D839" s="1" t="s">
        <v>111</v>
      </c>
      <c r="E839" s="3">
        <v>2.4780092592592593E-2</v>
      </c>
    </row>
    <row r="840" spans="1:5" x14ac:dyDescent="0.25">
      <c r="A840" s="1" t="s">
        <v>84</v>
      </c>
      <c r="B840" s="1" t="s">
        <v>110</v>
      </c>
      <c r="C840" s="1" t="s">
        <v>3</v>
      </c>
      <c r="D840" s="1" t="s">
        <v>111</v>
      </c>
      <c r="E840" s="3">
        <v>1.306712962962963E-2</v>
      </c>
    </row>
    <row r="841" spans="1:5" x14ac:dyDescent="0.25">
      <c r="A841" s="1" t="s">
        <v>55</v>
      </c>
      <c r="B841" s="1" t="s">
        <v>110</v>
      </c>
      <c r="C841" s="1" t="s">
        <v>3</v>
      </c>
      <c r="D841" s="1" t="s">
        <v>111</v>
      </c>
      <c r="E841" s="3">
        <v>2.298611111111111E-2</v>
      </c>
    </row>
    <row r="842" spans="1:5" x14ac:dyDescent="0.25">
      <c r="A842" s="1" t="s">
        <v>56</v>
      </c>
      <c r="B842" s="1" t="s">
        <v>110</v>
      </c>
      <c r="C842" s="1" t="s">
        <v>3</v>
      </c>
      <c r="D842" s="1" t="s">
        <v>111</v>
      </c>
      <c r="E842" s="3">
        <v>2.8807870370370369E-2</v>
      </c>
    </row>
    <row r="843" spans="1:5" x14ac:dyDescent="0.25">
      <c r="A843" s="1" t="s">
        <v>144</v>
      </c>
      <c r="B843" s="1" t="s">
        <v>110</v>
      </c>
      <c r="C843" s="1" t="s">
        <v>3</v>
      </c>
      <c r="D843" s="1" t="s">
        <v>111</v>
      </c>
      <c r="E843" s="3">
        <v>2.2013888888888888E-2</v>
      </c>
    </row>
    <row r="844" spans="1:5" x14ac:dyDescent="0.25">
      <c r="A844" s="1" t="s">
        <v>142</v>
      </c>
      <c r="B844" s="1" t="s">
        <v>110</v>
      </c>
      <c r="C844" s="1" t="s">
        <v>3</v>
      </c>
      <c r="D844" s="1" t="s">
        <v>111</v>
      </c>
      <c r="E844" s="3">
        <v>2.013888888888889E-2</v>
      </c>
    </row>
    <row r="845" spans="1:5" x14ac:dyDescent="0.25">
      <c r="A845" s="1" t="s">
        <v>60</v>
      </c>
      <c r="B845" s="1" t="s">
        <v>110</v>
      </c>
      <c r="C845" s="1" t="s">
        <v>3</v>
      </c>
      <c r="D845" s="1" t="s">
        <v>111</v>
      </c>
      <c r="E845" s="3">
        <v>1.9305555555555555E-2</v>
      </c>
    </row>
    <row r="846" spans="1:5" x14ac:dyDescent="0.25">
      <c r="A846" s="1" t="s">
        <v>63</v>
      </c>
      <c r="B846" s="1" t="s">
        <v>110</v>
      </c>
      <c r="C846" s="1" t="s">
        <v>3</v>
      </c>
      <c r="D846" s="1" t="s">
        <v>111</v>
      </c>
      <c r="E846" s="3">
        <v>2.4780092592592593E-2</v>
      </c>
    </row>
    <row r="847" spans="1:5" x14ac:dyDescent="0.25">
      <c r="A847" s="1" t="s">
        <v>64</v>
      </c>
      <c r="B847" s="1" t="s">
        <v>110</v>
      </c>
      <c r="C847" s="1" t="s">
        <v>3</v>
      </c>
      <c r="D847" s="1" t="s">
        <v>111</v>
      </c>
      <c r="E847" s="3">
        <v>1.7025462962962964E-2</v>
      </c>
    </row>
    <row r="848" spans="1:5" x14ac:dyDescent="0.25">
      <c r="A848" s="1" t="s">
        <v>67</v>
      </c>
      <c r="B848" s="1" t="s">
        <v>110</v>
      </c>
      <c r="C848" s="1" t="s">
        <v>3</v>
      </c>
      <c r="D848" s="1" t="s">
        <v>111</v>
      </c>
      <c r="E848" s="3">
        <v>1.2766203703703703E-2</v>
      </c>
    </row>
    <row r="849" spans="1:5" x14ac:dyDescent="0.25">
      <c r="A849" s="1" t="s">
        <v>68</v>
      </c>
      <c r="B849" s="1" t="s">
        <v>110</v>
      </c>
      <c r="C849" s="1" t="s">
        <v>3</v>
      </c>
      <c r="D849" s="1" t="s">
        <v>111</v>
      </c>
      <c r="E849" s="3">
        <v>1.5231481481481481E-2</v>
      </c>
    </row>
    <row r="850" spans="1:5" x14ac:dyDescent="0.25">
      <c r="A850" s="1" t="s">
        <v>70</v>
      </c>
      <c r="B850" s="1" t="s">
        <v>110</v>
      </c>
      <c r="C850" s="1" t="s">
        <v>3</v>
      </c>
      <c r="D850" s="1" t="s">
        <v>111</v>
      </c>
      <c r="E850" s="3">
        <v>1.3854166666666667E-2</v>
      </c>
    </row>
    <row r="851" spans="1:5" x14ac:dyDescent="0.25">
      <c r="A851" s="1" t="s">
        <v>146</v>
      </c>
      <c r="B851" s="1" t="s">
        <v>110</v>
      </c>
      <c r="C851" s="1" t="s">
        <v>3</v>
      </c>
      <c r="D851" s="1" t="s">
        <v>111</v>
      </c>
      <c r="E851" s="3">
        <v>2.2407407407407407E-2</v>
      </c>
    </row>
    <row r="852" spans="1:5" x14ac:dyDescent="0.25">
      <c r="A852" s="1" t="s">
        <v>71</v>
      </c>
      <c r="B852" s="1" t="s">
        <v>110</v>
      </c>
      <c r="C852" s="1" t="s">
        <v>3</v>
      </c>
      <c r="D852" s="1" t="s">
        <v>111</v>
      </c>
      <c r="E852" s="3">
        <v>2.7129629629629629E-2</v>
      </c>
    </row>
    <row r="853" spans="1:5" x14ac:dyDescent="0.25">
      <c r="A853" s="1" t="s">
        <v>72</v>
      </c>
      <c r="B853" s="1" t="s">
        <v>110</v>
      </c>
      <c r="C853" s="1" t="s">
        <v>3</v>
      </c>
      <c r="D853" s="1" t="s">
        <v>111</v>
      </c>
      <c r="E853" s="3">
        <v>1.9409722222222221E-2</v>
      </c>
    </row>
    <row r="854" spans="1:5" x14ac:dyDescent="0.25">
      <c r="A854" s="1" t="s">
        <v>149</v>
      </c>
      <c r="B854" s="1" t="s">
        <v>110</v>
      </c>
      <c r="C854" s="1" t="s">
        <v>3</v>
      </c>
      <c r="D854" s="1" t="s">
        <v>111</v>
      </c>
      <c r="E854" s="3">
        <v>2.6296296296296297E-2</v>
      </c>
    </row>
    <row r="855" spans="1:5" x14ac:dyDescent="0.25">
      <c r="A855" s="1" t="s">
        <v>2</v>
      </c>
      <c r="B855" s="1" t="s">
        <v>112</v>
      </c>
      <c r="C855" s="1" t="s">
        <v>3</v>
      </c>
      <c r="D855" s="1" t="s">
        <v>113</v>
      </c>
      <c r="E855" s="3">
        <v>1.8541666666666668E-2</v>
      </c>
    </row>
    <row r="856" spans="1:5" x14ac:dyDescent="0.25">
      <c r="A856" s="1" t="s">
        <v>6</v>
      </c>
      <c r="B856" s="1" t="s">
        <v>112</v>
      </c>
      <c r="C856" s="1" t="s">
        <v>3</v>
      </c>
      <c r="D856" s="1" t="s">
        <v>113</v>
      </c>
      <c r="E856" s="3">
        <v>1.6631944444444446E-2</v>
      </c>
    </row>
    <row r="857" spans="1:5" x14ac:dyDescent="0.25">
      <c r="A857" s="1" t="s">
        <v>10</v>
      </c>
      <c r="B857" s="1" t="s">
        <v>112</v>
      </c>
      <c r="C857" s="1" t="s">
        <v>3</v>
      </c>
      <c r="D857" s="1" t="s">
        <v>113</v>
      </c>
      <c r="E857" s="3">
        <v>1.5949074074074074E-2</v>
      </c>
    </row>
    <row r="858" spans="1:5" x14ac:dyDescent="0.25">
      <c r="A858" s="1" t="s">
        <v>140</v>
      </c>
      <c r="B858" s="1" t="s">
        <v>112</v>
      </c>
      <c r="C858" s="1" t="s">
        <v>3</v>
      </c>
      <c r="D858" s="1" t="s">
        <v>113</v>
      </c>
      <c r="E858" s="3">
        <v>2.2754629629629628E-2</v>
      </c>
    </row>
    <row r="859" spans="1:5" x14ac:dyDescent="0.25">
      <c r="A859" s="1" t="s">
        <v>11</v>
      </c>
      <c r="B859" s="1" t="s">
        <v>112</v>
      </c>
      <c r="C859" s="1" t="s">
        <v>3</v>
      </c>
      <c r="D859" s="1" t="s">
        <v>113</v>
      </c>
      <c r="E859" s="3">
        <v>2.0023148148148148E-2</v>
      </c>
    </row>
    <row r="860" spans="1:5" x14ac:dyDescent="0.25">
      <c r="A860" s="1" t="s">
        <v>14</v>
      </c>
      <c r="B860" s="1" t="s">
        <v>112</v>
      </c>
      <c r="C860" s="1" t="s">
        <v>3</v>
      </c>
      <c r="D860" s="1" t="s">
        <v>113</v>
      </c>
      <c r="E860" s="3">
        <v>2.7766203703703703E-2</v>
      </c>
    </row>
    <row r="861" spans="1:5" x14ac:dyDescent="0.25">
      <c r="A861" s="1" t="s">
        <v>15</v>
      </c>
      <c r="B861" s="1" t="s">
        <v>112</v>
      </c>
      <c r="C861" s="1" t="s">
        <v>3</v>
      </c>
      <c r="D861" s="1" t="s">
        <v>113</v>
      </c>
      <c r="E861" s="3">
        <v>1.9027777777777779E-2</v>
      </c>
    </row>
    <row r="862" spans="1:5" x14ac:dyDescent="0.25">
      <c r="A862" s="1" t="s">
        <v>16</v>
      </c>
      <c r="B862" s="1" t="s">
        <v>112</v>
      </c>
      <c r="C862" s="1" t="s">
        <v>3</v>
      </c>
      <c r="D862" s="1" t="s">
        <v>113</v>
      </c>
      <c r="E862" s="3">
        <v>1.9317129629629629E-2</v>
      </c>
    </row>
    <row r="863" spans="1:5" x14ac:dyDescent="0.25">
      <c r="A863" s="1" t="s">
        <v>20</v>
      </c>
      <c r="B863" s="1" t="s">
        <v>112</v>
      </c>
      <c r="C863" s="1" t="s">
        <v>3</v>
      </c>
      <c r="D863" s="1" t="s">
        <v>113</v>
      </c>
      <c r="E863" s="3">
        <v>2.3113425925925926E-2</v>
      </c>
    </row>
    <row r="864" spans="1:5" x14ac:dyDescent="0.25">
      <c r="A864" s="1" t="s">
        <v>21</v>
      </c>
      <c r="B864" s="1" t="s">
        <v>112</v>
      </c>
      <c r="C864" s="1" t="s">
        <v>3</v>
      </c>
      <c r="D864" s="1" t="s">
        <v>113</v>
      </c>
      <c r="E864" s="3">
        <v>2.4155092592592593E-2</v>
      </c>
    </row>
    <row r="865" spans="1:5" x14ac:dyDescent="0.25">
      <c r="A865" s="1" t="s">
        <v>22</v>
      </c>
      <c r="B865" s="1" t="s">
        <v>112</v>
      </c>
      <c r="C865" s="1" t="s">
        <v>3</v>
      </c>
      <c r="D865" s="1" t="s">
        <v>113</v>
      </c>
      <c r="E865" s="3">
        <v>1.6122685185185184E-2</v>
      </c>
    </row>
    <row r="866" spans="1:5" x14ac:dyDescent="0.25">
      <c r="A866" s="1" t="s">
        <v>23</v>
      </c>
      <c r="B866" s="1" t="s">
        <v>112</v>
      </c>
      <c r="C866" s="1" t="s">
        <v>3</v>
      </c>
      <c r="D866" s="1" t="s">
        <v>113</v>
      </c>
      <c r="E866" s="3">
        <v>2.3715277777777776E-2</v>
      </c>
    </row>
    <row r="867" spans="1:5" x14ac:dyDescent="0.25">
      <c r="A867" s="1" t="s">
        <v>24</v>
      </c>
      <c r="B867" s="1" t="s">
        <v>112</v>
      </c>
      <c r="C867" s="1" t="s">
        <v>3</v>
      </c>
      <c r="D867" s="1" t="s">
        <v>113</v>
      </c>
      <c r="E867" s="3">
        <v>2.6863425925925926E-2</v>
      </c>
    </row>
    <row r="868" spans="1:5" x14ac:dyDescent="0.25">
      <c r="A868" s="1" t="s">
        <v>26</v>
      </c>
      <c r="B868" s="1" t="s">
        <v>112</v>
      </c>
      <c r="C868" s="1" t="s">
        <v>3</v>
      </c>
      <c r="D868" s="1" t="s">
        <v>113</v>
      </c>
      <c r="E868" s="3">
        <v>2.255787037037037E-2</v>
      </c>
    </row>
    <row r="869" spans="1:5" x14ac:dyDescent="0.25">
      <c r="A869" s="1" t="s">
        <v>28</v>
      </c>
      <c r="B869" s="1" t="s">
        <v>112</v>
      </c>
      <c r="C869" s="1" t="s">
        <v>3</v>
      </c>
      <c r="D869" s="1" t="s">
        <v>113</v>
      </c>
      <c r="E869" s="3">
        <v>1.9675925925925927E-2</v>
      </c>
    </row>
    <row r="870" spans="1:5" x14ac:dyDescent="0.25">
      <c r="A870" s="1" t="s">
        <v>51</v>
      </c>
      <c r="B870" s="1" t="s">
        <v>88</v>
      </c>
      <c r="C870" s="1" t="s">
        <v>5</v>
      </c>
      <c r="D870" s="1" t="s">
        <v>89</v>
      </c>
      <c r="E870" s="3">
        <v>1.9027777777777779E-2</v>
      </c>
    </row>
    <row r="871" spans="1:5" x14ac:dyDescent="0.25">
      <c r="A871" s="1" t="s">
        <v>51</v>
      </c>
      <c r="B871" s="1" t="s">
        <v>90</v>
      </c>
      <c r="C871" s="1" t="s">
        <v>5</v>
      </c>
      <c r="D871" s="1" t="s">
        <v>91</v>
      </c>
      <c r="E871" s="3">
        <v>1.9953703703703703E-2</v>
      </c>
    </row>
    <row r="872" spans="1:5" x14ac:dyDescent="0.25">
      <c r="A872" s="1" t="s">
        <v>51</v>
      </c>
      <c r="B872" s="1" t="s">
        <v>92</v>
      </c>
      <c r="C872" s="1" t="s">
        <v>5</v>
      </c>
      <c r="D872" s="1" t="s">
        <v>93</v>
      </c>
      <c r="E872" s="3">
        <v>2.8668981481481483E-2</v>
      </c>
    </row>
    <row r="873" spans="1:5" x14ac:dyDescent="0.25">
      <c r="A873" s="1" t="s">
        <v>10</v>
      </c>
      <c r="B873" s="1" t="s">
        <v>100</v>
      </c>
      <c r="C873" s="1" t="s">
        <v>9</v>
      </c>
      <c r="D873" s="1" t="s">
        <v>101</v>
      </c>
      <c r="E873" s="3">
        <v>3.8090277777777778E-2</v>
      </c>
    </row>
    <row r="874" spans="1:5" x14ac:dyDescent="0.25">
      <c r="A874" s="1" t="s">
        <v>29</v>
      </c>
      <c r="B874" s="1" t="s">
        <v>112</v>
      </c>
      <c r="C874" s="1" t="s">
        <v>3</v>
      </c>
      <c r="D874" s="1" t="s">
        <v>113</v>
      </c>
      <c r="E874" s="3">
        <v>3.170138888888889E-2</v>
      </c>
    </row>
    <row r="875" spans="1:5" x14ac:dyDescent="0.25">
      <c r="A875" s="1" t="s">
        <v>15</v>
      </c>
      <c r="B875" s="1" t="s">
        <v>100</v>
      </c>
      <c r="C875" s="1" t="s">
        <v>9</v>
      </c>
      <c r="D875" s="1" t="s">
        <v>101</v>
      </c>
      <c r="E875" s="3">
        <v>3.3344907407407406E-2</v>
      </c>
    </row>
    <row r="876" spans="1:5" x14ac:dyDescent="0.25">
      <c r="A876" s="1" t="s">
        <v>26</v>
      </c>
      <c r="B876" s="1" t="s">
        <v>100</v>
      </c>
      <c r="C876" s="1" t="s">
        <v>9</v>
      </c>
      <c r="D876" s="1" t="s">
        <v>101</v>
      </c>
      <c r="E876" s="3">
        <v>2.9062500000000002E-2</v>
      </c>
    </row>
    <row r="877" spans="1:5" x14ac:dyDescent="0.25">
      <c r="A877" s="1" t="s">
        <v>52</v>
      </c>
      <c r="B877" s="1" t="s">
        <v>100</v>
      </c>
      <c r="C877" s="1" t="s">
        <v>9</v>
      </c>
      <c r="D877" s="1" t="s">
        <v>101</v>
      </c>
      <c r="E877" s="3">
        <v>7.3888888888888893E-2</v>
      </c>
    </row>
    <row r="878" spans="1:5" x14ac:dyDescent="0.25">
      <c r="A878" s="1" t="s">
        <v>63</v>
      </c>
      <c r="B878" s="1" t="s">
        <v>100</v>
      </c>
      <c r="C878" s="1" t="s">
        <v>9</v>
      </c>
      <c r="D878" s="1" t="s">
        <v>101</v>
      </c>
      <c r="E878" s="3">
        <v>3.3657407407407407E-2</v>
      </c>
    </row>
    <row r="879" spans="1:5" x14ac:dyDescent="0.25">
      <c r="A879" s="1" t="s">
        <v>31</v>
      </c>
      <c r="B879" s="1" t="s">
        <v>112</v>
      </c>
      <c r="C879" s="1" t="s">
        <v>3</v>
      </c>
      <c r="D879" s="1" t="s">
        <v>113</v>
      </c>
      <c r="E879" s="3">
        <v>1.6944444444444446E-2</v>
      </c>
    </row>
    <row r="880" spans="1:5" x14ac:dyDescent="0.25">
      <c r="A880" s="1" t="s">
        <v>84</v>
      </c>
      <c r="B880" s="1" t="s">
        <v>88</v>
      </c>
      <c r="C880" s="1" t="s">
        <v>5</v>
      </c>
      <c r="D880" s="1" t="s">
        <v>89</v>
      </c>
      <c r="E880" s="3">
        <v>1.1944444444444445E-2</v>
      </c>
    </row>
    <row r="881" spans="1:5" x14ac:dyDescent="0.25">
      <c r="A881" s="1" t="s">
        <v>32</v>
      </c>
      <c r="B881" s="1" t="s">
        <v>112</v>
      </c>
      <c r="C881" s="1" t="s">
        <v>3</v>
      </c>
      <c r="D881" s="1" t="s">
        <v>113</v>
      </c>
      <c r="E881" s="3">
        <v>2.7789351851851853E-2</v>
      </c>
    </row>
    <row r="882" spans="1:5" x14ac:dyDescent="0.25">
      <c r="A882" s="1" t="s">
        <v>84</v>
      </c>
      <c r="B882" s="1" t="s">
        <v>90</v>
      </c>
      <c r="C882" s="1" t="s">
        <v>5</v>
      </c>
      <c r="D882" s="1" t="s">
        <v>91</v>
      </c>
      <c r="E882" s="3">
        <v>1.2719907407407407E-2</v>
      </c>
    </row>
    <row r="883" spans="1:5" x14ac:dyDescent="0.25">
      <c r="A883" s="1" t="s">
        <v>35</v>
      </c>
      <c r="B883" s="1" t="s">
        <v>112</v>
      </c>
      <c r="C883" s="1" t="s">
        <v>3</v>
      </c>
      <c r="D883" s="1" t="s">
        <v>113</v>
      </c>
      <c r="E883" s="3">
        <v>1.7418981481481483E-2</v>
      </c>
    </row>
    <row r="884" spans="1:5" x14ac:dyDescent="0.25">
      <c r="A884" s="1" t="s">
        <v>84</v>
      </c>
      <c r="B884" s="1" t="s">
        <v>92</v>
      </c>
      <c r="C884" s="1" t="s">
        <v>5</v>
      </c>
      <c r="D884" s="1" t="s">
        <v>93</v>
      </c>
      <c r="E884" s="3">
        <v>1.3449074074074073E-2</v>
      </c>
    </row>
    <row r="885" spans="1:5" x14ac:dyDescent="0.25">
      <c r="A885" s="1" t="s">
        <v>36</v>
      </c>
      <c r="B885" s="1" t="s">
        <v>112</v>
      </c>
      <c r="C885" s="1" t="s">
        <v>3</v>
      </c>
      <c r="D885" s="1" t="s">
        <v>113</v>
      </c>
      <c r="E885" s="3">
        <v>2.4375000000000001E-2</v>
      </c>
    </row>
    <row r="886" spans="1:5" x14ac:dyDescent="0.25">
      <c r="A886" s="1" t="s">
        <v>84</v>
      </c>
      <c r="B886" s="1" t="s">
        <v>130</v>
      </c>
      <c r="C886" s="1" t="s">
        <v>5</v>
      </c>
      <c r="D886" s="1" t="s">
        <v>95</v>
      </c>
      <c r="E886" s="3">
        <v>1.125E-2</v>
      </c>
    </row>
    <row r="887" spans="1:5" x14ac:dyDescent="0.25">
      <c r="A887" s="1" t="s">
        <v>38</v>
      </c>
      <c r="B887" s="1" t="s">
        <v>112</v>
      </c>
      <c r="C887" s="1" t="s">
        <v>3</v>
      </c>
      <c r="D887" s="1" t="s">
        <v>113</v>
      </c>
      <c r="E887" s="3">
        <v>3.2326388888888891E-2</v>
      </c>
    </row>
    <row r="888" spans="1:5" x14ac:dyDescent="0.25">
      <c r="A888" s="1" t="s">
        <v>67</v>
      </c>
      <c r="B888" s="1" t="s">
        <v>100</v>
      </c>
      <c r="C888" s="1" t="s">
        <v>9</v>
      </c>
      <c r="D888" s="1" t="s">
        <v>101</v>
      </c>
      <c r="E888" s="3">
        <v>2.0300925925925927E-2</v>
      </c>
    </row>
    <row r="889" spans="1:5" x14ac:dyDescent="0.25">
      <c r="A889" s="1" t="s">
        <v>84</v>
      </c>
      <c r="B889" s="1" t="s">
        <v>131</v>
      </c>
      <c r="C889" s="1" t="s">
        <v>5</v>
      </c>
      <c r="D889" s="1" t="s">
        <v>97</v>
      </c>
      <c r="E889" s="3">
        <v>1.2800925925925926E-2</v>
      </c>
    </row>
    <row r="890" spans="1:5" x14ac:dyDescent="0.25">
      <c r="A890" s="1" t="s">
        <v>41</v>
      </c>
      <c r="B890" s="1" t="s">
        <v>112</v>
      </c>
      <c r="C890" s="1" t="s">
        <v>3</v>
      </c>
      <c r="D890" s="1" t="s">
        <v>113</v>
      </c>
      <c r="E890" s="3">
        <v>2.8344907407407409E-2</v>
      </c>
    </row>
    <row r="891" spans="1:5" x14ac:dyDescent="0.25">
      <c r="A891" s="1" t="s">
        <v>84</v>
      </c>
      <c r="B891" s="1" t="s">
        <v>98</v>
      </c>
      <c r="C891" s="1" t="s">
        <v>5</v>
      </c>
      <c r="D891" s="1" t="s">
        <v>99</v>
      </c>
      <c r="E891" s="3">
        <v>1.269675925925926E-2</v>
      </c>
    </row>
    <row r="892" spans="1:5" x14ac:dyDescent="0.25">
      <c r="A892" s="1" t="s">
        <v>43</v>
      </c>
      <c r="B892" s="1" t="s">
        <v>112</v>
      </c>
      <c r="C892" s="1" t="s">
        <v>3</v>
      </c>
      <c r="D892" s="1" t="s">
        <v>113</v>
      </c>
      <c r="E892" s="3">
        <v>2.0613425925925927E-2</v>
      </c>
    </row>
    <row r="893" spans="1:5" x14ac:dyDescent="0.25">
      <c r="A893" s="1" t="s">
        <v>84</v>
      </c>
      <c r="B893" s="1" t="s">
        <v>100</v>
      </c>
      <c r="C893" s="1" t="s">
        <v>5</v>
      </c>
      <c r="D893" s="1" t="s">
        <v>101</v>
      </c>
      <c r="E893" s="3">
        <v>1.1284722222222222E-2</v>
      </c>
    </row>
    <row r="894" spans="1:5" x14ac:dyDescent="0.25">
      <c r="A894" s="1" t="s">
        <v>44</v>
      </c>
      <c r="B894" s="1" t="s">
        <v>112</v>
      </c>
      <c r="C894" s="1" t="s">
        <v>3</v>
      </c>
      <c r="D894" s="1" t="s">
        <v>113</v>
      </c>
      <c r="E894" s="3">
        <v>2.5231481481481483E-2</v>
      </c>
    </row>
    <row r="895" spans="1:5" x14ac:dyDescent="0.25">
      <c r="A895" s="1" t="s">
        <v>84</v>
      </c>
      <c r="B895" s="1" t="s">
        <v>102</v>
      </c>
      <c r="C895" s="1" t="s">
        <v>5</v>
      </c>
      <c r="D895" s="1" t="s">
        <v>103</v>
      </c>
      <c r="E895" s="3">
        <v>1.1840277777777778E-2</v>
      </c>
    </row>
    <row r="896" spans="1:5" x14ac:dyDescent="0.25">
      <c r="A896" s="1" t="s">
        <v>46</v>
      </c>
      <c r="B896" s="1" t="s">
        <v>112</v>
      </c>
      <c r="C896" s="1" t="s">
        <v>3</v>
      </c>
      <c r="D896" s="1" t="s">
        <v>113</v>
      </c>
      <c r="E896" s="3">
        <v>2.6145833333333333E-2</v>
      </c>
    </row>
    <row r="897" spans="1:5" x14ac:dyDescent="0.25">
      <c r="A897" s="1" t="s">
        <v>84</v>
      </c>
      <c r="B897" s="1" t="s">
        <v>104</v>
      </c>
      <c r="C897" s="1" t="s">
        <v>5</v>
      </c>
      <c r="D897" s="1" t="s">
        <v>105</v>
      </c>
      <c r="E897" s="3">
        <v>1.1481481481481481E-2</v>
      </c>
    </row>
    <row r="898" spans="1:5" x14ac:dyDescent="0.25">
      <c r="A898" s="1" t="s">
        <v>47</v>
      </c>
      <c r="B898" s="1" t="s">
        <v>112</v>
      </c>
      <c r="C898" s="1" t="s">
        <v>3</v>
      </c>
      <c r="D898" s="1" t="s">
        <v>113</v>
      </c>
      <c r="E898" s="3">
        <v>1.6226851851851853E-2</v>
      </c>
    </row>
    <row r="899" spans="1:5" x14ac:dyDescent="0.25">
      <c r="A899" s="1" t="s">
        <v>48</v>
      </c>
      <c r="B899" s="1" t="s">
        <v>112</v>
      </c>
      <c r="C899" s="1" t="s">
        <v>3</v>
      </c>
      <c r="D899" s="1" t="s">
        <v>113</v>
      </c>
      <c r="E899" s="3">
        <v>3.0277777777777778E-2</v>
      </c>
    </row>
    <row r="900" spans="1:5" x14ac:dyDescent="0.25">
      <c r="A900" s="1" t="s">
        <v>84</v>
      </c>
      <c r="B900" s="1" t="s">
        <v>106</v>
      </c>
      <c r="C900" s="1" t="s">
        <v>5</v>
      </c>
      <c r="D900" s="1" t="s">
        <v>107</v>
      </c>
      <c r="E900" s="3">
        <v>1.1412037037037037E-2</v>
      </c>
    </row>
    <row r="901" spans="1:5" x14ac:dyDescent="0.25">
      <c r="A901" s="1" t="s">
        <v>49</v>
      </c>
      <c r="B901" s="1" t="s">
        <v>112</v>
      </c>
      <c r="C901" s="1" t="s">
        <v>3</v>
      </c>
      <c r="D901" s="1" t="s">
        <v>113</v>
      </c>
      <c r="E901" s="3">
        <v>1.8414351851851852E-2</v>
      </c>
    </row>
    <row r="902" spans="1:5" x14ac:dyDescent="0.25">
      <c r="A902" s="1" t="s">
        <v>84</v>
      </c>
      <c r="B902" s="1" t="s">
        <v>108</v>
      </c>
      <c r="C902" s="1" t="s">
        <v>5</v>
      </c>
      <c r="D902" s="1" t="s">
        <v>109</v>
      </c>
      <c r="E902" s="3">
        <v>1.0451388888888889E-2</v>
      </c>
    </row>
    <row r="903" spans="1:5" x14ac:dyDescent="0.25">
      <c r="A903" s="1" t="s">
        <v>145</v>
      </c>
      <c r="B903" s="1" t="s">
        <v>112</v>
      </c>
      <c r="C903" s="1" t="s">
        <v>3</v>
      </c>
      <c r="D903" s="1" t="s">
        <v>113</v>
      </c>
      <c r="E903" s="3">
        <v>2.7777777777777776E-2</v>
      </c>
    </row>
    <row r="904" spans="1:5" x14ac:dyDescent="0.25">
      <c r="A904" s="1" t="s">
        <v>84</v>
      </c>
      <c r="B904" s="1" t="s">
        <v>110</v>
      </c>
      <c r="C904" s="1" t="s">
        <v>5</v>
      </c>
      <c r="D904" s="1" t="s">
        <v>111</v>
      </c>
      <c r="E904" s="3">
        <v>1.0567129629629629E-2</v>
      </c>
    </row>
    <row r="905" spans="1:5" x14ac:dyDescent="0.25">
      <c r="A905" s="1" t="s">
        <v>84</v>
      </c>
      <c r="B905" s="1" t="s">
        <v>112</v>
      </c>
      <c r="C905" s="1" t="s">
        <v>3</v>
      </c>
      <c r="D905" s="1" t="s">
        <v>113</v>
      </c>
      <c r="E905" s="3">
        <v>1.6261574074074074E-2</v>
      </c>
    </row>
    <row r="906" spans="1:5" x14ac:dyDescent="0.25">
      <c r="A906" s="1" t="s">
        <v>56</v>
      </c>
      <c r="B906" s="1" t="s">
        <v>112</v>
      </c>
      <c r="C906" s="1" t="s">
        <v>3</v>
      </c>
      <c r="D906" s="1" t="s">
        <v>113</v>
      </c>
      <c r="E906" s="3">
        <v>3.197916666666667E-2</v>
      </c>
    </row>
    <row r="907" spans="1:5" x14ac:dyDescent="0.25">
      <c r="A907" s="1" t="s">
        <v>84</v>
      </c>
      <c r="B907" s="1" t="s">
        <v>112</v>
      </c>
      <c r="C907" s="1" t="s">
        <v>5</v>
      </c>
      <c r="D907" s="1" t="s">
        <v>113</v>
      </c>
      <c r="E907" s="3">
        <v>1.2013888888888888E-2</v>
      </c>
    </row>
    <row r="908" spans="1:5" x14ac:dyDescent="0.25">
      <c r="A908" s="1" t="s">
        <v>144</v>
      </c>
      <c r="B908" s="1" t="s">
        <v>112</v>
      </c>
      <c r="C908" s="1" t="s">
        <v>3</v>
      </c>
      <c r="D908" s="1" t="s">
        <v>113</v>
      </c>
      <c r="E908" s="3">
        <v>2.8275462962962964E-2</v>
      </c>
    </row>
    <row r="909" spans="1:5" x14ac:dyDescent="0.25">
      <c r="A909" s="1" t="s">
        <v>84</v>
      </c>
      <c r="B909" s="1" t="s">
        <v>114</v>
      </c>
      <c r="C909" s="1" t="s">
        <v>5</v>
      </c>
      <c r="D909" s="1" t="s">
        <v>115</v>
      </c>
      <c r="E909" s="3">
        <v>1.1979166666666667E-2</v>
      </c>
    </row>
    <row r="910" spans="1:5" x14ac:dyDescent="0.25">
      <c r="A910" s="1" t="s">
        <v>142</v>
      </c>
      <c r="B910" s="1" t="s">
        <v>112</v>
      </c>
      <c r="C910" s="1" t="s">
        <v>3</v>
      </c>
      <c r="D910" s="1" t="s">
        <v>113</v>
      </c>
      <c r="E910" s="3">
        <v>1.954861111111111E-2</v>
      </c>
    </row>
    <row r="911" spans="1:5" x14ac:dyDescent="0.25">
      <c r="A911" s="1" t="s">
        <v>84</v>
      </c>
      <c r="B911" s="1" t="s">
        <v>116</v>
      </c>
      <c r="C911" s="1" t="s">
        <v>5</v>
      </c>
      <c r="D911" s="1" t="s">
        <v>117</v>
      </c>
      <c r="E911" s="3">
        <v>1.125E-2</v>
      </c>
    </row>
    <row r="912" spans="1:5" x14ac:dyDescent="0.25">
      <c r="A912" s="1" t="s">
        <v>63</v>
      </c>
      <c r="B912" s="1" t="s">
        <v>112</v>
      </c>
      <c r="C912" s="1" t="s">
        <v>3</v>
      </c>
      <c r="D912" s="1" t="s">
        <v>113</v>
      </c>
      <c r="E912" s="3">
        <v>3.4444444444444444E-2</v>
      </c>
    </row>
    <row r="913" spans="1:5" x14ac:dyDescent="0.25">
      <c r="A913" s="1" t="s">
        <v>84</v>
      </c>
      <c r="B913" s="1" t="s">
        <v>118</v>
      </c>
      <c r="C913" s="1" t="s">
        <v>5</v>
      </c>
      <c r="D913" s="1" t="s">
        <v>119</v>
      </c>
      <c r="E913" s="3">
        <v>1.1747685185185186E-2</v>
      </c>
    </row>
    <row r="914" spans="1:5" x14ac:dyDescent="0.25">
      <c r="A914" s="1" t="s">
        <v>64</v>
      </c>
      <c r="B914" s="1" t="s">
        <v>112</v>
      </c>
      <c r="C914" s="1" t="s">
        <v>3</v>
      </c>
      <c r="D914" s="1" t="s">
        <v>113</v>
      </c>
      <c r="E914" s="3">
        <v>2.2569444444444444E-2</v>
      </c>
    </row>
    <row r="915" spans="1:5" x14ac:dyDescent="0.25">
      <c r="A915" s="1" t="s">
        <v>84</v>
      </c>
      <c r="B915" s="1" t="s">
        <v>120</v>
      </c>
      <c r="C915" s="1" t="s">
        <v>5</v>
      </c>
      <c r="D915" s="1" t="s">
        <v>121</v>
      </c>
      <c r="E915" s="3">
        <v>1.2303240740740741E-2</v>
      </c>
    </row>
    <row r="916" spans="1:5" x14ac:dyDescent="0.25">
      <c r="A916" s="1" t="s">
        <v>67</v>
      </c>
      <c r="B916" s="1" t="s">
        <v>112</v>
      </c>
      <c r="C916" s="1" t="s">
        <v>3</v>
      </c>
      <c r="D916" s="1" t="s">
        <v>113</v>
      </c>
      <c r="E916" s="3">
        <v>1.5393518518518518E-2</v>
      </c>
    </row>
    <row r="917" spans="1:5" x14ac:dyDescent="0.25">
      <c r="A917" s="1" t="s">
        <v>84</v>
      </c>
      <c r="B917" s="1" t="s">
        <v>122</v>
      </c>
      <c r="C917" s="1" t="s">
        <v>5</v>
      </c>
      <c r="D917" s="1" t="s">
        <v>123</v>
      </c>
      <c r="E917" s="3">
        <v>1.3541666666666667E-2</v>
      </c>
    </row>
    <row r="918" spans="1:5" x14ac:dyDescent="0.25">
      <c r="A918" s="1" t="s">
        <v>139</v>
      </c>
      <c r="B918" s="1" t="s">
        <v>112</v>
      </c>
      <c r="C918" s="1" t="s">
        <v>3</v>
      </c>
      <c r="D918" s="1" t="s">
        <v>113</v>
      </c>
      <c r="E918" s="3">
        <v>3.6319444444444446E-2</v>
      </c>
    </row>
    <row r="919" spans="1:5" x14ac:dyDescent="0.25">
      <c r="A919" s="1" t="s">
        <v>84</v>
      </c>
      <c r="B919" s="1" t="s">
        <v>124</v>
      </c>
      <c r="C919" s="1" t="s">
        <v>5</v>
      </c>
      <c r="D919" s="1" t="s">
        <v>125</v>
      </c>
      <c r="E919" s="3">
        <v>1.136574074074074E-2</v>
      </c>
    </row>
    <row r="920" spans="1:5" x14ac:dyDescent="0.25">
      <c r="A920" s="1" t="s">
        <v>68</v>
      </c>
      <c r="B920" s="1" t="s">
        <v>112</v>
      </c>
      <c r="C920" s="1" t="s">
        <v>3</v>
      </c>
      <c r="D920" s="1" t="s">
        <v>113</v>
      </c>
      <c r="E920" s="3">
        <v>1.7615740740740741E-2</v>
      </c>
    </row>
    <row r="921" spans="1:5" x14ac:dyDescent="0.25">
      <c r="A921" s="1" t="s">
        <v>84</v>
      </c>
      <c r="B921" s="1" t="s">
        <v>126</v>
      </c>
      <c r="C921" s="1" t="s">
        <v>5</v>
      </c>
      <c r="D921" s="1" t="s">
        <v>127</v>
      </c>
      <c r="E921" s="3">
        <v>1.2962962962962963E-2</v>
      </c>
    </row>
    <row r="922" spans="1:5" x14ac:dyDescent="0.25">
      <c r="A922" s="1" t="s">
        <v>70</v>
      </c>
      <c r="B922" s="1" t="s">
        <v>112</v>
      </c>
      <c r="C922" s="1" t="s">
        <v>3</v>
      </c>
      <c r="D922" s="1" t="s">
        <v>113</v>
      </c>
      <c r="E922" s="3">
        <v>1.5925925925925927E-2</v>
      </c>
    </row>
    <row r="923" spans="1:5" x14ac:dyDescent="0.25">
      <c r="A923" s="1" t="s">
        <v>84</v>
      </c>
      <c r="B923" s="1" t="s">
        <v>128</v>
      </c>
      <c r="C923" s="1" t="s">
        <v>5</v>
      </c>
      <c r="D923" s="1" t="s">
        <v>129</v>
      </c>
      <c r="E923" s="3">
        <v>1.6597222222222222E-2</v>
      </c>
    </row>
    <row r="924" spans="1:5" x14ac:dyDescent="0.25">
      <c r="A924" s="1" t="s">
        <v>146</v>
      </c>
      <c r="B924" s="1" t="s">
        <v>112</v>
      </c>
      <c r="C924" s="1" t="s">
        <v>3</v>
      </c>
      <c r="D924" s="1" t="s">
        <v>113</v>
      </c>
      <c r="E924" s="3">
        <v>1.800925925925926E-2</v>
      </c>
    </row>
    <row r="925" spans="1:5" x14ac:dyDescent="0.25">
      <c r="A925" s="1" t="s">
        <v>71</v>
      </c>
      <c r="B925" s="1" t="s">
        <v>112</v>
      </c>
      <c r="C925" s="1" t="s">
        <v>3</v>
      </c>
      <c r="D925" s="1" t="s">
        <v>113</v>
      </c>
      <c r="E925" s="3">
        <v>2.4652777777777777E-2</v>
      </c>
    </row>
    <row r="926" spans="1:5" x14ac:dyDescent="0.25">
      <c r="A926" s="1" t="s">
        <v>72</v>
      </c>
      <c r="B926" s="1" t="s">
        <v>112</v>
      </c>
      <c r="C926" s="1" t="s">
        <v>3</v>
      </c>
      <c r="D926" s="1" t="s">
        <v>113</v>
      </c>
      <c r="E926" s="3">
        <v>2.361111111111111E-2</v>
      </c>
    </row>
    <row r="927" spans="1:5" x14ac:dyDescent="0.25">
      <c r="A927" s="1" t="s">
        <v>149</v>
      </c>
      <c r="B927" s="1" t="s">
        <v>112</v>
      </c>
      <c r="C927" s="1" t="s">
        <v>3</v>
      </c>
      <c r="D927" s="1" t="s">
        <v>113</v>
      </c>
      <c r="E927" s="3">
        <v>2.3599537037037037E-2</v>
      </c>
    </row>
    <row r="928" spans="1:5" x14ac:dyDescent="0.25">
      <c r="A928" s="1" t="s">
        <v>2</v>
      </c>
      <c r="B928" s="1" t="s">
        <v>114</v>
      </c>
      <c r="C928" s="1" t="s">
        <v>3</v>
      </c>
      <c r="D928" s="1" t="s">
        <v>115</v>
      </c>
      <c r="E928" s="3">
        <v>1.9606481481481482E-2</v>
      </c>
    </row>
    <row r="929" spans="1:5" x14ac:dyDescent="0.25">
      <c r="A929" s="1" t="s">
        <v>55</v>
      </c>
      <c r="B929" s="1" t="s">
        <v>88</v>
      </c>
      <c r="C929" s="1" t="s">
        <v>5</v>
      </c>
      <c r="D929" s="1" t="s">
        <v>89</v>
      </c>
      <c r="E929" s="3">
        <v>1.3206018518518518E-2</v>
      </c>
    </row>
    <row r="930" spans="1:5" x14ac:dyDescent="0.25">
      <c r="A930" s="1" t="s">
        <v>55</v>
      </c>
      <c r="B930" s="1" t="s">
        <v>90</v>
      </c>
      <c r="C930" s="1" t="s">
        <v>5</v>
      </c>
      <c r="D930" s="1" t="s">
        <v>91</v>
      </c>
      <c r="E930" s="3">
        <v>1.7326388888888888E-2</v>
      </c>
    </row>
    <row r="931" spans="1:5" x14ac:dyDescent="0.25">
      <c r="A931" s="1" t="s">
        <v>55</v>
      </c>
      <c r="B931" s="1" t="s">
        <v>92</v>
      </c>
      <c r="C931" s="1" t="s">
        <v>5</v>
      </c>
      <c r="D931" s="1" t="s">
        <v>93</v>
      </c>
      <c r="E931" s="3">
        <v>1.861111111111111E-2</v>
      </c>
    </row>
    <row r="932" spans="1:5" x14ac:dyDescent="0.25">
      <c r="A932" s="1" t="s">
        <v>82</v>
      </c>
      <c r="B932" s="1" t="s">
        <v>114</v>
      </c>
      <c r="C932" s="1" t="s">
        <v>3</v>
      </c>
      <c r="D932" s="1" t="s">
        <v>115</v>
      </c>
      <c r="E932" s="3">
        <v>2.7407407407407408E-2</v>
      </c>
    </row>
    <row r="933" spans="1:5" x14ac:dyDescent="0.25">
      <c r="A933" s="1" t="s">
        <v>55</v>
      </c>
      <c r="B933" s="1" t="s">
        <v>94</v>
      </c>
      <c r="C933" s="1" t="s">
        <v>5</v>
      </c>
      <c r="D933" s="1" t="s">
        <v>95</v>
      </c>
      <c r="E933" s="3">
        <v>1.8148148148148149E-2</v>
      </c>
    </row>
    <row r="934" spans="1:5" x14ac:dyDescent="0.25">
      <c r="A934" s="1" t="s">
        <v>55</v>
      </c>
      <c r="B934" s="1" t="s">
        <v>96</v>
      </c>
      <c r="C934" s="1" t="s">
        <v>5</v>
      </c>
      <c r="D934" s="1" t="s">
        <v>97</v>
      </c>
      <c r="E934" s="3">
        <v>1.9282407407407408E-2</v>
      </c>
    </row>
    <row r="935" spans="1:5" x14ac:dyDescent="0.25">
      <c r="A935" s="1" t="s">
        <v>55</v>
      </c>
      <c r="B935" s="1" t="s">
        <v>98</v>
      </c>
      <c r="C935" s="1" t="s">
        <v>5</v>
      </c>
      <c r="D935" s="1" t="s">
        <v>99</v>
      </c>
      <c r="E935" s="3">
        <v>1.9421296296296298E-2</v>
      </c>
    </row>
    <row r="936" spans="1:5" x14ac:dyDescent="0.25">
      <c r="A936" s="1" t="s">
        <v>55</v>
      </c>
      <c r="B936" s="1" t="s">
        <v>100</v>
      </c>
      <c r="C936" s="1" t="s">
        <v>5</v>
      </c>
      <c r="D936" s="1" t="s">
        <v>101</v>
      </c>
      <c r="E936" s="3">
        <v>1.7037037037037038E-2</v>
      </c>
    </row>
    <row r="937" spans="1:5" x14ac:dyDescent="0.25">
      <c r="A937" s="1" t="s">
        <v>55</v>
      </c>
      <c r="B937" s="1" t="s">
        <v>102</v>
      </c>
      <c r="C937" s="1" t="s">
        <v>5</v>
      </c>
      <c r="D937" s="1" t="s">
        <v>103</v>
      </c>
      <c r="E937" s="3">
        <v>1.8865740740740742E-2</v>
      </c>
    </row>
    <row r="938" spans="1:5" x14ac:dyDescent="0.25">
      <c r="A938" s="1" t="s">
        <v>55</v>
      </c>
      <c r="B938" s="1" t="s">
        <v>104</v>
      </c>
      <c r="C938" s="1" t="s">
        <v>5</v>
      </c>
      <c r="D938" s="1" t="s">
        <v>105</v>
      </c>
      <c r="E938" s="3">
        <v>1.6030092592592592E-2</v>
      </c>
    </row>
    <row r="939" spans="1:5" x14ac:dyDescent="0.25">
      <c r="A939" s="1" t="s">
        <v>55</v>
      </c>
      <c r="B939" s="1" t="s">
        <v>106</v>
      </c>
      <c r="C939" s="1" t="s">
        <v>5</v>
      </c>
      <c r="D939" s="1" t="s">
        <v>107</v>
      </c>
      <c r="E939" s="3">
        <v>1.9837962962962963E-2</v>
      </c>
    </row>
    <row r="940" spans="1:5" x14ac:dyDescent="0.25">
      <c r="A940" s="1" t="s">
        <v>6</v>
      </c>
      <c r="B940" s="1" t="s">
        <v>114</v>
      </c>
      <c r="C940" s="1" t="s">
        <v>3</v>
      </c>
      <c r="D940" s="1" t="s">
        <v>115</v>
      </c>
      <c r="E940" s="3">
        <v>2.1921296296296296E-2</v>
      </c>
    </row>
    <row r="941" spans="1:5" x14ac:dyDescent="0.25">
      <c r="A941" s="1" t="s">
        <v>55</v>
      </c>
      <c r="B941" s="1" t="s">
        <v>108</v>
      </c>
      <c r="C941" s="1" t="s">
        <v>5</v>
      </c>
      <c r="D941" s="1" t="s">
        <v>109</v>
      </c>
      <c r="E941" s="3">
        <v>1.8993055555555555E-2</v>
      </c>
    </row>
    <row r="942" spans="1:5" x14ac:dyDescent="0.25">
      <c r="A942" s="1" t="s">
        <v>10</v>
      </c>
      <c r="B942" s="1" t="s">
        <v>114</v>
      </c>
      <c r="C942" s="1" t="s">
        <v>3</v>
      </c>
      <c r="D942" s="1" t="s">
        <v>115</v>
      </c>
      <c r="E942" s="3">
        <v>1.9884259259259258E-2</v>
      </c>
    </row>
    <row r="943" spans="1:5" x14ac:dyDescent="0.25">
      <c r="A943" s="1" t="s">
        <v>55</v>
      </c>
      <c r="B943" s="1" t="s">
        <v>110</v>
      </c>
      <c r="C943" s="1" t="s">
        <v>5</v>
      </c>
      <c r="D943" s="1" t="s">
        <v>111</v>
      </c>
      <c r="E943" s="3">
        <v>1.681712962962963E-2</v>
      </c>
    </row>
    <row r="944" spans="1:5" x14ac:dyDescent="0.25">
      <c r="A944" s="1" t="s">
        <v>140</v>
      </c>
      <c r="B944" s="1" t="s">
        <v>114</v>
      </c>
      <c r="C944" s="1" t="s">
        <v>3</v>
      </c>
      <c r="D944" s="1" t="s">
        <v>115</v>
      </c>
      <c r="E944" s="3">
        <v>2.9016203703703704E-2</v>
      </c>
    </row>
    <row r="945" spans="1:5" x14ac:dyDescent="0.25">
      <c r="A945" s="1" t="s">
        <v>11</v>
      </c>
      <c r="B945" s="1" t="s">
        <v>114</v>
      </c>
      <c r="C945" s="1" t="s">
        <v>3</v>
      </c>
      <c r="D945" s="1" t="s">
        <v>115</v>
      </c>
      <c r="E945" s="3">
        <v>2.4652777777777777E-2</v>
      </c>
    </row>
    <row r="946" spans="1:5" x14ac:dyDescent="0.25">
      <c r="A946" s="1" t="s">
        <v>14</v>
      </c>
      <c r="B946" s="1" t="s">
        <v>114</v>
      </c>
      <c r="C946" s="1" t="s">
        <v>3</v>
      </c>
      <c r="D946" s="1" t="s">
        <v>115</v>
      </c>
      <c r="E946" s="3">
        <v>3.197916666666667E-2</v>
      </c>
    </row>
    <row r="947" spans="1:5" x14ac:dyDescent="0.25">
      <c r="A947" s="1" t="s">
        <v>15</v>
      </c>
      <c r="B947" s="1" t="s">
        <v>114</v>
      </c>
      <c r="C947" s="1" t="s">
        <v>3</v>
      </c>
      <c r="D947" s="1" t="s">
        <v>115</v>
      </c>
      <c r="E947" s="3">
        <v>2.6215277777777778E-2</v>
      </c>
    </row>
    <row r="948" spans="1:5" x14ac:dyDescent="0.25">
      <c r="A948" s="1" t="s">
        <v>16</v>
      </c>
      <c r="B948" s="1" t="s">
        <v>114</v>
      </c>
      <c r="C948" s="1" t="s">
        <v>3</v>
      </c>
      <c r="D948" s="1" t="s">
        <v>115</v>
      </c>
      <c r="E948" s="3">
        <v>2.3993055555555556E-2</v>
      </c>
    </row>
    <row r="949" spans="1:5" x14ac:dyDescent="0.25">
      <c r="A949" s="1" t="s">
        <v>21</v>
      </c>
      <c r="B949" s="1" t="s">
        <v>114</v>
      </c>
      <c r="C949" s="1" t="s">
        <v>3</v>
      </c>
      <c r="D949" s="1" t="s">
        <v>115</v>
      </c>
      <c r="E949" s="3">
        <v>2.8634259259259259E-2</v>
      </c>
    </row>
    <row r="950" spans="1:5" x14ac:dyDescent="0.25">
      <c r="A950" s="1" t="s">
        <v>22</v>
      </c>
      <c r="B950" s="1" t="s">
        <v>114</v>
      </c>
      <c r="C950" s="1" t="s">
        <v>3</v>
      </c>
      <c r="D950" s="1" t="s">
        <v>115</v>
      </c>
      <c r="E950" s="3">
        <v>2.0104166666666666E-2</v>
      </c>
    </row>
    <row r="951" spans="1:5" x14ac:dyDescent="0.25">
      <c r="A951" s="1" t="s">
        <v>23</v>
      </c>
      <c r="B951" s="1" t="s">
        <v>114</v>
      </c>
      <c r="C951" s="1" t="s">
        <v>3</v>
      </c>
      <c r="D951" s="1" t="s">
        <v>115</v>
      </c>
      <c r="E951" s="3">
        <v>3.6979166666666667E-2</v>
      </c>
    </row>
    <row r="952" spans="1:5" x14ac:dyDescent="0.25">
      <c r="A952" s="1" t="s">
        <v>24</v>
      </c>
      <c r="B952" s="1" t="s">
        <v>114</v>
      </c>
      <c r="C952" s="1" t="s">
        <v>3</v>
      </c>
      <c r="D952" s="1" t="s">
        <v>115</v>
      </c>
      <c r="E952" s="3">
        <v>3.1099537037037037E-2</v>
      </c>
    </row>
    <row r="953" spans="1:5" x14ac:dyDescent="0.25">
      <c r="A953" s="1" t="s">
        <v>26</v>
      </c>
      <c r="B953" s="1" t="s">
        <v>114</v>
      </c>
      <c r="C953" s="1" t="s">
        <v>3</v>
      </c>
      <c r="D953" s="1" t="s">
        <v>115</v>
      </c>
      <c r="E953" s="3">
        <v>2.2638888888888889E-2</v>
      </c>
    </row>
    <row r="954" spans="1:5" x14ac:dyDescent="0.25">
      <c r="A954" s="1" t="s">
        <v>28</v>
      </c>
      <c r="B954" s="1" t="s">
        <v>114</v>
      </c>
      <c r="C954" s="1" t="s">
        <v>3</v>
      </c>
      <c r="D954" s="1" t="s">
        <v>115</v>
      </c>
      <c r="E954" s="3">
        <v>2.7604166666666666E-2</v>
      </c>
    </row>
    <row r="955" spans="1:5" x14ac:dyDescent="0.25">
      <c r="A955" s="1" t="s">
        <v>29</v>
      </c>
      <c r="B955" s="1" t="s">
        <v>114</v>
      </c>
      <c r="C955" s="1" t="s">
        <v>3</v>
      </c>
      <c r="D955" s="1" t="s">
        <v>115</v>
      </c>
      <c r="E955" s="3">
        <v>3.965277777777778E-2</v>
      </c>
    </row>
    <row r="956" spans="1:5" x14ac:dyDescent="0.25">
      <c r="A956" s="1" t="s">
        <v>31</v>
      </c>
      <c r="B956" s="1" t="s">
        <v>114</v>
      </c>
      <c r="C956" s="1" t="s">
        <v>3</v>
      </c>
      <c r="D956" s="1" t="s">
        <v>115</v>
      </c>
      <c r="E956" s="3">
        <v>2.1261574074074075E-2</v>
      </c>
    </row>
    <row r="957" spans="1:5" x14ac:dyDescent="0.25">
      <c r="A957" s="1" t="s">
        <v>32</v>
      </c>
      <c r="B957" s="1" t="s">
        <v>114</v>
      </c>
      <c r="C957" s="1" t="s">
        <v>3</v>
      </c>
      <c r="D957" s="1" t="s">
        <v>115</v>
      </c>
      <c r="E957" s="3">
        <v>2.8009259259259258E-2</v>
      </c>
    </row>
    <row r="958" spans="1:5" x14ac:dyDescent="0.25">
      <c r="A958" s="1" t="s">
        <v>35</v>
      </c>
      <c r="B958" s="1" t="s">
        <v>114</v>
      </c>
      <c r="C958" s="1" t="s">
        <v>3</v>
      </c>
      <c r="D958" s="1" t="s">
        <v>115</v>
      </c>
      <c r="E958" s="3">
        <v>2.1412037037037038E-2</v>
      </c>
    </row>
    <row r="959" spans="1:5" x14ac:dyDescent="0.25">
      <c r="A959" s="1" t="s">
        <v>38</v>
      </c>
      <c r="B959" s="1" t="s">
        <v>114</v>
      </c>
      <c r="C959" s="1" t="s">
        <v>3</v>
      </c>
      <c r="D959" s="1" t="s">
        <v>115</v>
      </c>
      <c r="E959" s="3">
        <v>3.8090277777777778E-2</v>
      </c>
    </row>
    <row r="960" spans="1:5" x14ac:dyDescent="0.25">
      <c r="A960" s="1" t="s">
        <v>41</v>
      </c>
      <c r="B960" s="1" t="s">
        <v>114</v>
      </c>
      <c r="C960" s="1" t="s">
        <v>3</v>
      </c>
      <c r="D960" s="1" t="s">
        <v>115</v>
      </c>
      <c r="E960" s="3">
        <v>4.0370370370370369E-2</v>
      </c>
    </row>
    <row r="961" spans="1:5" x14ac:dyDescent="0.25">
      <c r="A961" s="1" t="s">
        <v>43</v>
      </c>
      <c r="B961" s="1" t="s">
        <v>114</v>
      </c>
      <c r="C961" s="1" t="s">
        <v>3</v>
      </c>
      <c r="D961" s="1" t="s">
        <v>115</v>
      </c>
      <c r="E961" s="3">
        <v>2.1273148148148149E-2</v>
      </c>
    </row>
    <row r="962" spans="1:5" x14ac:dyDescent="0.25">
      <c r="A962" s="1" t="s">
        <v>44</v>
      </c>
      <c r="B962" s="1" t="s">
        <v>114</v>
      </c>
      <c r="C962" s="1" t="s">
        <v>3</v>
      </c>
      <c r="D962" s="1" t="s">
        <v>115</v>
      </c>
      <c r="E962" s="3">
        <v>2.9687499999999999E-2</v>
      </c>
    </row>
    <row r="963" spans="1:5" x14ac:dyDescent="0.25">
      <c r="A963" s="1" t="s">
        <v>46</v>
      </c>
      <c r="B963" s="1" t="s">
        <v>114</v>
      </c>
      <c r="C963" s="1" t="s">
        <v>3</v>
      </c>
      <c r="D963" s="1" t="s">
        <v>115</v>
      </c>
      <c r="E963" s="3">
        <v>2.8148148148148148E-2</v>
      </c>
    </row>
    <row r="964" spans="1:5" x14ac:dyDescent="0.25">
      <c r="A964" s="1" t="s">
        <v>48</v>
      </c>
      <c r="B964" s="1" t="s">
        <v>114</v>
      </c>
      <c r="C964" s="1" t="s">
        <v>3</v>
      </c>
      <c r="D964" s="1" t="s">
        <v>115</v>
      </c>
      <c r="E964" s="3">
        <v>3.528935185185185E-2</v>
      </c>
    </row>
    <row r="965" spans="1:5" x14ac:dyDescent="0.25">
      <c r="A965" s="1" t="s">
        <v>49</v>
      </c>
      <c r="B965" s="1" t="s">
        <v>114</v>
      </c>
      <c r="C965" s="1" t="s">
        <v>3</v>
      </c>
      <c r="D965" s="1" t="s">
        <v>115</v>
      </c>
      <c r="E965" s="3">
        <v>3.0960648148148147E-2</v>
      </c>
    </row>
    <row r="966" spans="1:5" x14ac:dyDescent="0.25">
      <c r="A966" s="1" t="s">
        <v>145</v>
      </c>
      <c r="B966" s="1" t="s">
        <v>114</v>
      </c>
      <c r="C966" s="1" t="s">
        <v>3</v>
      </c>
      <c r="D966" s="1" t="s">
        <v>115</v>
      </c>
      <c r="E966" s="3">
        <v>3.4247685185185187E-2</v>
      </c>
    </row>
    <row r="967" spans="1:5" x14ac:dyDescent="0.25">
      <c r="A967" s="1" t="s">
        <v>84</v>
      </c>
      <c r="B967" s="1" t="s">
        <v>114</v>
      </c>
      <c r="C967" s="1" t="s">
        <v>3</v>
      </c>
      <c r="D967" s="1" t="s">
        <v>115</v>
      </c>
      <c r="E967" s="3">
        <v>1.7222222222222222E-2</v>
      </c>
    </row>
    <row r="968" spans="1:5" x14ac:dyDescent="0.25">
      <c r="A968" s="1" t="s">
        <v>56</v>
      </c>
      <c r="B968" s="1" t="s">
        <v>114</v>
      </c>
      <c r="C968" s="1" t="s">
        <v>3</v>
      </c>
      <c r="D968" s="1" t="s">
        <v>115</v>
      </c>
      <c r="E968" s="3">
        <v>3.9988425925925927E-2</v>
      </c>
    </row>
    <row r="969" spans="1:5" x14ac:dyDescent="0.25">
      <c r="A969" s="1" t="s">
        <v>144</v>
      </c>
      <c r="B969" s="1" t="s">
        <v>114</v>
      </c>
      <c r="C969" s="1" t="s">
        <v>3</v>
      </c>
      <c r="D969" s="1" t="s">
        <v>115</v>
      </c>
      <c r="E969" s="3">
        <v>2.6365740740740742E-2</v>
      </c>
    </row>
    <row r="970" spans="1:5" x14ac:dyDescent="0.25">
      <c r="A970" s="1" t="s">
        <v>142</v>
      </c>
      <c r="B970" s="1" t="s">
        <v>114</v>
      </c>
      <c r="C970" s="1" t="s">
        <v>3</v>
      </c>
      <c r="D970" s="1" t="s">
        <v>115</v>
      </c>
      <c r="E970" s="3">
        <v>2.1041666666666667E-2</v>
      </c>
    </row>
    <row r="971" spans="1:5" x14ac:dyDescent="0.25">
      <c r="A971" s="1" t="s">
        <v>63</v>
      </c>
      <c r="B971" s="1" t="s">
        <v>114</v>
      </c>
      <c r="C971" s="1" t="s">
        <v>3</v>
      </c>
      <c r="D971" s="1" t="s">
        <v>115</v>
      </c>
      <c r="E971" s="3">
        <v>3.0787037037037036E-2</v>
      </c>
    </row>
    <row r="972" spans="1:5" x14ac:dyDescent="0.25">
      <c r="A972" s="1" t="s">
        <v>64</v>
      </c>
      <c r="B972" s="1" t="s">
        <v>114</v>
      </c>
      <c r="C972" s="1" t="s">
        <v>3</v>
      </c>
      <c r="D972" s="1" t="s">
        <v>115</v>
      </c>
      <c r="E972" s="3">
        <v>3.4907407407407408E-2</v>
      </c>
    </row>
    <row r="973" spans="1:5" x14ac:dyDescent="0.25">
      <c r="A973" s="1" t="s">
        <v>67</v>
      </c>
      <c r="B973" s="1" t="s">
        <v>114</v>
      </c>
      <c r="C973" s="1" t="s">
        <v>3</v>
      </c>
      <c r="D973" s="1" t="s">
        <v>115</v>
      </c>
      <c r="E973" s="3">
        <v>1.8402777777777778E-2</v>
      </c>
    </row>
    <row r="974" spans="1:5" x14ac:dyDescent="0.25">
      <c r="A974" s="1" t="s">
        <v>68</v>
      </c>
      <c r="B974" s="1" t="s">
        <v>114</v>
      </c>
      <c r="C974" s="1" t="s">
        <v>3</v>
      </c>
      <c r="D974" s="1" t="s">
        <v>115</v>
      </c>
      <c r="E974" s="3">
        <v>2.207175925925926E-2</v>
      </c>
    </row>
    <row r="975" spans="1:5" x14ac:dyDescent="0.25">
      <c r="A975" s="1" t="s">
        <v>70</v>
      </c>
      <c r="B975" s="1" t="s">
        <v>114</v>
      </c>
      <c r="C975" s="1" t="s">
        <v>3</v>
      </c>
      <c r="D975" s="1" t="s">
        <v>115</v>
      </c>
      <c r="E975" s="3">
        <v>1.7893518518518517E-2</v>
      </c>
    </row>
    <row r="976" spans="1:5" x14ac:dyDescent="0.25">
      <c r="A976" s="1" t="s">
        <v>146</v>
      </c>
      <c r="B976" s="1" t="s">
        <v>114</v>
      </c>
      <c r="C976" s="1" t="s">
        <v>3</v>
      </c>
      <c r="D976" s="1" t="s">
        <v>115</v>
      </c>
      <c r="E976" s="3">
        <v>2.2488425925925926E-2</v>
      </c>
    </row>
    <row r="977" spans="1:5" x14ac:dyDescent="0.25">
      <c r="A977" s="1" t="s">
        <v>71</v>
      </c>
      <c r="B977" s="1" t="s">
        <v>114</v>
      </c>
      <c r="C977" s="1" t="s">
        <v>3</v>
      </c>
      <c r="D977" s="1" t="s">
        <v>115</v>
      </c>
      <c r="E977" s="3">
        <v>2.8935185185185185E-2</v>
      </c>
    </row>
    <row r="978" spans="1:5" x14ac:dyDescent="0.25">
      <c r="A978" s="1" t="s">
        <v>72</v>
      </c>
      <c r="B978" s="1" t="s">
        <v>114</v>
      </c>
      <c r="C978" s="1" t="s">
        <v>3</v>
      </c>
      <c r="D978" s="1" t="s">
        <v>115</v>
      </c>
      <c r="E978" s="3">
        <v>3.1261574074074074E-2</v>
      </c>
    </row>
    <row r="979" spans="1:5" x14ac:dyDescent="0.25">
      <c r="A979" s="1" t="s">
        <v>149</v>
      </c>
      <c r="B979" s="1" t="s">
        <v>114</v>
      </c>
      <c r="C979" s="1" t="s">
        <v>3</v>
      </c>
      <c r="D979" s="1" t="s">
        <v>115</v>
      </c>
      <c r="E979" s="3">
        <v>3.2604166666666663E-2</v>
      </c>
    </row>
    <row r="980" spans="1:5" x14ac:dyDescent="0.25">
      <c r="A980" s="1" t="s">
        <v>2</v>
      </c>
      <c r="B980" s="1" t="s">
        <v>116</v>
      </c>
      <c r="C980" s="1" t="s">
        <v>3</v>
      </c>
      <c r="D980" s="1" t="s">
        <v>117</v>
      </c>
      <c r="E980" s="3">
        <v>2.1967592592592594E-2</v>
      </c>
    </row>
    <row r="981" spans="1:5" x14ac:dyDescent="0.25">
      <c r="A981" s="1" t="s">
        <v>6</v>
      </c>
      <c r="B981" s="1" t="s">
        <v>116</v>
      </c>
      <c r="C981" s="1" t="s">
        <v>3</v>
      </c>
      <c r="D981" s="1" t="s">
        <v>117</v>
      </c>
      <c r="E981" s="3">
        <v>2.0648148148148148E-2</v>
      </c>
    </row>
    <row r="982" spans="1:5" x14ac:dyDescent="0.25">
      <c r="A982" s="1" t="s">
        <v>10</v>
      </c>
      <c r="B982" s="1" t="s">
        <v>116</v>
      </c>
      <c r="C982" s="1" t="s">
        <v>3</v>
      </c>
      <c r="D982" s="1" t="s">
        <v>117</v>
      </c>
      <c r="E982" s="3">
        <v>2.0798611111111111E-2</v>
      </c>
    </row>
    <row r="983" spans="1:5" x14ac:dyDescent="0.25">
      <c r="A983" s="1" t="s">
        <v>140</v>
      </c>
      <c r="B983" s="1" t="s">
        <v>116</v>
      </c>
      <c r="C983" s="1" t="s">
        <v>3</v>
      </c>
      <c r="D983" s="1" t="s">
        <v>117</v>
      </c>
      <c r="E983" s="3">
        <v>3.1782407407407405E-2</v>
      </c>
    </row>
    <row r="984" spans="1:5" x14ac:dyDescent="0.25">
      <c r="A984" s="1" t="s">
        <v>11</v>
      </c>
      <c r="B984" s="1" t="s">
        <v>116</v>
      </c>
      <c r="C984" s="1" t="s">
        <v>3</v>
      </c>
      <c r="D984" s="1" t="s">
        <v>117</v>
      </c>
      <c r="E984" s="3">
        <v>2.644675925925926E-2</v>
      </c>
    </row>
    <row r="985" spans="1:5" x14ac:dyDescent="0.25">
      <c r="A985" s="1" t="s">
        <v>14</v>
      </c>
      <c r="B985" s="1" t="s">
        <v>116</v>
      </c>
      <c r="C985" s="1" t="s">
        <v>3</v>
      </c>
      <c r="D985" s="1" t="s">
        <v>117</v>
      </c>
      <c r="E985" s="3">
        <v>3.2638888888888891E-2</v>
      </c>
    </row>
    <row r="986" spans="1:5" x14ac:dyDescent="0.25">
      <c r="A986" s="1" t="s">
        <v>15</v>
      </c>
      <c r="B986" s="1" t="s">
        <v>116</v>
      </c>
      <c r="C986" s="1" t="s">
        <v>3</v>
      </c>
      <c r="D986" s="1" t="s">
        <v>117</v>
      </c>
      <c r="E986" s="3">
        <v>2.8148148148148148E-2</v>
      </c>
    </row>
    <row r="987" spans="1:5" x14ac:dyDescent="0.25">
      <c r="A987" s="1" t="s">
        <v>16</v>
      </c>
      <c r="B987" s="1" t="s">
        <v>116</v>
      </c>
      <c r="C987" s="1" t="s">
        <v>3</v>
      </c>
      <c r="D987" s="1" t="s">
        <v>117</v>
      </c>
      <c r="E987" s="3">
        <v>3.1666666666666669E-2</v>
      </c>
    </row>
    <row r="988" spans="1:5" x14ac:dyDescent="0.25">
      <c r="A988" s="1" t="s">
        <v>21</v>
      </c>
      <c r="B988" s="1" t="s">
        <v>116</v>
      </c>
      <c r="C988" s="1" t="s">
        <v>3</v>
      </c>
      <c r="D988" s="1" t="s">
        <v>117</v>
      </c>
      <c r="E988" s="3">
        <v>2.7384259259259261E-2</v>
      </c>
    </row>
    <row r="989" spans="1:5" x14ac:dyDescent="0.25">
      <c r="A989" s="1" t="s">
        <v>22</v>
      </c>
      <c r="B989" s="1" t="s">
        <v>116</v>
      </c>
      <c r="C989" s="1" t="s">
        <v>3</v>
      </c>
      <c r="D989" s="1" t="s">
        <v>117</v>
      </c>
      <c r="E989" s="3">
        <v>1.9085648148148147E-2</v>
      </c>
    </row>
    <row r="990" spans="1:5" x14ac:dyDescent="0.25">
      <c r="A990" s="1" t="s">
        <v>23</v>
      </c>
      <c r="B990" s="1" t="s">
        <v>116</v>
      </c>
      <c r="C990" s="1" t="s">
        <v>3</v>
      </c>
      <c r="D990" s="1" t="s">
        <v>117</v>
      </c>
      <c r="E990" s="3">
        <v>4.7615740740740743E-2</v>
      </c>
    </row>
    <row r="991" spans="1:5" x14ac:dyDescent="0.25">
      <c r="A991" s="1" t="s">
        <v>24</v>
      </c>
      <c r="B991" s="1" t="s">
        <v>116</v>
      </c>
      <c r="C991" s="1" t="s">
        <v>3</v>
      </c>
      <c r="D991" s="1" t="s">
        <v>117</v>
      </c>
      <c r="E991" s="3">
        <v>4.0335648148148148E-2</v>
      </c>
    </row>
    <row r="992" spans="1:5" x14ac:dyDescent="0.25">
      <c r="A992" s="1" t="s">
        <v>26</v>
      </c>
      <c r="B992" s="1" t="s">
        <v>116</v>
      </c>
      <c r="C992" s="1" t="s">
        <v>3</v>
      </c>
      <c r="D992" s="1" t="s">
        <v>117</v>
      </c>
      <c r="E992" s="3">
        <v>2.9780092592592594E-2</v>
      </c>
    </row>
    <row r="993" spans="1:5" x14ac:dyDescent="0.25">
      <c r="A993" s="1" t="s">
        <v>28</v>
      </c>
      <c r="B993" s="1" t="s">
        <v>116</v>
      </c>
      <c r="C993" s="1" t="s">
        <v>3</v>
      </c>
      <c r="D993" s="1" t="s">
        <v>117</v>
      </c>
      <c r="E993" s="3">
        <v>3.1284722222222221E-2</v>
      </c>
    </row>
    <row r="994" spans="1:5" x14ac:dyDescent="0.25">
      <c r="A994" s="1" t="s">
        <v>29</v>
      </c>
      <c r="B994" s="1" t="s">
        <v>116</v>
      </c>
      <c r="C994" s="1" t="s">
        <v>3</v>
      </c>
      <c r="D994" s="1" t="s">
        <v>117</v>
      </c>
      <c r="E994" s="3">
        <v>3.9004629629629632E-2</v>
      </c>
    </row>
    <row r="995" spans="1:5" x14ac:dyDescent="0.25">
      <c r="A995" s="1" t="s">
        <v>31</v>
      </c>
      <c r="B995" s="1" t="s">
        <v>116</v>
      </c>
      <c r="C995" s="1" t="s">
        <v>3</v>
      </c>
      <c r="D995" s="1" t="s">
        <v>117</v>
      </c>
      <c r="E995" s="3">
        <v>2.2939814814814816E-2</v>
      </c>
    </row>
    <row r="996" spans="1:5" x14ac:dyDescent="0.25">
      <c r="A996" s="1" t="s">
        <v>32</v>
      </c>
      <c r="B996" s="1" t="s">
        <v>116</v>
      </c>
      <c r="C996" s="1" t="s">
        <v>3</v>
      </c>
      <c r="D996" s="1" t="s">
        <v>117</v>
      </c>
      <c r="E996" s="3">
        <v>2.6226851851851852E-2</v>
      </c>
    </row>
    <row r="997" spans="1:5" x14ac:dyDescent="0.25">
      <c r="A997" s="1" t="s">
        <v>35</v>
      </c>
      <c r="B997" s="1" t="s">
        <v>116</v>
      </c>
      <c r="C997" s="1" t="s">
        <v>3</v>
      </c>
      <c r="D997" s="1" t="s">
        <v>117</v>
      </c>
      <c r="E997" s="3">
        <v>1.9178240740740742E-2</v>
      </c>
    </row>
    <row r="998" spans="1:5" x14ac:dyDescent="0.25">
      <c r="A998" s="1" t="s">
        <v>38</v>
      </c>
      <c r="B998" s="1" t="s">
        <v>116</v>
      </c>
      <c r="C998" s="1" t="s">
        <v>3</v>
      </c>
      <c r="D998" s="1" t="s">
        <v>117</v>
      </c>
      <c r="E998" s="3">
        <v>3.7002314814814814E-2</v>
      </c>
    </row>
    <row r="999" spans="1:5" x14ac:dyDescent="0.25">
      <c r="A999" s="1" t="s">
        <v>41</v>
      </c>
      <c r="B999" s="1" t="s">
        <v>116</v>
      </c>
      <c r="C999" s="1" t="s">
        <v>3</v>
      </c>
      <c r="D999" s="1" t="s">
        <v>117</v>
      </c>
      <c r="E999" s="3">
        <v>3.784722222222222E-2</v>
      </c>
    </row>
    <row r="1000" spans="1:5" x14ac:dyDescent="0.25">
      <c r="A1000" s="1" t="s">
        <v>43</v>
      </c>
      <c r="B1000" s="1" t="s">
        <v>116</v>
      </c>
      <c r="C1000" s="1" t="s">
        <v>3</v>
      </c>
      <c r="D1000" s="1" t="s">
        <v>117</v>
      </c>
      <c r="E1000" s="3">
        <v>2.7708333333333335E-2</v>
      </c>
    </row>
    <row r="1001" spans="1:5" x14ac:dyDescent="0.25">
      <c r="A1001" s="1" t="s">
        <v>44</v>
      </c>
      <c r="B1001" s="1" t="s">
        <v>116</v>
      </c>
      <c r="C1001" s="1" t="s">
        <v>3</v>
      </c>
      <c r="D1001" s="1" t="s">
        <v>117</v>
      </c>
      <c r="E1001" s="3">
        <v>2.8182870370370372E-2</v>
      </c>
    </row>
    <row r="1002" spans="1:5" x14ac:dyDescent="0.25">
      <c r="A1002" s="1" t="s">
        <v>46</v>
      </c>
      <c r="B1002" s="1" t="s">
        <v>116</v>
      </c>
      <c r="C1002" s="1" t="s">
        <v>3</v>
      </c>
      <c r="D1002" s="1" t="s">
        <v>117</v>
      </c>
      <c r="E1002" s="3">
        <v>2.3495370370370371E-2</v>
      </c>
    </row>
    <row r="1003" spans="1:5" x14ac:dyDescent="0.25">
      <c r="A1003" s="1" t="s">
        <v>48</v>
      </c>
      <c r="B1003" s="1" t="s">
        <v>116</v>
      </c>
      <c r="C1003" s="1" t="s">
        <v>3</v>
      </c>
      <c r="D1003" s="1" t="s">
        <v>117</v>
      </c>
      <c r="E1003" s="3">
        <v>3.4467592592592591E-2</v>
      </c>
    </row>
    <row r="1004" spans="1:5" x14ac:dyDescent="0.25">
      <c r="A1004" s="1" t="s">
        <v>49</v>
      </c>
      <c r="B1004" s="1" t="s">
        <v>116</v>
      </c>
      <c r="C1004" s="1" t="s">
        <v>3</v>
      </c>
      <c r="D1004" s="1" t="s">
        <v>117</v>
      </c>
      <c r="E1004" s="3">
        <v>2.4050925925925927E-2</v>
      </c>
    </row>
    <row r="1005" spans="1:5" x14ac:dyDescent="0.25">
      <c r="A1005" s="1" t="s">
        <v>145</v>
      </c>
      <c r="B1005" s="1" t="s">
        <v>116</v>
      </c>
      <c r="C1005" s="1" t="s">
        <v>3</v>
      </c>
      <c r="D1005" s="1" t="s">
        <v>117</v>
      </c>
      <c r="E1005" s="3">
        <v>3.515046296296296E-2</v>
      </c>
    </row>
    <row r="1006" spans="1:5" x14ac:dyDescent="0.25">
      <c r="A1006" s="1" t="s">
        <v>84</v>
      </c>
      <c r="B1006" s="1" t="s">
        <v>116</v>
      </c>
      <c r="C1006" s="1" t="s">
        <v>3</v>
      </c>
      <c r="D1006" s="1" t="s">
        <v>117</v>
      </c>
      <c r="E1006" s="3">
        <v>2.1111111111111112E-2</v>
      </c>
    </row>
    <row r="1007" spans="1:5" x14ac:dyDescent="0.25">
      <c r="A1007" s="1" t="s">
        <v>56</v>
      </c>
      <c r="B1007" s="1" t="s">
        <v>116</v>
      </c>
      <c r="C1007" s="1" t="s">
        <v>3</v>
      </c>
      <c r="D1007" s="1" t="s">
        <v>117</v>
      </c>
      <c r="E1007" s="3">
        <v>3.8993055555555559E-2</v>
      </c>
    </row>
    <row r="1008" spans="1:5" x14ac:dyDescent="0.25">
      <c r="A1008" s="1" t="s">
        <v>144</v>
      </c>
      <c r="B1008" s="1" t="s">
        <v>116</v>
      </c>
      <c r="C1008" s="1" t="s">
        <v>3</v>
      </c>
      <c r="D1008" s="1" t="s">
        <v>117</v>
      </c>
      <c r="E1008" s="3">
        <v>3.1319444444444441E-2</v>
      </c>
    </row>
    <row r="1009" spans="1:5" x14ac:dyDescent="0.25">
      <c r="A1009" s="1" t="s">
        <v>142</v>
      </c>
      <c r="B1009" s="1" t="s">
        <v>116</v>
      </c>
      <c r="C1009" s="1" t="s">
        <v>3</v>
      </c>
      <c r="D1009" s="1" t="s">
        <v>117</v>
      </c>
      <c r="E1009" s="3">
        <v>2.8425925925925927E-2</v>
      </c>
    </row>
    <row r="1010" spans="1:5" x14ac:dyDescent="0.25">
      <c r="A1010" s="1" t="s">
        <v>63</v>
      </c>
      <c r="B1010" s="1" t="s">
        <v>116</v>
      </c>
      <c r="C1010" s="1" t="s">
        <v>3</v>
      </c>
      <c r="D1010" s="1" t="s">
        <v>117</v>
      </c>
      <c r="E1010" s="3">
        <v>2.9050925925925924E-2</v>
      </c>
    </row>
    <row r="1011" spans="1:5" x14ac:dyDescent="0.25">
      <c r="A1011" s="1" t="s">
        <v>64</v>
      </c>
      <c r="B1011" s="1" t="s">
        <v>116</v>
      </c>
      <c r="C1011" s="1" t="s">
        <v>3</v>
      </c>
      <c r="D1011" s="1" t="s">
        <v>117</v>
      </c>
      <c r="E1011" s="3">
        <v>2.7800925925925927E-2</v>
      </c>
    </row>
    <row r="1012" spans="1:5" x14ac:dyDescent="0.25">
      <c r="A1012" s="1" t="s">
        <v>67</v>
      </c>
      <c r="B1012" s="1" t="s">
        <v>116</v>
      </c>
      <c r="C1012" s="1" t="s">
        <v>3</v>
      </c>
      <c r="D1012" s="1" t="s">
        <v>117</v>
      </c>
      <c r="E1012" s="3">
        <v>2.0543981481481483E-2</v>
      </c>
    </row>
    <row r="1013" spans="1:5" x14ac:dyDescent="0.25">
      <c r="A1013" s="1" t="s">
        <v>68</v>
      </c>
      <c r="B1013" s="1" t="s">
        <v>116</v>
      </c>
      <c r="C1013" s="1" t="s">
        <v>3</v>
      </c>
      <c r="D1013" s="1" t="s">
        <v>117</v>
      </c>
      <c r="E1013" s="3">
        <v>1.8356481481481481E-2</v>
      </c>
    </row>
    <row r="1014" spans="1:5" x14ac:dyDescent="0.25">
      <c r="A1014" s="1" t="s">
        <v>70</v>
      </c>
      <c r="B1014" s="1" t="s">
        <v>116</v>
      </c>
      <c r="C1014" s="1" t="s">
        <v>3</v>
      </c>
      <c r="D1014" s="1" t="s">
        <v>117</v>
      </c>
      <c r="E1014" s="3">
        <v>1.9618055555555555E-2</v>
      </c>
    </row>
    <row r="1015" spans="1:5" x14ac:dyDescent="0.25">
      <c r="A1015" s="1" t="s">
        <v>146</v>
      </c>
      <c r="B1015" s="1" t="s">
        <v>116</v>
      </c>
      <c r="C1015" s="1" t="s">
        <v>3</v>
      </c>
      <c r="D1015" s="1" t="s">
        <v>117</v>
      </c>
      <c r="E1015" s="3">
        <v>2.5428240740740741E-2</v>
      </c>
    </row>
    <row r="1016" spans="1:5" x14ac:dyDescent="0.25">
      <c r="A1016" s="1" t="s">
        <v>71</v>
      </c>
      <c r="B1016" s="1" t="s">
        <v>116</v>
      </c>
      <c r="C1016" s="1" t="s">
        <v>3</v>
      </c>
      <c r="D1016" s="1" t="s">
        <v>117</v>
      </c>
      <c r="E1016" s="3">
        <v>3.4768518518518518E-2</v>
      </c>
    </row>
    <row r="1017" spans="1:5" x14ac:dyDescent="0.25">
      <c r="A1017" s="1" t="s">
        <v>68</v>
      </c>
      <c r="B1017" s="1" t="s">
        <v>100</v>
      </c>
      <c r="C1017" s="1" t="s">
        <v>9</v>
      </c>
      <c r="D1017" s="1" t="s">
        <v>101</v>
      </c>
      <c r="E1017" s="3">
        <v>2.1157407407407406E-2</v>
      </c>
    </row>
    <row r="1018" spans="1:5" x14ac:dyDescent="0.25">
      <c r="A1018" s="1" t="s">
        <v>72</v>
      </c>
      <c r="B1018" s="1" t="s">
        <v>116</v>
      </c>
      <c r="C1018" s="1" t="s">
        <v>3</v>
      </c>
      <c r="D1018" s="1" t="s">
        <v>117</v>
      </c>
      <c r="E1018" s="3">
        <v>2.7685185185185184E-2</v>
      </c>
    </row>
    <row r="1019" spans="1:5" x14ac:dyDescent="0.25">
      <c r="A1019" s="1" t="s">
        <v>70</v>
      </c>
      <c r="B1019" s="1" t="s">
        <v>100</v>
      </c>
      <c r="C1019" s="1" t="s">
        <v>9</v>
      </c>
      <c r="D1019" s="1" t="s">
        <v>101</v>
      </c>
      <c r="E1019" s="3">
        <v>2.224537037037037E-2</v>
      </c>
    </row>
    <row r="1020" spans="1:5" x14ac:dyDescent="0.25">
      <c r="A1020" s="1" t="s">
        <v>149</v>
      </c>
      <c r="B1020" s="1" t="s">
        <v>116</v>
      </c>
      <c r="C1020" s="1" t="s">
        <v>3</v>
      </c>
      <c r="D1020" s="1" t="s">
        <v>117</v>
      </c>
      <c r="E1020" s="3">
        <v>2.8159722222222221E-2</v>
      </c>
    </row>
    <row r="1021" spans="1:5" x14ac:dyDescent="0.25">
      <c r="A1021" s="1" t="s">
        <v>71</v>
      </c>
      <c r="B1021" s="1" t="s">
        <v>100</v>
      </c>
      <c r="C1021" s="1" t="s">
        <v>9</v>
      </c>
      <c r="D1021" s="1" t="s">
        <v>101</v>
      </c>
      <c r="E1021" s="3">
        <v>2.6481481481481481E-2</v>
      </c>
    </row>
    <row r="1022" spans="1:5" x14ac:dyDescent="0.25">
      <c r="A1022" s="1" t="s">
        <v>2</v>
      </c>
      <c r="B1022" s="1" t="s">
        <v>118</v>
      </c>
      <c r="C1022" s="1" t="s">
        <v>3</v>
      </c>
      <c r="D1022" s="1" t="s">
        <v>119</v>
      </c>
      <c r="E1022" s="3">
        <v>2.0381944444444446E-2</v>
      </c>
    </row>
    <row r="1023" spans="1:5" x14ac:dyDescent="0.25">
      <c r="A1023" s="1" t="s">
        <v>10</v>
      </c>
      <c r="B1023" s="1" t="s">
        <v>102</v>
      </c>
      <c r="C1023" s="1" t="s">
        <v>9</v>
      </c>
      <c r="D1023" s="1" t="s">
        <v>103</v>
      </c>
      <c r="E1023" s="3">
        <v>4.3449074074074077E-2</v>
      </c>
    </row>
    <row r="1024" spans="1:5" x14ac:dyDescent="0.25">
      <c r="A1024" s="1" t="s">
        <v>82</v>
      </c>
      <c r="B1024" s="1" t="s">
        <v>118</v>
      </c>
      <c r="C1024" s="1" t="s">
        <v>3</v>
      </c>
      <c r="D1024" s="1" t="s">
        <v>119</v>
      </c>
      <c r="E1024" s="3">
        <v>2.6226851851851852E-2</v>
      </c>
    </row>
    <row r="1025" spans="1:5" x14ac:dyDescent="0.25">
      <c r="A1025" s="1" t="s">
        <v>6</v>
      </c>
      <c r="B1025" s="1" t="s">
        <v>118</v>
      </c>
      <c r="C1025" s="1" t="s">
        <v>3</v>
      </c>
      <c r="D1025" s="1" t="s">
        <v>119</v>
      </c>
      <c r="E1025" s="3">
        <v>2.2847222222222224E-2</v>
      </c>
    </row>
    <row r="1026" spans="1:5" x14ac:dyDescent="0.25">
      <c r="A1026" s="1" t="s">
        <v>10</v>
      </c>
      <c r="B1026" s="1" t="s">
        <v>118</v>
      </c>
      <c r="C1026" s="1" t="s">
        <v>3</v>
      </c>
      <c r="D1026" s="1" t="s">
        <v>119</v>
      </c>
      <c r="E1026" s="3">
        <v>1.8622685185185187E-2</v>
      </c>
    </row>
    <row r="1027" spans="1:5" x14ac:dyDescent="0.25">
      <c r="A1027" s="1" t="s">
        <v>148</v>
      </c>
      <c r="B1027" s="1" t="s">
        <v>102</v>
      </c>
      <c r="C1027" s="1" t="s">
        <v>9</v>
      </c>
      <c r="D1027" s="1" t="s">
        <v>103</v>
      </c>
      <c r="E1027" s="3">
        <v>3.3564814814814818E-2</v>
      </c>
    </row>
    <row r="1028" spans="1:5" x14ac:dyDescent="0.25">
      <c r="A1028" s="1" t="s">
        <v>140</v>
      </c>
      <c r="B1028" s="1" t="s">
        <v>118</v>
      </c>
      <c r="C1028" s="1" t="s">
        <v>3</v>
      </c>
      <c r="D1028" s="1" t="s">
        <v>119</v>
      </c>
      <c r="E1028" s="3">
        <v>3.5706018518518519E-2</v>
      </c>
    </row>
    <row r="1029" spans="1:5" x14ac:dyDescent="0.25">
      <c r="A1029" s="1" t="s">
        <v>26</v>
      </c>
      <c r="B1029" s="1" t="s">
        <v>102</v>
      </c>
      <c r="C1029" s="1" t="s">
        <v>9</v>
      </c>
      <c r="D1029" s="1" t="s">
        <v>103</v>
      </c>
      <c r="E1029" s="3">
        <v>3.3206018518518517E-2</v>
      </c>
    </row>
    <row r="1030" spans="1:5" x14ac:dyDescent="0.25">
      <c r="A1030" s="1" t="s">
        <v>11</v>
      </c>
      <c r="B1030" s="1" t="s">
        <v>118</v>
      </c>
      <c r="C1030" s="1" t="s">
        <v>3</v>
      </c>
      <c r="D1030" s="1" t="s">
        <v>119</v>
      </c>
      <c r="E1030" s="3">
        <v>2.8043981481481482E-2</v>
      </c>
    </row>
    <row r="1031" spans="1:5" x14ac:dyDescent="0.25">
      <c r="A1031" s="1" t="s">
        <v>67</v>
      </c>
      <c r="B1031" s="1" t="s">
        <v>102</v>
      </c>
      <c r="C1031" s="1" t="s">
        <v>9</v>
      </c>
      <c r="D1031" s="1" t="s">
        <v>103</v>
      </c>
      <c r="E1031" s="3">
        <v>2.8645833333333332E-2</v>
      </c>
    </row>
    <row r="1032" spans="1:5" x14ac:dyDescent="0.25">
      <c r="A1032" s="1" t="s">
        <v>14</v>
      </c>
      <c r="B1032" s="1" t="s">
        <v>118</v>
      </c>
      <c r="C1032" s="1" t="s">
        <v>3</v>
      </c>
      <c r="D1032" s="1" t="s">
        <v>119</v>
      </c>
      <c r="E1032" s="3">
        <v>3.8240740740740742E-2</v>
      </c>
    </row>
    <row r="1033" spans="1:5" x14ac:dyDescent="0.25">
      <c r="A1033" s="1" t="s">
        <v>15</v>
      </c>
      <c r="B1033" s="1" t="s">
        <v>118</v>
      </c>
      <c r="C1033" s="1" t="s">
        <v>3</v>
      </c>
      <c r="D1033" s="1" t="s">
        <v>119</v>
      </c>
      <c r="E1033" s="3">
        <v>2.4039351851851853E-2</v>
      </c>
    </row>
    <row r="1034" spans="1:5" x14ac:dyDescent="0.25">
      <c r="A1034" s="1" t="s">
        <v>16</v>
      </c>
      <c r="B1034" s="1" t="s">
        <v>118</v>
      </c>
      <c r="C1034" s="1" t="s">
        <v>3</v>
      </c>
      <c r="D1034" s="1" t="s">
        <v>119</v>
      </c>
      <c r="E1034" s="3">
        <v>3.184027777777778E-2</v>
      </c>
    </row>
    <row r="1035" spans="1:5" x14ac:dyDescent="0.25">
      <c r="A1035" s="1" t="s">
        <v>21</v>
      </c>
      <c r="B1035" s="1" t="s">
        <v>118</v>
      </c>
      <c r="C1035" s="1" t="s">
        <v>3</v>
      </c>
      <c r="D1035" s="1" t="s">
        <v>119</v>
      </c>
      <c r="E1035" s="3">
        <v>3.6620370370370373E-2</v>
      </c>
    </row>
    <row r="1036" spans="1:5" x14ac:dyDescent="0.25">
      <c r="A1036" s="1" t="s">
        <v>22</v>
      </c>
      <c r="B1036" s="1" t="s">
        <v>118</v>
      </c>
      <c r="C1036" s="1" t="s">
        <v>3</v>
      </c>
      <c r="D1036" s="1" t="s">
        <v>119</v>
      </c>
      <c r="E1036" s="3">
        <v>2.3773148148148147E-2</v>
      </c>
    </row>
    <row r="1037" spans="1:5" x14ac:dyDescent="0.25">
      <c r="A1037" s="1" t="s">
        <v>23</v>
      </c>
      <c r="B1037" s="1" t="s">
        <v>118</v>
      </c>
      <c r="C1037" s="1" t="s">
        <v>3</v>
      </c>
      <c r="D1037" s="1" t="s">
        <v>119</v>
      </c>
      <c r="E1037" s="3">
        <v>3.9594907407407405E-2</v>
      </c>
    </row>
    <row r="1038" spans="1:5" x14ac:dyDescent="0.25">
      <c r="A1038" s="1" t="s">
        <v>24</v>
      </c>
      <c r="B1038" s="1" t="s">
        <v>118</v>
      </c>
      <c r="C1038" s="1" t="s">
        <v>3</v>
      </c>
      <c r="D1038" s="1" t="s">
        <v>119</v>
      </c>
      <c r="E1038" s="3">
        <v>3.6111111111111108E-2</v>
      </c>
    </row>
    <row r="1039" spans="1:5" x14ac:dyDescent="0.25">
      <c r="A1039" s="1" t="s">
        <v>64</v>
      </c>
      <c r="B1039" s="1" t="s">
        <v>88</v>
      </c>
      <c r="C1039" s="1" t="s">
        <v>5</v>
      </c>
      <c r="D1039" s="1" t="s">
        <v>89</v>
      </c>
      <c r="E1039" s="3">
        <v>1.525462962962963E-2</v>
      </c>
    </row>
    <row r="1040" spans="1:5" x14ac:dyDescent="0.25">
      <c r="A1040" s="1" t="s">
        <v>26</v>
      </c>
      <c r="B1040" s="1" t="s">
        <v>118</v>
      </c>
      <c r="C1040" s="1" t="s">
        <v>3</v>
      </c>
      <c r="D1040" s="1" t="s">
        <v>119</v>
      </c>
      <c r="E1040" s="3">
        <v>2.7256944444444445E-2</v>
      </c>
    </row>
    <row r="1041" spans="1:5" x14ac:dyDescent="0.25">
      <c r="A1041" s="1" t="s">
        <v>64</v>
      </c>
      <c r="B1041" s="1" t="s">
        <v>90</v>
      </c>
      <c r="C1041" s="1" t="s">
        <v>5</v>
      </c>
      <c r="D1041" s="1" t="s">
        <v>91</v>
      </c>
      <c r="E1041" s="3">
        <v>1.7256944444444443E-2</v>
      </c>
    </row>
    <row r="1042" spans="1:5" x14ac:dyDescent="0.25">
      <c r="A1042" s="1" t="s">
        <v>28</v>
      </c>
      <c r="B1042" s="1" t="s">
        <v>118</v>
      </c>
      <c r="C1042" s="1" t="s">
        <v>3</v>
      </c>
      <c r="D1042" s="1" t="s">
        <v>119</v>
      </c>
      <c r="E1042" s="3">
        <v>2.6087962962962962E-2</v>
      </c>
    </row>
    <row r="1043" spans="1:5" x14ac:dyDescent="0.25">
      <c r="A1043" s="1" t="s">
        <v>64</v>
      </c>
      <c r="B1043" s="1" t="s">
        <v>92</v>
      </c>
      <c r="C1043" s="1" t="s">
        <v>5</v>
      </c>
      <c r="D1043" s="1" t="s">
        <v>93</v>
      </c>
      <c r="E1043" s="3">
        <v>2.2152777777777778E-2</v>
      </c>
    </row>
    <row r="1044" spans="1:5" x14ac:dyDescent="0.25">
      <c r="A1044" s="1" t="s">
        <v>29</v>
      </c>
      <c r="B1044" s="1" t="s">
        <v>118</v>
      </c>
      <c r="C1044" s="1" t="s">
        <v>3</v>
      </c>
      <c r="D1044" s="1" t="s">
        <v>119</v>
      </c>
      <c r="E1044" s="3">
        <v>4.3981481481481483E-2</v>
      </c>
    </row>
    <row r="1045" spans="1:5" x14ac:dyDescent="0.25">
      <c r="A1045" s="1" t="s">
        <v>64</v>
      </c>
      <c r="B1045" s="1" t="s">
        <v>130</v>
      </c>
      <c r="C1045" s="1" t="s">
        <v>5</v>
      </c>
      <c r="D1045" s="1" t="s">
        <v>95</v>
      </c>
      <c r="E1045" s="3">
        <v>1.6168981481481482E-2</v>
      </c>
    </row>
    <row r="1046" spans="1:5" x14ac:dyDescent="0.25">
      <c r="A1046" s="1" t="s">
        <v>31</v>
      </c>
      <c r="B1046" s="1" t="s">
        <v>118</v>
      </c>
      <c r="C1046" s="1" t="s">
        <v>3</v>
      </c>
      <c r="D1046" s="1" t="s">
        <v>119</v>
      </c>
      <c r="E1046" s="3">
        <v>2.7291666666666665E-2</v>
      </c>
    </row>
    <row r="1047" spans="1:5" x14ac:dyDescent="0.25">
      <c r="A1047" s="1" t="s">
        <v>32</v>
      </c>
      <c r="B1047" s="1" t="s">
        <v>118</v>
      </c>
      <c r="C1047" s="1" t="s">
        <v>3</v>
      </c>
      <c r="D1047" s="1" t="s">
        <v>119</v>
      </c>
      <c r="E1047" s="3">
        <v>3.0740740740740742E-2</v>
      </c>
    </row>
    <row r="1048" spans="1:5" x14ac:dyDescent="0.25">
      <c r="A1048" s="1" t="s">
        <v>64</v>
      </c>
      <c r="B1048" s="1" t="s">
        <v>96</v>
      </c>
      <c r="C1048" s="1" t="s">
        <v>5</v>
      </c>
      <c r="D1048" s="1" t="s">
        <v>97</v>
      </c>
      <c r="E1048" s="3">
        <v>2.1412037037037038E-2</v>
      </c>
    </row>
    <row r="1049" spans="1:5" x14ac:dyDescent="0.25">
      <c r="A1049" s="1" t="s">
        <v>35</v>
      </c>
      <c r="B1049" s="1" t="s">
        <v>118</v>
      </c>
      <c r="C1049" s="1" t="s">
        <v>3</v>
      </c>
      <c r="D1049" s="1" t="s">
        <v>119</v>
      </c>
      <c r="E1049" s="3">
        <v>2.7442129629629629E-2</v>
      </c>
    </row>
    <row r="1050" spans="1:5" x14ac:dyDescent="0.25">
      <c r="A1050" s="1" t="s">
        <v>64</v>
      </c>
      <c r="B1050" s="1" t="s">
        <v>98</v>
      </c>
      <c r="C1050" s="1" t="s">
        <v>5</v>
      </c>
      <c r="D1050" s="1" t="s">
        <v>99</v>
      </c>
      <c r="E1050" s="3">
        <v>2.2002314814814815E-2</v>
      </c>
    </row>
    <row r="1051" spans="1:5" x14ac:dyDescent="0.25">
      <c r="A1051" s="1" t="s">
        <v>38</v>
      </c>
      <c r="B1051" s="1" t="s">
        <v>118</v>
      </c>
      <c r="C1051" s="1" t="s">
        <v>3</v>
      </c>
      <c r="D1051" s="1" t="s">
        <v>119</v>
      </c>
      <c r="E1051" s="3">
        <v>4.0972222222222222E-2</v>
      </c>
    </row>
    <row r="1052" spans="1:5" x14ac:dyDescent="0.25">
      <c r="A1052" s="1" t="s">
        <v>41</v>
      </c>
      <c r="B1052" s="1" t="s">
        <v>118</v>
      </c>
      <c r="C1052" s="1" t="s">
        <v>3</v>
      </c>
      <c r="D1052" s="1" t="s">
        <v>119</v>
      </c>
      <c r="E1052" s="3">
        <v>4.6747685185185184E-2</v>
      </c>
    </row>
    <row r="1053" spans="1:5" x14ac:dyDescent="0.25">
      <c r="A1053" s="1" t="s">
        <v>43</v>
      </c>
      <c r="B1053" s="1" t="s">
        <v>118</v>
      </c>
      <c r="C1053" s="1" t="s">
        <v>3</v>
      </c>
      <c r="D1053" s="1" t="s">
        <v>119</v>
      </c>
      <c r="E1053" s="3">
        <v>3.1932870370370368E-2</v>
      </c>
    </row>
    <row r="1054" spans="1:5" x14ac:dyDescent="0.25">
      <c r="A1054" s="1" t="s">
        <v>64</v>
      </c>
      <c r="B1054" s="1" t="s">
        <v>100</v>
      </c>
      <c r="C1054" s="1" t="s">
        <v>5</v>
      </c>
      <c r="D1054" s="1" t="s">
        <v>101</v>
      </c>
      <c r="E1054" s="3">
        <v>1.6435185185185185E-2</v>
      </c>
    </row>
    <row r="1055" spans="1:5" x14ac:dyDescent="0.25">
      <c r="A1055" s="1" t="s">
        <v>44</v>
      </c>
      <c r="B1055" s="1" t="s">
        <v>118</v>
      </c>
      <c r="C1055" s="1" t="s">
        <v>3</v>
      </c>
      <c r="D1055" s="1" t="s">
        <v>119</v>
      </c>
      <c r="E1055" s="3">
        <v>3.453703703703704E-2</v>
      </c>
    </row>
    <row r="1056" spans="1:5" x14ac:dyDescent="0.25">
      <c r="A1056" s="1" t="s">
        <v>64</v>
      </c>
      <c r="B1056" s="1" t="s">
        <v>102</v>
      </c>
      <c r="C1056" s="1" t="s">
        <v>5</v>
      </c>
      <c r="D1056" s="1" t="s">
        <v>103</v>
      </c>
      <c r="E1056" s="3">
        <v>1.892361111111111E-2</v>
      </c>
    </row>
    <row r="1057" spans="1:5" x14ac:dyDescent="0.25">
      <c r="A1057" s="1" t="s">
        <v>46</v>
      </c>
      <c r="B1057" s="1" t="s">
        <v>118</v>
      </c>
      <c r="C1057" s="1" t="s">
        <v>3</v>
      </c>
      <c r="D1057" s="1" t="s">
        <v>119</v>
      </c>
      <c r="E1057" s="3">
        <v>3.0034722222222223E-2</v>
      </c>
    </row>
    <row r="1058" spans="1:5" x14ac:dyDescent="0.25">
      <c r="A1058" s="1" t="s">
        <v>64</v>
      </c>
      <c r="B1058" s="1" t="s">
        <v>104</v>
      </c>
      <c r="C1058" s="1" t="s">
        <v>5</v>
      </c>
      <c r="D1058" s="1" t="s">
        <v>105</v>
      </c>
      <c r="E1058" s="3">
        <v>1.5995370370370372E-2</v>
      </c>
    </row>
    <row r="1059" spans="1:5" x14ac:dyDescent="0.25">
      <c r="A1059" s="1" t="s">
        <v>48</v>
      </c>
      <c r="B1059" s="1" t="s">
        <v>118</v>
      </c>
      <c r="C1059" s="1" t="s">
        <v>3</v>
      </c>
      <c r="D1059" s="1" t="s">
        <v>119</v>
      </c>
      <c r="E1059" s="3">
        <v>4.4803240740740741E-2</v>
      </c>
    </row>
    <row r="1060" spans="1:5" x14ac:dyDescent="0.25">
      <c r="A1060" s="1" t="s">
        <v>64</v>
      </c>
      <c r="B1060" s="1" t="s">
        <v>132</v>
      </c>
      <c r="C1060" s="1" t="s">
        <v>5</v>
      </c>
      <c r="D1060" s="1" t="s">
        <v>107</v>
      </c>
      <c r="E1060" s="3">
        <v>1.9340277777777779E-2</v>
      </c>
    </row>
    <row r="1061" spans="1:5" x14ac:dyDescent="0.25">
      <c r="A1061" s="1" t="s">
        <v>49</v>
      </c>
      <c r="B1061" s="1" t="s">
        <v>118</v>
      </c>
      <c r="C1061" s="1" t="s">
        <v>3</v>
      </c>
      <c r="D1061" s="1" t="s">
        <v>119</v>
      </c>
      <c r="E1061" s="3">
        <v>2.4444444444444446E-2</v>
      </c>
    </row>
    <row r="1062" spans="1:5" x14ac:dyDescent="0.25">
      <c r="A1062" s="1" t="s">
        <v>145</v>
      </c>
      <c r="B1062" s="1" t="s">
        <v>118</v>
      </c>
      <c r="C1062" s="1" t="s">
        <v>3</v>
      </c>
      <c r="D1062" s="1" t="s">
        <v>119</v>
      </c>
      <c r="E1062" s="3">
        <v>3.8564814814814816E-2</v>
      </c>
    </row>
    <row r="1063" spans="1:5" x14ac:dyDescent="0.25">
      <c r="A1063" s="1" t="s">
        <v>64</v>
      </c>
      <c r="B1063" s="1" t="s">
        <v>108</v>
      </c>
      <c r="C1063" s="1" t="s">
        <v>5</v>
      </c>
      <c r="D1063" s="1" t="s">
        <v>109</v>
      </c>
      <c r="E1063" s="3">
        <v>1.7592592592592594E-2</v>
      </c>
    </row>
    <row r="1064" spans="1:5" x14ac:dyDescent="0.25">
      <c r="A1064" s="1" t="s">
        <v>84</v>
      </c>
      <c r="B1064" s="1" t="s">
        <v>118</v>
      </c>
      <c r="C1064" s="1" t="s">
        <v>3</v>
      </c>
      <c r="D1064" s="1" t="s">
        <v>119</v>
      </c>
      <c r="E1064" s="3">
        <v>1.954861111111111E-2</v>
      </c>
    </row>
    <row r="1065" spans="1:5" x14ac:dyDescent="0.25">
      <c r="A1065" s="1" t="s">
        <v>64</v>
      </c>
      <c r="B1065" s="1" t="s">
        <v>110</v>
      </c>
      <c r="C1065" s="1" t="s">
        <v>5</v>
      </c>
      <c r="D1065" s="1" t="s">
        <v>111</v>
      </c>
      <c r="E1065" s="3">
        <v>1.3032407407407407E-2</v>
      </c>
    </row>
    <row r="1066" spans="1:5" x14ac:dyDescent="0.25">
      <c r="A1066" s="1" t="s">
        <v>56</v>
      </c>
      <c r="B1066" s="1" t="s">
        <v>118</v>
      </c>
      <c r="C1066" s="1" t="s">
        <v>3</v>
      </c>
      <c r="D1066" s="1" t="s">
        <v>119</v>
      </c>
      <c r="E1066" s="3">
        <v>4.3020833333333335E-2</v>
      </c>
    </row>
    <row r="1067" spans="1:5" x14ac:dyDescent="0.25">
      <c r="A1067" s="1" t="s">
        <v>144</v>
      </c>
      <c r="B1067" s="1" t="s">
        <v>118</v>
      </c>
      <c r="C1067" s="1" t="s">
        <v>3</v>
      </c>
      <c r="D1067" s="1" t="s">
        <v>119</v>
      </c>
      <c r="E1067" s="3">
        <v>3.6932870370370373E-2</v>
      </c>
    </row>
    <row r="1068" spans="1:5" x14ac:dyDescent="0.25">
      <c r="A1068" s="1" t="s">
        <v>64</v>
      </c>
      <c r="B1068" s="1" t="s">
        <v>112</v>
      </c>
      <c r="C1068" s="1" t="s">
        <v>5</v>
      </c>
      <c r="D1068" s="1" t="s">
        <v>113</v>
      </c>
      <c r="E1068" s="3">
        <v>1.4976851851851852E-2</v>
      </c>
    </row>
    <row r="1069" spans="1:5" x14ac:dyDescent="0.25">
      <c r="A1069" s="1" t="s">
        <v>142</v>
      </c>
      <c r="B1069" s="1" t="s">
        <v>118</v>
      </c>
      <c r="C1069" s="1" t="s">
        <v>3</v>
      </c>
      <c r="D1069" s="1" t="s">
        <v>119</v>
      </c>
      <c r="E1069" s="3">
        <v>2.8946759259259259E-2</v>
      </c>
    </row>
    <row r="1070" spans="1:5" x14ac:dyDescent="0.25">
      <c r="A1070" s="1" t="s">
        <v>64</v>
      </c>
      <c r="B1070" s="1" t="s">
        <v>114</v>
      </c>
      <c r="C1070" s="1" t="s">
        <v>5</v>
      </c>
      <c r="D1070" s="1" t="s">
        <v>115</v>
      </c>
      <c r="E1070" s="3">
        <v>2.3240740740740742E-2</v>
      </c>
    </row>
    <row r="1071" spans="1:5" x14ac:dyDescent="0.25">
      <c r="A1071" s="1" t="s">
        <v>63</v>
      </c>
      <c r="B1071" s="1" t="s">
        <v>118</v>
      </c>
      <c r="C1071" s="1" t="s">
        <v>3</v>
      </c>
      <c r="D1071" s="1" t="s">
        <v>119</v>
      </c>
      <c r="E1071" s="3">
        <v>3.712962962962963E-2</v>
      </c>
    </row>
    <row r="1072" spans="1:5" x14ac:dyDescent="0.25">
      <c r="A1072" s="1" t="s">
        <v>64</v>
      </c>
      <c r="B1072" s="1" t="s">
        <v>116</v>
      </c>
      <c r="C1072" s="1" t="s">
        <v>5</v>
      </c>
      <c r="D1072" s="1" t="s">
        <v>117</v>
      </c>
      <c r="E1072" s="3">
        <v>1.9131944444444444E-2</v>
      </c>
    </row>
    <row r="1073" spans="1:5" x14ac:dyDescent="0.25">
      <c r="A1073" s="1" t="s">
        <v>64</v>
      </c>
      <c r="B1073" s="1" t="s">
        <v>118</v>
      </c>
      <c r="C1073" s="1" t="s">
        <v>3</v>
      </c>
      <c r="D1073" s="1" t="s">
        <v>119</v>
      </c>
      <c r="E1073" s="3">
        <v>2.5104166666666667E-2</v>
      </c>
    </row>
    <row r="1074" spans="1:5" x14ac:dyDescent="0.25">
      <c r="A1074" s="1" t="s">
        <v>64</v>
      </c>
      <c r="B1074" s="1" t="s">
        <v>118</v>
      </c>
      <c r="C1074" s="1" t="s">
        <v>5</v>
      </c>
      <c r="D1074" s="1" t="s">
        <v>119</v>
      </c>
      <c r="E1074" s="3">
        <v>2.1342592592592594E-2</v>
      </c>
    </row>
    <row r="1075" spans="1:5" x14ac:dyDescent="0.25">
      <c r="A1075" s="1" t="s">
        <v>67</v>
      </c>
      <c r="B1075" s="1" t="s">
        <v>118</v>
      </c>
      <c r="C1075" s="1" t="s">
        <v>3</v>
      </c>
      <c r="D1075" s="1" t="s">
        <v>119</v>
      </c>
      <c r="E1075" s="3">
        <v>2.0613425925925927E-2</v>
      </c>
    </row>
    <row r="1076" spans="1:5" x14ac:dyDescent="0.25">
      <c r="A1076" s="1" t="s">
        <v>64</v>
      </c>
      <c r="B1076" s="1" t="s">
        <v>120</v>
      </c>
      <c r="C1076" s="1" t="s">
        <v>5</v>
      </c>
      <c r="D1076" s="1" t="s">
        <v>121</v>
      </c>
      <c r="E1076" s="3">
        <v>1.7824074074074076E-2</v>
      </c>
    </row>
    <row r="1077" spans="1:5" x14ac:dyDescent="0.25">
      <c r="A1077" s="1" t="s">
        <v>68</v>
      </c>
      <c r="B1077" s="1" t="s">
        <v>118</v>
      </c>
      <c r="C1077" s="1" t="s">
        <v>3</v>
      </c>
      <c r="D1077" s="1" t="s">
        <v>119</v>
      </c>
      <c r="E1077" s="3">
        <v>2.2858796296296297E-2</v>
      </c>
    </row>
    <row r="1078" spans="1:5" x14ac:dyDescent="0.25">
      <c r="A1078" s="1" t="s">
        <v>64</v>
      </c>
      <c r="B1078" s="1" t="s">
        <v>122</v>
      </c>
      <c r="C1078" s="1" t="s">
        <v>5</v>
      </c>
      <c r="D1078" s="1" t="s">
        <v>123</v>
      </c>
      <c r="E1078" s="3">
        <v>2.3472222222222221E-2</v>
      </c>
    </row>
    <row r="1079" spans="1:5" x14ac:dyDescent="0.25">
      <c r="A1079" s="1" t="s">
        <v>70</v>
      </c>
      <c r="B1079" s="1" t="s">
        <v>118</v>
      </c>
      <c r="C1079" s="1" t="s">
        <v>3</v>
      </c>
      <c r="D1079" s="1" t="s">
        <v>119</v>
      </c>
      <c r="E1079" s="3">
        <v>1.8449074074074073E-2</v>
      </c>
    </row>
    <row r="1080" spans="1:5" x14ac:dyDescent="0.25">
      <c r="A1080" s="1" t="s">
        <v>64</v>
      </c>
      <c r="B1080" s="1" t="s">
        <v>124</v>
      </c>
      <c r="C1080" s="1" t="s">
        <v>5</v>
      </c>
      <c r="D1080" s="1" t="s">
        <v>125</v>
      </c>
      <c r="E1080" s="3">
        <v>1.4756944444444444E-2</v>
      </c>
    </row>
    <row r="1081" spans="1:5" x14ac:dyDescent="0.25">
      <c r="A1081" s="1" t="s">
        <v>64</v>
      </c>
      <c r="B1081" s="1" t="s">
        <v>126</v>
      </c>
      <c r="C1081" s="1" t="s">
        <v>5</v>
      </c>
      <c r="D1081" s="1" t="s">
        <v>127</v>
      </c>
      <c r="E1081" s="3">
        <v>1.6354166666666666E-2</v>
      </c>
    </row>
    <row r="1082" spans="1:5" x14ac:dyDescent="0.25">
      <c r="A1082" s="1" t="s">
        <v>146</v>
      </c>
      <c r="B1082" s="1" t="s">
        <v>118</v>
      </c>
      <c r="C1082" s="1" t="s">
        <v>3</v>
      </c>
      <c r="D1082" s="1" t="s">
        <v>119</v>
      </c>
      <c r="E1082" s="3">
        <v>2.5243055555555557E-2</v>
      </c>
    </row>
    <row r="1083" spans="1:5" x14ac:dyDescent="0.25">
      <c r="A1083" s="1" t="s">
        <v>71</v>
      </c>
      <c r="B1083" s="1" t="s">
        <v>118</v>
      </c>
      <c r="C1083" s="1" t="s">
        <v>3</v>
      </c>
      <c r="D1083" s="1" t="s">
        <v>119</v>
      </c>
      <c r="E1083" s="3">
        <v>3.6759259259259262E-2</v>
      </c>
    </row>
    <row r="1084" spans="1:5" x14ac:dyDescent="0.25">
      <c r="A1084" s="1" t="s">
        <v>64</v>
      </c>
      <c r="B1084" s="1" t="s">
        <v>128</v>
      </c>
      <c r="C1084" s="1" t="s">
        <v>5</v>
      </c>
      <c r="D1084" s="1" t="s">
        <v>129</v>
      </c>
      <c r="E1084" s="3">
        <v>3.1215277777777779E-2</v>
      </c>
    </row>
    <row r="1085" spans="1:5" x14ac:dyDescent="0.25">
      <c r="A1085" s="1" t="s">
        <v>72</v>
      </c>
      <c r="B1085" s="1" t="s">
        <v>118</v>
      </c>
      <c r="C1085" s="1" t="s">
        <v>3</v>
      </c>
      <c r="D1085" s="1" t="s">
        <v>119</v>
      </c>
      <c r="E1085" s="3">
        <v>3.5555555555555556E-2</v>
      </c>
    </row>
    <row r="1086" spans="1:5" x14ac:dyDescent="0.25">
      <c r="A1086" s="1" t="s">
        <v>65</v>
      </c>
      <c r="B1086" s="1" t="s">
        <v>88</v>
      </c>
      <c r="C1086" s="1" t="s">
        <v>5</v>
      </c>
      <c r="D1086" s="1" t="s">
        <v>89</v>
      </c>
      <c r="E1086" s="3">
        <v>1.6481481481481482E-2</v>
      </c>
    </row>
    <row r="1087" spans="1:5" x14ac:dyDescent="0.25">
      <c r="A1087" s="1" t="s">
        <v>65</v>
      </c>
      <c r="B1087" s="1" t="s">
        <v>90</v>
      </c>
      <c r="C1087" s="1" t="s">
        <v>5</v>
      </c>
      <c r="D1087" s="1" t="s">
        <v>91</v>
      </c>
      <c r="E1087" s="3">
        <v>2.3506944444444445E-2</v>
      </c>
    </row>
    <row r="1088" spans="1:5" x14ac:dyDescent="0.25">
      <c r="A1088" s="1" t="s">
        <v>65</v>
      </c>
      <c r="B1088" s="1" t="s">
        <v>92</v>
      </c>
      <c r="C1088" s="1" t="s">
        <v>5</v>
      </c>
      <c r="D1088" s="1" t="s">
        <v>93</v>
      </c>
      <c r="E1088" s="3">
        <v>2.3506944444444445E-2</v>
      </c>
    </row>
    <row r="1089" spans="1:5" x14ac:dyDescent="0.25">
      <c r="A1089" s="1" t="s">
        <v>65</v>
      </c>
      <c r="B1089" s="1" t="s">
        <v>94</v>
      </c>
      <c r="C1089" s="1" t="s">
        <v>5</v>
      </c>
      <c r="D1089" s="1" t="s">
        <v>95</v>
      </c>
      <c r="E1089" s="3">
        <v>2.3657407407407408E-2</v>
      </c>
    </row>
    <row r="1090" spans="1:5" x14ac:dyDescent="0.25">
      <c r="A1090" s="1" t="s">
        <v>65</v>
      </c>
      <c r="B1090" s="1" t="s">
        <v>96</v>
      </c>
      <c r="C1090" s="1" t="s">
        <v>5</v>
      </c>
      <c r="D1090" s="1" t="s">
        <v>97</v>
      </c>
      <c r="E1090" s="3">
        <v>3.1712962962962964E-2</v>
      </c>
    </row>
    <row r="1091" spans="1:5" x14ac:dyDescent="0.25">
      <c r="A1091" s="1" t="s">
        <v>65</v>
      </c>
      <c r="B1091" s="1" t="s">
        <v>98</v>
      </c>
      <c r="C1091" s="1" t="s">
        <v>5</v>
      </c>
      <c r="D1091" s="1" t="s">
        <v>99</v>
      </c>
      <c r="E1091" s="3">
        <v>2.5173611111111112E-2</v>
      </c>
    </row>
    <row r="1092" spans="1:5" x14ac:dyDescent="0.25">
      <c r="A1092" s="1" t="s">
        <v>65</v>
      </c>
      <c r="B1092" s="1" t="s">
        <v>100</v>
      </c>
      <c r="C1092" s="1" t="s">
        <v>5</v>
      </c>
      <c r="D1092" s="1" t="s">
        <v>101</v>
      </c>
      <c r="E1092" s="3">
        <v>2.1701388888888888E-2</v>
      </c>
    </row>
    <row r="1093" spans="1:5" x14ac:dyDescent="0.25">
      <c r="A1093" s="1" t="s">
        <v>149</v>
      </c>
      <c r="B1093" s="1" t="s">
        <v>118</v>
      </c>
      <c r="C1093" s="1" t="s">
        <v>3</v>
      </c>
      <c r="D1093" s="1" t="s">
        <v>119</v>
      </c>
      <c r="E1093" s="3">
        <v>3.5648148148148151E-2</v>
      </c>
    </row>
    <row r="1094" spans="1:5" x14ac:dyDescent="0.25">
      <c r="A1094" s="1" t="s">
        <v>2</v>
      </c>
      <c r="B1094" s="1" t="s">
        <v>120</v>
      </c>
      <c r="C1094" s="1" t="s">
        <v>3</v>
      </c>
      <c r="D1094" s="1" t="s">
        <v>121</v>
      </c>
      <c r="E1094" s="3">
        <v>1.9537037037037037E-2</v>
      </c>
    </row>
    <row r="1095" spans="1:5" x14ac:dyDescent="0.25">
      <c r="A1095" s="1" t="s">
        <v>68</v>
      </c>
      <c r="B1095" s="1" t="s">
        <v>102</v>
      </c>
      <c r="C1095" s="1" t="s">
        <v>9</v>
      </c>
      <c r="D1095" s="1" t="s">
        <v>103</v>
      </c>
      <c r="E1095" s="3">
        <v>3.3958333333333333E-2</v>
      </c>
    </row>
    <row r="1096" spans="1:5" x14ac:dyDescent="0.25">
      <c r="A1096" s="1" t="s">
        <v>71</v>
      </c>
      <c r="B1096" s="1" t="s">
        <v>102</v>
      </c>
      <c r="C1096" s="1" t="s">
        <v>9</v>
      </c>
      <c r="D1096" s="1" t="s">
        <v>103</v>
      </c>
      <c r="E1096" s="3">
        <v>3.9814814814814817E-2</v>
      </c>
    </row>
    <row r="1097" spans="1:5" x14ac:dyDescent="0.25">
      <c r="A1097" s="1" t="s">
        <v>6</v>
      </c>
      <c r="B1097" s="1" t="s">
        <v>120</v>
      </c>
      <c r="C1097" s="1" t="s">
        <v>3</v>
      </c>
      <c r="D1097" s="1" t="s">
        <v>121</v>
      </c>
      <c r="E1097" s="3">
        <v>1.9907407407407408E-2</v>
      </c>
    </row>
    <row r="1098" spans="1:5" x14ac:dyDescent="0.25">
      <c r="A1098" s="1" t="s">
        <v>10</v>
      </c>
      <c r="B1098" s="1" t="s">
        <v>104</v>
      </c>
      <c r="C1098" s="1" t="s">
        <v>9</v>
      </c>
      <c r="D1098" s="1" t="s">
        <v>105</v>
      </c>
      <c r="E1098" s="3">
        <v>3.9166666666666669E-2</v>
      </c>
    </row>
    <row r="1099" spans="1:5" x14ac:dyDescent="0.25">
      <c r="A1099" s="1" t="s">
        <v>10</v>
      </c>
      <c r="B1099" s="1" t="s">
        <v>120</v>
      </c>
      <c r="C1099" s="1" t="s">
        <v>3</v>
      </c>
      <c r="D1099" s="1" t="s">
        <v>121</v>
      </c>
      <c r="E1099" s="3">
        <v>1.758101851851852E-2</v>
      </c>
    </row>
    <row r="1100" spans="1:5" x14ac:dyDescent="0.25">
      <c r="A1100" s="1" t="s">
        <v>26</v>
      </c>
      <c r="B1100" s="1" t="s">
        <v>104</v>
      </c>
      <c r="C1100" s="1" t="s">
        <v>9</v>
      </c>
      <c r="D1100" s="1" t="s">
        <v>105</v>
      </c>
      <c r="E1100" s="3">
        <v>2.3553240740740739E-2</v>
      </c>
    </row>
    <row r="1101" spans="1:5" x14ac:dyDescent="0.25">
      <c r="A1101" s="1" t="s">
        <v>140</v>
      </c>
      <c r="B1101" s="1" t="s">
        <v>120</v>
      </c>
      <c r="C1101" s="1" t="s">
        <v>3</v>
      </c>
      <c r="D1101" s="1" t="s">
        <v>121</v>
      </c>
      <c r="E1101" s="3">
        <v>3.4965277777777776E-2</v>
      </c>
    </row>
    <row r="1102" spans="1:5" x14ac:dyDescent="0.25">
      <c r="A1102" s="1" t="s">
        <v>11</v>
      </c>
      <c r="B1102" s="1" t="s">
        <v>120</v>
      </c>
      <c r="C1102" s="1" t="s">
        <v>3</v>
      </c>
      <c r="D1102" s="1" t="s">
        <v>121</v>
      </c>
      <c r="E1102" s="3">
        <v>2.1087962962962965E-2</v>
      </c>
    </row>
    <row r="1103" spans="1:5" x14ac:dyDescent="0.25">
      <c r="A1103" s="1" t="s">
        <v>67</v>
      </c>
      <c r="B1103" s="1" t="s">
        <v>104</v>
      </c>
      <c r="C1103" s="1" t="s">
        <v>9</v>
      </c>
      <c r="D1103" s="1" t="s">
        <v>105</v>
      </c>
      <c r="E1103" s="3">
        <v>2.7662037037037037E-2</v>
      </c>
    </row>
    <row r="1104" spans="1:5" x14ac:dyDescent="0.25">
      <c r="A1104" s="1" t="s">
        <v>14</v>
      </c>
      <c r="B1104" s="1" t="s">
        <v>120</v>
      </c>
      <c r="C1104" s="1" t="s">
        <v>3</v>
      </c>
      <c r="D1104" s="1" t="s">
        <v>121</v>
      </c>
      <c r="E1104" s="3">
        <v>3.1747685185185184E-2</v>
      </c>
    </row>
    <row r="1105" spans="1:5" x14ac:dyDescent="0.25">
      <c r="A1105" s="1" t="s">
        <v>15</v>
      </c>
      <c r="B1105" s="1" t="s">
        <v>120</v>
      </c>
      <c r="C1105" s="1" t="s">
        <v>3</v>
      </c>
      <c r="D1105" s="1" t="s">
        <v>121</v>
      </c>
      <c r="E1105" s="3">
        <v>1.8784722222222223E-2</v>
      </c>
    </row>
    <row r="1106" spans="1:5" x14ac:dyDescent="0.25">
      <c r="A1106" s="1" t="s">
        <v>68</v>
      </c>
      <c r="B1106" s="1" t="s">
        <v>104</v>
      </c>
      <c r="C1106" s="1" t="s">
        <v>9</v>
      </c>
      <c r="D1106" s="1" t="s">
        <v>105</v>
      </c>
      <c r="E1106" s="3">
        <v>2.9247685185185186E-2</v>
      </c>
    </row>
    <row r="1107" spans="1:5" x14ac:dyDescent="0.25">
      <c r="A1107" s="1" t="s">
        <v>16</v>
      </c>
      <c r="B1107" s="1" t="s">
        <v>120</v>
      </c>
      <c r="C1107" s="1" t="s">
        <v>3</v>
      </c>
      <c r="D1107" s="1" t="s">
        <v>121</v>
      </c>
      <c r="E1107" s="3">
        <v>2.9837962962962962E-2</v>
      </c>
    </row>
    <row r="1108" spans="1:5" x14ac:dyDescent="0.25">
      <c r="A1108" s="1" t="s">
        <v>71</v>
      </c>
      <c r="B1108" s="1" t="s">
        <v>104</v>
      </c>
      <c r="C1108" s="1" t="s">
        <v>9</v>
      </c>
      <c r="D1108" s="1" t="s">
        <v>105</v>
      </c>
      <c r="E1108" s="3">
        <v>3.784722222222222E-2</v>
      </c>
    </row>
    <row r="1109" spans="1:5" x14ac:dyDescent="0.25">
      <c r="A1109" s="1" t="s">
        <v>21</v>
      </c>
      <c r="B1109" s="1" t="s">
        <v>120</v>
      </c>
      <c r="C1109" s="1" t="s">
        <v>3</v>
      </c>
      <c r="D1109" s="1" t="s">
        <v>121</v>
      </c>
      <c r="E1109" s="3">
        <v>2.3333333333333334E-2</v>
      </c>
    </row>
    <row r="1110" spans="1:5" x14ac:dyDescent="0.25">
      <c r="A1110" s="1" t="s">
        <v>22</v>
      </c>
      <c r="B1110" s="1" t="s">
        <v>120</v>
      </c>
      <c r="C1110" s="1" t="s">
        <v>3</v>
      </c>
      <c r="D1110" s="1" t="s">
        <v>121</v>
      </c>
      <c r="E1110" s="3">
        <v>1.787037037037037E-2</v>
      </c>
    </row>
    <row r="1111" spans="1:5" x14ac:dyDescent="0.25">
      <c r="A1111" s="1" t="s">
        <v>10</v>
      </c>
      <c r="B1111" s="1" t="s">
        <v>106</v>
      </c>
      <c r="C1111" s="1" t="s">
        <v>9</v>
      </c>
      <c r="D1111" s="1" t="s">
        <v>107</v>
      </c>
      <c r="E1111" s="3">
        <v>3.7766203703703705E-2</v>
      </c>
    </row>
    <row r="1112" spans="1:5" x14ac:dyDescent="0.25">
      <c r="A1112" s="1" t="s">
        <v>15</v>
      </c>
      <c r="B1112" s="1" t="s">
        <v>106</v>
      </c>
      <c r="C1112" s="1" t="s">
        <v>9</v>
      </c>
      <c r="D1112" s="1" t="s">
        <v>107</v>
      </c>
      <c r="E1112" s="3">
        <v>3.4965277777777776E-2</v>
      </c>
    </row>
    <row r="1113" spans="1:5" x14ac:dyDescent="0.25">
      <c r="A1113" s="1" t="s">
        <v>23</v>
      </c>
      <c r="B1113" s="1" t="s">
        <v>120</v>
      </c>
      <c r="C1113" s="1" t="s">
        <v>3</v>
      </c>
      <c r="D1113" s="1" t="s">
        <v>121</v>
      </c>
      <c r="E1113" s="3">
        <v>3.9907407407407405E-2</v>
      </c>
    </row>
    <row r="1114" spans="1:5" x14ac:dyDescent="0.25">
      <c r="A1114" s="1" t="s">
        <v>24</v>
      </c>
      <c r="B1114" s="1" t="s">
        <v>120</v>
      </c>
      <c r="C1114" s="1" t="s">
        <v>3</v>
      </c>
      <c r="D1114" s="1" t="s">
        <v>121</v>
      </c>
      <c r="E1114" s="3">
        <v>2.8530092592592593E-2</v>
      </c>
    </row>
    <row r="1115" spans="1:5" x14ac:dyDescent="0.25">
      <c r="A1115" s="1" t="s">
        <v>26</v>
      </c>
      <c r="B1115" s="1" t="s">
        <v>106</v>
      </c>
      <c r="C1115" s="1" t="s">
        <v>9</v>
      </c>
      <c r="D1115" s="1" t="s">
        <v>107</v>
      </c>
      <c r="E1115" s="3">
        <v>2.3518518518518518E-2</v>
      </c>
    </row>
    <row r="1116" spans="1:5" x14ac:dyDescent="0.25">
      <c r="A1116" s="1" t="s">
        <v>26</v>
      </c>
      <c r="B1116" s="1" t="s">
        <v>120</v>
      </c>
      <c r="C1116" s="1" t="s">
        <v>3</v>
      </c>
      <c r="D1116" s="1" t="s">
        <v>121</v>
      </c>
      <c r="E1116" s="3">
        <v>1.8842592592592591E-2</v>
      </c>
    </row>
    <row r="1117" spans="1:5" x14ac:dyDescent="0.25">
      <c r="A1117" s="1" t="s">
        <v>28</v>
      </c>
      <c r="B1117" s="1" t="s">
        <v>120</v>
      </c>
      <c r="C1117" s="1" t="s">
        <v>3</v>
      </c>
      <c r="D1117" s="1" t="s">
        <v>121</v>
      </c>
      <c r="E1117" s="3">
        <v>2.5416666666666667E-2</v>
      </c>
    </row>
    <row r="1118" spans="1:5" x14ac:dyDescent="0.25">
      <c r="A1118" s="1" t="s">
        <v>39</v>
      </c>
      <c r="B1118" s="1" t="s">
        <v>106</v>
      </c>
      <c r="C1118" s="1" t="s">
        <v>9</v>
      </c>
      <c r="D1118" s="1" t="s">
        <v>107</v>
      </c>
      <c r="E1118" s="3">
        <v>4.0902777777777781E-2</v>
      </c>
    </row>
    <row r="1119" spans="1:5" x14ac:dyDescent="0.25">
      <c r="A1119" s="1" t="s">
        <v>29</v>
      </c>
      <c r="B1119" s="1" t="s">
        <v>120</v>
      </c>
      <c r="C1119" s="1" t="s">
        <v>3</v>
      </c>
      <c r="D1119" s="1" t="s">
        <v>121</v>
      </c>
      <c r="E1119" s="3">
        <v>3.0497685185185187E-2</v>
      </c>
    </row>
    <row r="1120" spans="1:5" x14ac:dyDescent="0.25">
      <c r="A1120" s="1" t="s">
        <v>31</v>
      </c>
      <c r="B1120" s="1" t="s">
        <v>120</v>
      </c>
      <c r="C1120" s="1" t="s">
        <v>3</v>
      </c>
      <c r="D1120" s="1" t="s">
        <v>121</v>
      </c>
      <c r="E1120" s="3">
        <v>1.773148148148148E-2</v>
      </c>
    </row>
    <row r="1121" spans="1:5" x14ac:dyDescent="0.25">
      <c r="A1121" s="1" t="s">
        <v>52</v>
      </c>
      <c r="B1121" s="1" t="s">
        <v>106</v>
      </c>
      <c r="C1121" s="1" t="s">
        <v>9</v>
      </c>
      <c r="D1121" s="1" t="s">
        <v>107</v>
      </c>
      <c r="E1121" s="3">
        <v>5.4027777777777779E-2</v>
      </c>
    </row>
    <row r="1122" spans="1:5" x14ac:dyDescent="0.25">
      <c r="A1122" s="1" t="s">
        <v>32</v>
      </c>
      <c r="B1122" s="1" t="s">
        <v>120</v>
      </c>
      <c r="C1122" s="1" t="s">
        <v>3</v>
      </c>
      <c r="D1122" s="1" t="s">
        <v>121</v>
      </c>
      <c r="E1122" s="3">
        <v>2.6724537037037036E-2</v>
      </c>
    </row>
    <row r="1123" spans="1:5" x14ac:dyDescent="0.25">
      <c r="A1123" s="1" t="s">
        <v>35</v>
      </c>
      <c r="B1123" s="1" t="s">
        <v>120</v>
      </c>
      <c r="C1123" s="1" t="s">
        <v>3</v>
      </c>
      <c r="D1123" s="1" t="s">
        <v>121</v>
      </c>
      <c r="E1123" s="3">
        <v>1.8032407407407407E-2</v>
      </c>
    </row>
    <row r="1124" spans="1:5" x14ac:dyDescent="0.25">
      <c r="A1124" s="1" t="s">
        <v>63</v>
      </c>
      <c r="B1124" s="1" t="s">
        <v>106</v>
      </c>
      <c r="C1124" s="1" t="s">
        <v>9</v>
      </c>
      <c r="D1124" s="1" t="s">
        <v>107</v>
      </c>
      <c r="E1124" s="3">
        <v>3.6122685185185188E-2</v>
      </c>
    </row>
    <row r="1125" spans="1:5" x14ac:dyDescent="0.25">
      <c r="A1125" s="1" t="s">
        <v>38</v>
      </c>
      <c r="B1125" s="1" t="s">
        <v>120</v>
      </c>
      <c r="C1125" s="1" t="s">
        <v>3</v>
      </c>
      <c r="D1125" s="1" t="s">
        <v>121</v>
      </c>
      <c r="E1125" s="3">
        <v>3.1666666666666669E-2</v>
      </c>
    </row>
    <row r="1126" spans="1:5" x14ac:dyDescent="0.25">
      <c r="A1126" s="1" t="s">
        <v>41</v>
      </c>
      <c r="B1126" s="1" t="s">
        <v>120</v>
      </c>
      <c r="C1126" s="1" t="s">
        <v>3</v>
      </c>
      <c r="D1126" s="1" t="s">
        <v>121</v>
      </c>
      <c r="E1126" s="3">
        <v>3.4826388888888886E-2</v>
      </c>
    </row>
    <row r="1127" spans="1:5" x14ac:dyDescent="0.25">
      <c r="A1127" s="1" t="s">
        <v>67</v>
      </c>
      <c r="B1127" s="1" t="s">
        <v>106</v>
      </c>
      <c r="C1127" s="1" t="s">
        <v>9</v>
      </c>
      <c r="D1127" s="1" t="s">
        <v>107</v>
      </c>
      <c r="E1127" s="3">
        <v>2.4085648148148148E-2</v>
      </c>
    </row>
    <row r="1128" spans="1:5" x14ac:dyDescent="0.25">
      <c r="A1128" s="1" t="s">
        <v>43</v>
      </c>
      <c r="B1128" s="1" t="s">
        <v>120</v>
      </c>
      <c r="C1128" s="1" t="s">
        <v>3</v>
      </c>
      <c r="D1128" s="1" t="s">
        <v>121</v>
      </c>
      <c r="E1128" s="3">
        <v>2.9016203703703704E-2</v>
      </c>
    </row>
    <row r="1129" spans="1:5" x14ac:dyDescent="0.25">
      <c r="A1129" s="1" t="s">
        <v>68</v>
      </c>
      <c r="B1129" s="1" t="s">
        <v>106</v>
      </c>
      <c r="C1129" s="1" t="s">
        <v>9</v>
      </c>
      <c r="D1129" s="1" t="s">
        <v>107</v>
      </c>
      <c r="E1129" s="3">
        <v>2.3356481481481482E-2</v>
      </c>
    </row>
    <row r="1130" spans="1:5" x14ac:dyDescent="0.25">
      <c r="A1130" s="1" t="s">
        <v>44</v>
      </c>
      <c r="B1130" s="1" t="s">
        <v>120</v>
      </c>
      <c r="C1130" s="1" t="s">
        <v>3</v>
      </c>
      <c r="D1130" s="1" t="s">
        <v>121</v>
      </c>
      <c r="E1130" s="3">
        <v>3.111111111111111E-2</v>
      </c>
    </row>
    <row r="1131" spans="1:5" x14ac:dyDescent="0.25">
      <c r="A1131" s="1" t="s">
        <v>46</v>
      </c>
      <c r="B1131" s="1" t="s">
        <v>120</v>
      </c>
      <c r="C1131" s="1" t="s">
        <v>3</v>
      </c>
      <c r="D1131" s="1" t="s">
        <v>121</v>
      </c>
      <c r="E1131" s="3">
        <v>2.4849537037037038E-2</v>
      </c>
    </row>
    <row r="1132" spans="1:5" x14ac:dyDescent="0.25">
      <c r="A1132" s="1" t="s">
        <v>71</v>
      </c>
      <c r="B1132" s="1" t="s">
        <v>106</v>
      </c>
      <c r="C1132" s="1" t="s">
        <v>9</v>
      </c>
      <c r="D1132" s="1" t="s">
        <v>107</v>
      </c>
      <c r="E1132" s="3">
        <v>2.6388888888888889E-2</v>
      </c>
    </row>
    <row r="1133" spans="1:5" x14ac:dyDescent="0.25">
      <c r="A1133" s="1" t="s">
        <v>10</v>
      </c>
      <c r="B1133" s="1" t="s">
        <v>108</v>
      </c>
      <c r="C1133" s="1" t="s">
        <v>9</v>
      </c>
      <c r="D1133" s="1" t="s">
        <v>109</v>
      </c>
      <c r="E1133" s="3">
        <v>4.3124999999999997E-2</v>
      </c>
    </row>
    <row r="1134" spans="1:5" x14ac:dyDescent="0.25">
      <c r="A1134" s="1" t="s">
        <v>48</v>
      </c>
      <c r="B1134" s="1" t="s">
        <v>120</v>
      </c>
      <c r="C1134" s="1" t="s">
        <v>3</v>
      </c>
      <c r="D1134" s="1" t="s">
        <v>121</v>
      </c>
      <c r="E1134" s="3">
        <v>3.3263888888888891E-2</v>
      </c>
    </row>
    <row r="1135" spans="1:5" x14ac:dyDescent="0.25">
      <c r="A1135" s="1" t="s">
        <v>26</v>
      </c>
      <c r="B1135" s="1" t="s">
        <v>108</v>
      </c>
      <c r="C1135" s="1" t="s">
        <v>9</v>
      </c>
      <c r="D1135" s="1" t="s">
        <v>109</v>
      </c>
      <c r="E1135" s="3">
        <v>2.3344907407407408E-2</v>
      </c>
    </row>
    <row r="1136" spans="1:5" x14ac:dyDescent="0.25">
      <c r="A1136" s="1" t="s">
        <v>49</v>
      </c>
      <c r="B1136" s="1" t="s">
        <v>120</v>
      </c>
      <c r="C1136" s="1" t="s">
        <v>3</v>
      </c>
      <c r="D1136" s="1" t="s">
        <v>121</v>
      </c>
      <c r="E1136" s="3">
        <v>2.0393518518518519E-2</v>
      </c>
    </row>
    <row r="1137" spans="1:5" x14ac:dyDescent="0.25">
      <c r="A1137" s="1" t="s">
        <v>63</v>
      </c>
      <c r="B1137" s="1" t="s">
        <v>108</v>
      </c>
      <c r="C1137" s="1" t="s">
        <v>9</v>
      </c>
      <c r="D1137" s="1" t="s">
        <v>109</v>
      </c>
      <c r="E1137" s="3">
        <v>3.425925925925926E-2</v>
      </c>
    </row>
    <row r="1138" spans="1:5" x14ac:dyDescent="0.25">
      <c r="A1138" s="1" t="s">
        <v>145</v>
      </c>
      <c r="B1138" s="1" t="s">
        <v>120</v>
      </c>
      <c r="C1138" s="1" t="s">
        <v>3</v>
      </c>
      <c r="D1138" s="1" t="s">
        <v>121</v>
      </c>
      <c r="E1138" s="3">
        <v>2.4548611111111111E-2</v>
      </c>
    </row>
    <row r="1139" spans="1:5" x14ac:dyDescent="0.25">
      <c r="A1139" s="1" t="s">
        <v>84</v>
      </c>
      <c r="B1139" s="1" t="s">
        <v>120</v>
      </c>
      <c r="C1139" s="1" t="s">
        <v>3</v>
      </c>
      <c r="D1139" s="1" t="s">
        <v>121</v>
      </c>
      <c r="E1139" s="3">
        <v>1.7928240740740741E-2</v>
      </c>
    </row>
    <row r="1140" spans="1:5" x14ac:dyDescent="0.25">
      <c r="A1140" s="1" t="s">
        <v>67</v>
      </c>
      <c r="B1140" s="1" t="s">
        <v>108</v>
      </c>
      <c r="C1140" s="1" t="s">
        <v>9</v>
      </c>
      <c r="D1140" s="1" t="s">
        <v>109</v>
      </c>
      <c r="E1140" s="3">
        <v>3.201388888888889E-2</v>
      </c>
    </row>
    <row r="1141" spans="1:5" x14ac:dyDescent="0.25">
      <c r="A1141" s="1" t="s">
        <v>56</v>
      </c>
      <c r="B1141" s="1" t="s">
        <v>120</v>
      </c>
      <c r="C1141" s="1" t="s">
        <v>3</v>
      </c>
      <c r="D1141" s="1" t="s">
        <v>121</v>
      </c>
      <c r="E1141" s="3">
        <v>3.4687500000000003E-2</v>
      </c>
    </row>
    <row r="1142" spans="1:5" x14ac:dyDescent="0.25">
      <c r="A1142" s="1" t="s">
        <v>144</v>
      </c>
      <c r="B1142" s="1" t="s">
        <v>120</v>
      </c>
      <c r="C1142" s="1" t="s">
        <v>3</v>
      </c>
      <c r="D1142" s="1" t="s">
        <v>121</v>
      </c>
      <c r="E1142" s="3">
        <v>2.5243055555555557E-2</v>
      </c>
    </row>
    <row r="1143" spans="1:5" x14ac:dyDescent="0.25">
      <c r="A1143" s="1" t="s">
        <v>68</v>
      </c>
      <c r="B1143" s="1" t="s">
        <v>108</v>
      </c>
      <c r="C1143" s="1" t="s">
        <v>9</v>
      </c>
      <c r="D1143" s="1" t="s">
        <v>109</v>
      </c>
      <c r="E1143" s="3">
        <v>2.1157407407407406E-2</v>
      </c>
    </row>
    <row r="1144" spans="1:5" x14ac:dyDescent="0.25">
      <c r="A1144" s="1" t="s">
        <v>142</v>
      </c>
      <c r="B1144" s="1" t="s">
        <v>120</v>
      </c>
      <c r="C1144" s="1" t="s">
        <v>3</v>
      </c>
      <c r="D1144" s="1" t="s">
        <v>121</v>
      </c>
      <c r="E1144" s="3">
        <v>2.3981481481481482E-2</v>
      </c>
    </row>
    <row r="1145" spans="1:5" x14ac:dyDescent="0.25">
      <c r="A1145" s="1" t="s">
        <v>71</v>
      </c>
      <c r="B1145" s="1" t="s">
        <v>108</v>
      </c>
      <c r="C1145" s="1" t="s">
        <v>9</v>
      </c>
      <c r="D1145" s="1" t="s">
        <v>109</v>
      </c>
      <c r="E1145" s="3">
        <v>3.5416666666666666E-2</v>
      </c>
    </row>
    <row r="1146" spans="1:5" x14ac:dyDescent="0.25">
      <c r="A1146" s="1" t="s">
        <v>63</v>
      </c>
      <c r="B1146" s="1" t="s">
        <v>120</v>
      </c>
      <c r="C1146" s="1" t="s">
        <v>3</v>
      </c>
      <c r="D1146" s="1" t="s">
        <v>121</v>
      </c>
      <c r="E1146" s="3">
        <v>2.826388888888889E-2</v>
      </c>
    </row>
    <row r="1147" spans="1:5" x14ac:dyDescent="0.25">
      <c r="A1147" s="1" t="s">
        <v>10</v>
      </c>
      <c r="B1147" s="1" t="s">
        <v>110</v>
      </c>
      <c r="C1147" s="1" t="s">
        <v>9</v>
      </c>
      <c r="D1147" s="1" t="s">
        <v>111</v>
      </c>
      <c r="E1147" s="3">
        <v>3.4236111111111113E-2</v>
      </c>
    </row>
    <row r="1148" spans="1:5" x14ac:dyDescent="0.25">
      <c r="A1148" s="1" t="s">
        <v>26</v>
      </c>
      <c r="B1148" s="1" t="s">
        <v>110</v>
      </c>
      <c r="C1148" s="1" t="s">
        <v>9</v>
      </c>
      <c r="D1148" s="1" t="s">
        <v>111</v>
      </c>
      <c r="E1148" s="3">
        <v>2.5300925925925925E-2</v>
      </c>
    </row>
    <row r="1149" spans="1:5" x14ac:dyDescent="0.25">
      <c r="A1149" s="1" t="s">
        <v>64</v>
      </c>
      <c r="B1149" s="1" t="s">
        <v>120</v>
      </c>
      <c r="C1149" s="1" t="s">
        <v>3</v>
      </c>
      <c r="D1149" s="1" t="s">
        <v>121</v>
      </c>
      <c r="E1149" s="3">
        <v>2.7986111111111111E-2</v>
      </c>
    </row>
    <row r="1150" spans="1:5" x14ac:dyDescent="0.25">
      <c r="A1150" s="1" t="s">
        <v>63</v>
      </c>
      <c r="B1150" s="1" t="s">
        <v>110</v>
      </c>
      <c r="C1150" s="1" t="s">
        <v>9</v>
      </c>
      <c r="D1150" s="1" t="s">
        <v>111</v>
      </c>
      <c r="E1150" s="3">
        <v>3.0972222222222224E-2</v>
      </c>
    </row>
    <row r="1151" spans="1:5" x14ac:dyDescent="0.25">
      <c r="A1151" s="1" t="s">
        <v>67</v>
      </c>
      <c r="B1151" s="1" t="s">
        <v>120</v>
      </c>
      <c r="C1151" s="1" t="s">
        <v>3</v>
      </c>
      <c r="D1151" s="1" t="s">
        <v>121</v>
      </c>
      <c r="E1151" s="3">
        <v>1.8240740740740741E-2</v>
      </c>
    </row>
    <row r="1152" spans="1:5" x14ac:dyDescent="0.25">
      <c r="A1152" s="1" t="s">
        <v>68</v>
      </c>
      <c r="B1152" s="1" t="s">
        <v>120</v>
      </c>
      <c r="C1152" s="1" t="s">
        <v>3</v>
      </c>
      <c r="D1152" s="1" t="s">
        <v>121</v>
      </c>
      <c r="E1152" s="3">
        <v>1.4467592592592593E-2</v>
      </c>
    </row>
    <row r="1153" spans="1:5" x14ac:dyDescent="0.25">
      <c r="A1153" s="1" t="s">
        <v>70</v>
      </c>
      <c r="B1153" s="1" t="s">
        <v>120</v>
      </c>
      <c r="C1153" s="1" t="s">
        <v>3</v>
      </c>
      <c r="D1153" s="1" t="s">
        <v>121</v>
      </c>
      <c r="E1153" s="3">
        <v>1.5520833333333333E-2</v>
      </c>
    </row>
    <row r="1154" spans="1:5" x14ac:dyDescent="0.25">
      <c r="A1154" s="1" t="s">
        <v>146</v>
      </c>
      <c r="B1154" s="1" t="s">
        <v>120</v>
      </c>
      <c r="C1154" s="1" t="s">
        <v>3</v>
      </c>
      <c r="D1154" s="1" t="s">
        <v>121</v>
      </c>
      <c r="E1154" s="3">
        <v>2.0960648148148148E-2</v>
      </c>
    </row>
    <row r="1155" spans="1:5" x14ac:dyDescent="0.25">
      <c r="A1155" s="1" t="s">
        <v>71</v>
      </c>
      <c r="B1155" s="1" t="s">
        <v>120</v>
      </c>
      <c r="C1155" s="1" t="s">
        <v>3</v>
      </c>
      <c r="D1155" s="1" t="s">
        <v>121</v>
      </c>
      <c r="E1155" s="3">
        <v>2.7314814814814816E-2</v>
      </c>
    </row>
    <row r="1156" spans="1:5" x14ac:dyDescent="0.25">
      <c r="A1156" s="1" t="s">
        <v>68</v>
      </c>
      <c r="B1156" s="1" t="s">
        <v>88</v>
      </c>
      <c r="C1156" s="1" t="s">
        <v>5</v>
      </c>
      <c r="D1156" s="1" t="s">
        <v>89</v>
      </c>
      <c r="E1156" s="3">
        <v>1.2997685185185185E-2</v>
      </c>
    </row>
    <row r="1157" spans="1:5" x14ac:dyDescent="0.25">
      <c r="A1157" s="1" t="s">
        <v>72</v>
      </c>
      <c r="B1157" s="1" t="s">
        <v>120</v>
      </c>
      <c r="C1157" s="1" t="s">
        <v>3</v>
      </c>
      <c r="D1157" s="1" t="s">
        <v>121</v>
      </c>
      <c r="E1157" s="3">
        <v>2.5914351851851852E-2</v>
      </c>
    </row>
    <row r="1158" spans="1:5" x14ac:dyDescent="0.25">
      <c r="A1158" s="1" t="s">
        <v>67</v>
      </c>
      <c r="B1158" s="1" t="s">
        <v>110</v>
      </c>
      <c r="C1158" s="1" t="s">
        <v>9</v>
      </c>
      <c r="D1158" s="1" t="s">
        <v>111</v>
      </c>
      <c r="E1158" s="3">
        <v>2.9062500000000002E-2</v>
      </c>
    </row>
    <row r="1159" spans="1:5" x14ac:dyDescent="0.25">
      <c r="A1159" s="1" t="s">
        <v>68</v>
      </c>
      <c r="B1159" s="1" t="s">
        <v>90</v>
      </c>
      <c r="C1159" s="1" t="s">
        <v>5</v>
      </c>
      <c r="D1159" s="1" t="s">
        <v>91</v>
      </c>
      <c r="E1159" s="3">
        <v>1.3553240740740741E-2</v>
      </c>
    </row>
    <row r="1160" spans="1:5" x14ac:dyDescent="0.25">
      <c r="A1160" s="1" t="s">
        <v>149</v>
      </c>
      <c r="B1160" s="1" t="s">
        <v>120</v>
      </c>
      <c r="C1160" s="1" t="s">
        <v>3</v>
      </c>
      <c r="D1160" s="1" t="s">
        <v>121</v>
      </c>
      <c r="E1160" s="3">
        <v>2.5960648148148149E-2</v>
      </c>
    </row>
    <row r="1161" spans="1:5" x14ac:dyDescent="0.25">
      <c r="A1161" s="1" t="s">
        <v>68</v>
      </c>
      <c r="B1161" s="1" t="s">
        <v>110</v>
      </c>
      <c r="C1161" s="1" t="s">
        <v>9</v>
      </c>
      <c r="D1161" s="1" t="s">
        <v>111</v>
      </c>
      <c r="E1161" s="3">
        <v>3.3923611111111113E-2</v>
      </c>
    </row>
    <row r="1162" spans="1:5" x14ac:dyDescent="0.25">
      <c r="A1162" s="1" t="s">
        <v>68</v>
      </c>
      <c r="B1162" s="1" t="s">
        <v>92</v>
      </c>
      <c r="C1162" s="1" t="s">
        <v>5</v>
      </c>
      <c r="D1162" s="1" t="s">
        <v>93</v>
      </c>
      <c r="E1162" s="3">
        <v>1.4351851851851852E-2</v>
      </c>
    </row>
    <row r="1163" spans="1:5" x14ac:dyDescent="0.25">
      <c r="A1163" s="1" t="s">
        <v>2</v>
      </c>
      <c r="B1163" s="1" t="s">
        <v>122</v>
      </c>
      <c r="C1163" s="1" t="s">
        <v>3</v>
      </c>
      <c r="D1163" s="1" t="s">
        <v>123</v>
      </c>
      <c r="E1163" s="3">
        <v>2.2488425925925926E-2</v>
      </c>
    </row>
    <row r="1164" spans="1:5" x14ac:dyDescent="0.25">
      <c r="A1164" s="1" t="s">
        <v>71</v>
      </c>
      <c r="B1164" s="1" t="s">
        <v>110</v>
      </c>
      <c r="C1164" s="1" t="s">
        <v>9</v>
      </c>
      <c r="D1164" s="1" t="s">
        <v>111</v>
      </c>
      <c r="E1164" s="3">
        <v>3.1539351851851853E-2</v>
      </c>
    </row>
    <row r="1165" spans="1:5" x14ac:dyDescent="0.25">
      <c r="A1165" s="1" t="s">
        <v>6</v>
      </c>
      <c r="B1165" s="1" t="s">
        <v>122</v>
      </c>
      <c r="C1165" s="1" t="s">
        <v>3</v>
      </c>
      <c r="D1165" s="1" t="s">
        <v>123</v>
      </c>
      <c r="E1165" s="3">
        <v>2.2800925925925926E-2</v>
      </c>
    </row>
    <row r="1166" spans="1:5" x14ac:dyDescent="0.25">
      <c r="A1166" s="1" t="s">
        <v>68</v>
      </c>
      <c r="B1166" s="1" t="s">
        <v>94</v>
      </c>
      <c r="C1166" s="1" t="s">
        <v>5</v>
      </c>
      <c r="D1166" s="1" t="s">
        <v>95</v>
      </c>
      <c r="E1166" s="3">
        <v>1.457175925925926E-2</v>
      </c>
    </row>
    <row r="1167" spans="1:5" x14ac:dyDescent="0.25">
      <c r="A1167" s="1" t="s">
        <v>10</v>
      </c>
      <c r="B1167" s="1" t="s">
        <v>112</v>
      </c>
      <c r="C1167" s="1" t="s">
        <v>9</v>
      </c>
      <c r="D1167" s="1" t="s">
        <v>113</v>
      </c>
      <c r="E1167" s="3">
        <v>4.0983796296296296E-2</v>
      </c>
    </row>
    <row r="1168" spans="1:5" x14ac:dyDescent="0.25">
      <c r="A1168" s="1" t="s">
        <v>68</v>
      </c>
      <c r="B1168" s="1" t="s">
        <v>96</v>
      </c>
      <c r="C1168" s="1" t="s">
        <v>5</v>
      </c>
      <c r="D1168" s="1" t="s">
        <v>97</v>
      </c>
      <c r="E1168" s="3">
        <v>1.3275462962962963E-2</v>
      </c>
    </row>
    <row r="1169" spans="1:5" x14ac:dyDescent="0.25">
      <c r="A1169" s="1" t="s">
        <v>10</v>
      </c>
      <c r="B1169" s="1" t="s">
        <v>122</v>
      </c>
      <c r="C1169" s="1" t="s">
        <v>3</v>
      </c>
      <c r="D1169" s="1" t="s">
        <v>123</v>
      </c>
      <c r="E1169" s="3">
        <v>2.3356481481481482E-2</v>
      </c>
    </row>
    <row r="1170" spans="1:5" x14ac:dyDescent="0.25">
      <c r="A1170" s="1" t="s">
        <v>26</v>
      </c>
      <c r="B1170" s="1" t="s">
        <v>112</v>
      </c>
      <c r="C1170" s="1" t="s">
        <v>9</v>
      </c>
      <c r="D1170" s="1" t="s">
        <v>113</v>
      </c>
      <c r="E1170" s="3">
        <v>2.9189814814814814E-2</v>
      </c>
    </row>
    <row r="1171" spans="1:5" x14ac:dyDescent="0.25">
      <c r="A1171" s="1" t="s">
        <v>68</v>
      </c>
      <c r="B1171" s="1" t="s">
        <v>98</v>
      </c>
      <c r="C1171" s="1" t="s">
        <v>5</v>
      </c>
      <c r="D1171" s="1" t="s">
        <v>99</v>
      </c>
      <c r="E1171" s="3">
        <v>1.4363425925925925E-2</v>
      </c>
    </row>
    <row r="1172" spans="1:5" x14ac:dyDescent="0.25">
      <c r="A1172" s="1" t="s">
        <v>140</v>
      </c>
      <c r="B1172" s="1" t="s">
        <v>122</v>
      </c>
      <c r="C1172" s="1" t="s">
        <v>3</v>
      </c>
      <c r="D1172" s="1" t="s">
        <v>123</v>
      </c>
      <c r="E1172" s="3">
        <v>4.2291666666666665E-2</v>
      </c>
    </row>
    <row r="1173" spans="1:5" x14ac:dyDescent="0.25">
      <c r="A1173" s="1" t="s">
        <v>67</v>
      </c>
      <c r="B1173" s="1" t="s">
        <v>112</v>
      </c>
      <c r="C1173" s="1" t="s">
        <v>9</v>
      </c>
      <c r="D1173" s="1" t="s">
        <v>113</v>
      </c>
      <c r="E1173" s="3">
        <v>3.0046296296296297E-2</v>
      </c>
    </row>
    <row r="1174" spans="1:5" x14ac:dyDescent="0.25">
      <c r="A1174" s="1" t="s">
        <v>68</v>
      </c>
      <c r="B1174" s="1" t="s">
        <v>100</v>
      </c>
      <c r="C1174" s="1" t="s">
        <v>5</v>
      </c>
      <c r="D1174" s="1" t="s">
        <v>101</v>
      </c>
      <c r="E1174" s="3">
        <v>1.4143518518518519E-2</v>
      </c>
    </row>
    <row r="1175" spans="1:5" x14ac:dyDescent="0.25">
      <c r="A1175" s="1" t="s">
        <v>11</v>
      </c>
      <c r="B1175" s="1" t="s">
        <v>122</v>
      </c>
      <c r="C1175" s="1" t="s">
        <v>3</v>
      </c>
      <c r="D1175" s="1" t="s">
        <v>123</v>
      </c>
      <c r="E1175" s="3">
        <v>2.7384259259259261E-2</v>
      </c>
    </row>
    <row r="1176" spans="1:5" x14ac:dyDescent="0.25">
      <c r="A1176" s="1" t="s">
        <v>68</v>
      </c>
      <c r="B1176" s="1" t="s">
        <v>112</v>
      </c>
      <c r="C1176" s="1" t="s">
        <v>9</v>
      </c>
      <c r="D1176" s="1" t="s">
        <v>113</v>
      </c>
      <c r="E1176" s="3">
        <v>2.9351851851851851E-2</v>
      </c>
    </row>
    <row r="1177" spans="1:5" x14ac:dyDescent="0.25">
      <c r="A1177" s="1" t="s">
        <v>68</v>
      </c>
      <c r="B1177" s="1" t="s">
        <v>102</v>
      </c>
      <c r="C1177" s="1" t="s">
        <v>5</v>
      </c>
      <c r="D1177" s="1" t="s">
        <v>103</v>
      </c>
      <c r="E1177" s="3">
        <v>1.1921296296296296E-2</v>
      </c>
    </row>
    <row r="1178" spans="1:5" x14ac:dyDescent="0.25">
      <c r="A1178" s="1" t="s">
        <v>14</v>
      </c>
      <c r="B1178" s="1" t="s">
        <v>122</v>
      </c>
      <c r="C1178" s="1" t="s">
        <v>3</v>
      </c>
      <c r="D1178" s="1" t="s">
        <v>123</v>
      </c>
      <c r="E1178" s="3">
        <v>3.1307870370370368E-2</v>
      </c>
    </row>
    <row r="1179" spans="1:5" x14ac:dyDescent="0.25">
      <c r="A1179" s="1" t="s">
        <v>71</v>
      </c>
      <c r="B1179" s="1" t="s">
        <v>112</v>
      </c>
      <c r="C1179" s="1" t="s">
        <v>9</v>
      </c>
      <c r="D1179" s="1" t="s">
        <v>113</v>
      </c>
      <c r="E1179" s="3">
        <v>3.0555555555555555E-2</v>
      </c>
    </row>
    <row r="1180" spans="1:5" x14ac:dyDescent="0.25">
      <c r="A1180" s="1" t="s">
        <v>68</v>
      </c>
      <c r="B1180" s="1" t="s">
        <v>104</v>
      </c>
      <c r="C1180" s="1" t="s">
        <v>5</v>
      </c>
      <c r="D1180" s="1" t="s">
        <v>105</v>
      </c>
      <c r="E1180" s="3">
        <v>1.2997685185185185E-2</v>
      </c>
    </row>
    <row r="1181" spans="1:5" x14ac:dyDescent="0.25">
      <c r="A1181" s="1" t="s">
        <v>15</v>
      </c>
      <c r="B1181" s="1" t="s">
        <v>122</v>
      </c>
      <c r="C1181" s="1" t="s">
        <v>3</v>
      </c>
      <c r="D1181" s="1" t="s">
        <v>123</v>
      </c>
      <c r="E1181" s="3">
        <v>3.7222222222222219E-2</v>
      </c>
    </row>
    <row r="1182" spans="1:5" x14ac:dyDescent="0.25">
      <c r="A1182" s="1" t="s">
        <v>68</v>
      </c>
      <c r="B1182" s="1" t="s">
        <v>106</v>
      </c>
      <c r="C1182" s="1" t="s">
        <v>5</v>
      </c>
      <c r="D1182" s="1" t="s">
        <v>107</v>
      </c>
      <c r="E1182" s="3">
        <v>1.1747685185185186E-2</v>
      </c>
    </row>
    <row r="1183" spans="1:5" x14ac:dyDescent="0.25">
      <c r="A1183" s="1" t="s">
        <v>16</v>
      </c>
      <c r="B1183" s="1" t="s">
        <v>122</v>
      </c>
      <c r="C1183" s="1" t="s">
        <v>3</v>
      </c>
      <c r="D1183" s="1" t="s">
        <v>123</v>
      </c>
      <c r="E1183" s="3">
        <v>2.5567129629629631E-2</v>
      </c>
    </row>
    <row r="1184" spans="1:5" x14ac:dyDescent="0.25">
      <c r="A1184" s="1" t="s">
        <v>21</v>
      </c>
      <c r="B1184" s="1" t="s">
        <v>122</v>
      </c>
      <c r="C1184" s="1" t="s">
        <v>3</v>
      </c>
      <c r="D1184" s="1" t="s">
        <v>123</v>
      </c>
      <c r="E1184" s="3">
        <v>2.7870370370370372E-2</v>
      </c>
    </row>
    <row r="1185" spans="1:5" x14ac:dyDescent="0.25">
      <c r="A1185" s="1" t="s">
        <v>10</v>
      </c>
      <c r="B1185" s="1" t="s">
        <v>114</v>
      </c>
      <c r="C1185" s="1" t="s">
        <v>9</v>
      </c>
      <c r="D1185" s="1" t="s">
        <v>115</v>
      </c>
      <c r="E1185" s="3">
        <v>3.8414351851851852E-2</v>
      </c>
    </row>
    <row r="1186" spans="1:5" x14ac:dyDescent="0.25">
      <c r="A1186" s="1" t="s">
        <v>68</v>
      </c>
      <c r="B1186" s="1" t="s">
        <v>108</v>
      </c>
      <c r="C1186" s="1" t="s">
        <v>5</v>
      </c>
      <c r="D1186" s="1" t="s">
        <v>109</v>
      </c>
      <c r="E1186" s="3">
        <v>1.2372685185185184E-2</v>
      </c>
    </row>
    <row r="1187" spans="1:5" x14ac:dyDescent="0.25">
      <c r="A1187" s="1" t="s">
        <v>22</v>
      </c>
      <c r="B1187" s="1" t="s">
        <v>122</v>
      </c>
      <c r="C1187" s="1" t="s">
        <v>3</v>
      </c>
      <c r="D1187" s="1" t="s">
        <v>123</v>
      </c>
      <c r="E1187" s="3">
        <v>2.34375E-2</v>
      </c>
    </row>
    <row r="1188" spans="1:5" x14ac:dyDescent="0.25">
      <c r="A1188" s="1" t="s">
        <v>26</v>
      </c>
      <c r="B1188" s="1" t="s">
        <v>114</v>
      </c>
      <c r="C1188" s="1" t="s">
        <v>9</v>
      </c>
      <c r="D1188" s="1" t="s">
        <v>115</v>
      </c>
      <c r="E1188" s="3">
        <v>2.8483796296296295E-2</v>
      </c>
    </row>
    <row r="1189" spans="1:5" x14ac:dyDescent="0.25">
      <c r="A1189" s="1" t="s">
        <v>68</v>
      </c>
      <c r="B1189" s="1" t="s">
        <v>110</v>
      </c>
      <c r="C1189" s="1" t="s">
        <v>5</v>
      </c>
      <c r="D1189" s="1" t="s">
        <v>111</v>
      </c>
      <c r="E1189" s="3">
        <v>1.1261574074074075E-2</v>
      </c>
    </row>
    <row r="1190" spans="1:5" x14ac:dyDescent="0.25">
      <c r="A1190" s="1" t="s">
        <v>23</v>
      </c>
      <c r="B1190" s="1" t="s">
        <v>122</v>
      </c>
      <c r="C1190" s="1" t="s">
        <v>3</v>
      </c>
      <c r="D1190" s="1" t="s">
        <v>123</v>
      </c>
      <c r="E1190" s="3">
        <v>4.7743055555555552E-2</v>
      </c>
    </row>
    <row r="1191" spans="1:5" x14ac:dyDescent="0.25">
      <c r="A1191" s="1" t="s">
        <v>67</v>
      </c>
      <c r="B1191" s="1" t="s">
        <v>114</v>
      </c>
      <c r="C1191" s="1" t="s">
        <v>9</v>
      </c>
      <c r="D1191" s="1" t="s">
        <v>115</v>
      </c>
      <c r="E1191" s="3">
        <v>2.613425925925926E-2</v>
      </c>
    </row>
    <row r="1192" spans="1:5" x14ac:dyDescent="0.25">
      <c r="A1192" s="1" t="s">
        <v>68</v>
      </c>
      <c r="B1192" s="1" t="s">
        <v>112</v>
      </c>
      <c r="C1192" s="1" t="s">
        <v>5</v>
      </c>
      <c r="D1192" s="1" t="s">
        <v>113</v>
      </c>
      <c r="E1192" s="3">
        <v>1.3888888888888888E-2</v>
      </c>
    </row>
    <row r="1193" spans="1:5" x14ac:dyDescent="0.25">
      <c r="A1193" s="1" t="s">
        <v>24</v>
      </c>
      <c r="B1193" s="1" t="s">
        <v>122</v>
      </c>
      <c r="C1193" s="1" t="s">
        <v>3</v>
      </c>
      <c r="D1193" s="1" t="s">
        <v>123</v>
      </c>
      <c r="E1193" s="3">
        <v>3.6469907407407409E-2</v>
      </c>
    </row>
    <row r="1194" spans="1:5" x14ac:dyDescent="0.25">
      <c r="A1194" s="1" t="s">
        <v>68</v>
      </c>
      <c r="B1194" s="1" t="s">
        <v>114</v>
      </c>
      <c r="C1194" s="1" t="s">
        <v>5</v>
      </c>
      <c r="D1194" s="1" t="s">
        <v>115</v>
      </c>
      <c r="E1194" s="3">
        <v>1.3425925925925926E-2</v>
      </c>
    </row>
    <row r="1195" spans="1:5" x14ac:dyDescent="0.25">
      <c r="A1195" s="1" t="s">
        <v>26</v>
      </c>
      <c r="B1195" s="1" t="s">
        <v>122</v>
      </c>
      <c r="C1195" s="1" t="s">
        <v>3</v>
      </c>
      <c r="D1195" s="1" t="s">
        <v>123</v>
      </c>
      <c r="E1195" s="3">
        <v>2.0694444444444446E-2</v>
      </c>
    </row>
    <row r="1196" spans="1:5" x14ac:dyDescent="0.25">
      <c r="A1196" s="1" t="s">
        <v>68</v>
      </c>
      <c r="B1196" s="1" t="s">
        <v>116</v>
      </c>
      <c r="C1196" s="1" t="s">
        <v>5</v>
      </c>
      <c r="D1196" s="1" t="s">
        <v>117</v>
      </c>
      <c r="E1196" s="3">
        <v>1.2708333333333334E-2</v>
      </c>
    </row>
    <row r="1197" spans="1:5" x14ac:dyDescent="0.25">
      <c r="A1197" s="1" t="s">
        <v>28</v>
      </c>
      <c r="B1197" s="1" t="s">
        <v>122</v>
      </c>
      <c r="C1197" s="1" t="s">
        <v>3</v>
      </c>
      <c r="D1197" s="1" t="s">
        <v>123</v>
      </c>
      <c r="E1197" s="3">
        <v>3.3738425925925929E-2</v>
      </c>
    </row>
    <row r="1198" spans="1:5" x14ac:dyDescent="0.25">
      <c r="A1198" s="1" t="s">
        <v>68</v>
      </c>
      <c r="B1198" s="1" t="s">
        <v>114</v>
      </c>
      <c r="C1198" s="1" t="s">
        <v>9</v>
      </c>
      <c r="D1198" s="1" t="s">
        <v>115</v>
      </c>
      <c r="E1198" s="3">
        <v>3.8460648148148147E-2</v>
      </c>
    </row>
    <row r="1199" spans="1:5" x14ac:dyDescent="0.25">
      <c r="A1199" s="1" t="s">
        <v>29</v>
      </c>
      <c r="B1199" s="1" t="s">
        <v>122</v>
      </c>
      <c r="C1199" s="1" t="s">
        <v>3</v>
      </c>
      <c r="D1199" s="1" t="s">
        <v>123</v>
      </c>
      <c r="E1199" s="3">
        <v>4.7708333333333332E-2</v>
      </c>
    </row>
    <row r="1200" spans="1:5" x14ac:dyDescent="0.25">
      <c r="A1200" s="1" t="s">
        <v>68</v>
      </c>
      <c r="B1200" s="1" t="s">
        <v>118</v>
      </c>
      <c r="C1200" s="1" t="s">
        <v>5</v>
      </c>
      <c r="D1200" s="1" t="s">
        <v>119</v>
      </c>
      <c r="E1200" s="3">
        <v>1.6354166666666666E-2</v>
      </c>
    </row>
    <row r="1201" spans="1:5" x14ac:dyDescent="0.25">
      <c r="A1201" s="1" t="s">
        <v>31</v>
      </c>
      <c r="B1201" s="1" t="s">
        <v>122</v>
      </c>
      <c r="C1201" s="1" t="s">
        <v>3</v>
      </c>
      <c r="D1201" s="1" t="s">
        <v>123</v>
      </c>
      <c r="E1201" s="3">
        <v>2.3495370370370371E-2</v>
      </c>
    </row>
    <row r="1202" spans="1:5" x14ac:dyDescent="0.25">
      <c r="A1202" s="1" t="s">
        <v>71</v>
      </c>
      <c r="B1202" s="1" t="s">
        <v>114</v>
      </c>
      <c r="C1202" s="1" t="s">
        <v>9</v>
      </c>
      <c r="D1202" s="1" t="s">
        <v>115</v>
      </c>
      <c r="E1202" s="3">
        <v>2.7905092592592592E-2</v>
      </c>
    </row>
    <row r="1203" spans="1:5" x14ac:dyDescent="0.25">
      <c r="A1203" s="1" t="s">
        <v>32</v>
      </c>
      <c r="B1203" s="1" t="s">
        <v>122</v>
      </c>
      <c r="C1203" s="1" t="s">
        <v>3</v>
      </c>
      <c r="D1203" s="1" t="s">
        <v>123</v>
      </c>
      <c r="E1203" s="3">
        <v>2.7581018518518519E-2</v>
      </c>
    </row>
    <row r="1204" spans="1:5" x14ac:dyDescent="0.25">
      <c r="A1204" s="1" t="s">
        <v>68</v>
      </c>
      <c r="B1204" s="1" t="s">
        <v>120</v>
      </c>
      <c r="C1204" s="1" t="s">
        <v>5</v>
      </c>
      <c r="D1204" s="1" t="s">
        <v>121</v>
      </c>
      <c r="E1204" s="3">
        <v>1.607638888888889E-2</v>
      </c>
    </row>
    <row r="1205" spans="1:5" x14ac:dyDescent="0.25">
      <c r="A1205" s="1" t="s">
        <v>68</v>
      </c>
      <c r="B1205" s="1" t="s">
        <v>122</v>
      </c>
      <c r="C1205" s="1" t="s">
        <v>5</v>
      </c>
      <c r="D1205" s="1" t="s">
        <v>123</v>
      </c>
      <c r="E1205" s="3">
        <v>1.3009259259259259E-2</v>
      </c>
    </row>
    <row r="1206" spans="1:5" x14ac:dyDescent="0.25">
      <c r="A1206" s="1" t="s">
        <v>35</v>
      </c>
      <c r="B1206" s="1" t="s">
        <v>122</v>
      </c>
      <c r="C1206" s="1" t="s">
        <v>3</v>
      </c>
      <c r="D1206" s="1" t="s">
        <v>123</v>
      </c>
      <c r="E1206" s="3">
        <v>2.71875E-2</v>
      </c>
    </row>
    <row r="1207" spans="1:5" x14ac:dyDescent="0.25">
      <c r="A1207" s="1" t="s">
        <v>37</v>
      </c>
      <c r="B1207" s="1" t="s">
        <v>122</v>
      </c>
      <c r="C1207" s="1" t="s">
        <v>3</v>
      </c>
      <c r="D1207" s="1" t="s">
        <v>123</v>
      </c>
      <c r="E1207" s="3">
        <v>2.4861111111111112E-2</v>
      </c>
    </row>
    <row r="1208" spans="1:5" x14ac:dyDescent="0.25">
      <c r="A1208" s="1" t="s">
        <v>10</v>
      </c>
      <c r="B1208" s="1" t="s">
        <v>116</v>
      </c>
      <c r="C1208" s="1" t="s">
        <v>9</v>
      </c>
      <c r="D1208" s="1" t="s">
        <v>117</v>
      </c>
      <c r="E1208" s="3">
        <v>5.136574074074074E-2</v>
      </c>
    </row>
    <row r="1209" spans="1:5" x14ac:dyDescent="0.25">
      <c r="A1209" s="1" t="s">
        <v>68</v>
      </c>
      <c r="B1209" s="1" t="s">
        <v>124</v>
      </c>
      <c r="C1209" s="1" t="s">
        <v>5</v>
      </c>
      <c r="D1209" s="1" t="s">
        <v>125</v>
      </c>
      <c r="E1209" s="3">
        <v>1.5138888888888889E-2</v>
      </c>
    </row>
    <row r="1210" spans="1:5" x14ac:dyDescent="0.25">
      <c r="A1210" s="1" t="s">
        <v>38</v>
      </c>
      <c r="B1210" s="1" t="s">
        <v>122</v>
      </c>
      <c r="C1210" s="1" t="s">
        <v>3</v>
      </c>
      <c r="D1210" s="1" t="s">
        <v>123</v>
      </c>
      <c r="E1210" s="3">
        <v>4.87037037037037E-2</v>
      </c>
    </row>
    <row r="1211" spans="1:5" x14ac:dyDescent="0.25">
      <c r="A1211" s="1" t="s">
        <v>26</v>
      </c>
      <c r="B1211" s="1" t="s">
        <v>116</v>
      </c>
      <c r="C1211" s="1" t="s">
        <v>9</v>
      </c>
      <c r="D1211" s="1" t="s">
        <v>117</v>
      </c>
      <c r="E1211" s="3">
        <v>2.3715277777777776E-2</v>
      </c>
    </row>
    <row r="1212" spans="1:5" x14ac:dyDescent="0.25">
      <c r="A1212" s="1" t="s">
        <v>68</v>
      </c>
      <c r="B1212" s="1" t="s">
        <v>126</v>
      </c>
      <c r="C1212" s="1" t="s">
        <v>5</v>
      </c>
      <c r="D1212" s="1" t="s">
        <v>127</v>
      </c>
      <c r="E1212" s="3">
        <v>1.5231481481481481E-2</v>
      </c>
    </row>
    <row r="1213" spans="1:5" x14ac:dyDescent="0.25">
      <c r="A1213" s="1" t="s">
        <v>41</v>
      </c>
      <c r="B1213" s="1" t="s">
        <v>122</v>
      </c>
      <c r="C1213" s="1" t="s">
        <v>3</v>
      </c>
      <c r="D1213" s="1" t="s">
        <v>123</v>
      </c>
      <c r="E1213" s="3">
        <v>4.2858796296296298E-2</v>
      </c>
    </row>
    <row r="1214" spans="1:5" x14ac:dyDescent="0.25">
      <c r="A1214" s="1" t="s">
        <v>67</v>
      </c>
      <c r="B1214" s="1" t="s">
        <v>116</v>
      </c>
      <c r="C1214" s="1" t="s">
        <v>9</v>
      </c>
      <c r="D1214" s="1" t="s">
        <v>117</v>
      </c>
      <c r="E1214" s="3">
        <v>2.4224537037037037E-2</v>
      </c>
    </row>
    <row r="1215" spans="1:5" x14ac:dyDescent="0.25">
      <c r="A1215" s="1" t="s">
        <v>68</v>
      </c>
      <c r="B1215" s="1" t="s">
        <v>128</v>
      </c>
      <c r="C1215" s="1" t="s">
        <v>5</v>
      </c>
      <c r="D1215" s="1" t="s">
        <v>129</v>
      </c>
      <c r="E1215" s="3">
        <v>2.4166666666666666E-2</v>
      </c>
    </row>
    <row r="1216" spans="1:5" x14ac:dyDescent="0.25">
      <c r="A1216" s="1" t="s">
        <v>43</v>
      </c>
      <c r="B1216" s="1" t="s">
        <v>122</v>
      </c>
      <c r="C1216" s="1" t="s">
        <v>3</v>
      </c>
      <c r="D1216" s="1" t="s">
        <v>123</v>
      </c>
      <c r="E1216" s="3">
        <v>2.8703703703703703E-2</v>
      </c>
    </row>
    <row r="1217" spans="1:5" x14ac:dyDescent="0.25">
      <c r="A1217" s="1" t="s">
        <v>44</v>
      </c>
      <c r="B1217" s="1" t="s">
        <v>122</v>
      </c>
      <c r="C1217" s="1" t="s">
        <v>3</v>
      </c>
      <c r="D1217" s="1" t="s">
        <v>123</v>
      </c>
      <c r="E1217" s="3">
        <v>4.611111111111111E-2</v>
      </c>
    </row>
    <row r="1218" spans="1:5" x14ac:dyDescent="0.25">
      <c r="A1218" s="1" t="s">
        <v>68</v>
      </c>
      <c r="B1218" s="1" t="s">
        <v>116</v>
      </c>
      <c r="C1218" s="1" t="s">
        <v>9</v>
      </c>
      <c r="D1218" s="1" t="s">
        <v>117</v>
      </c>
      <c r="E1218" s="3">
        <v>2.4050925925925927E-2</v>
      </c>
    </row>
    <row r="1219" spans="1:5" x14ac:dyDescent="0.25">
      <c r="A1219" s="1" t="s">
        <v>81</v>
      </c>
      <c r="B1219" s="1" t="s">
        <v>94</v>
      </c>
      <c r="C1219" s="1" t="s">
        <v>5</v>
      </c>
      <c r="D1219" s="1" t="s">
        <v>95</v>
      </c>
      <c r="E1219" s="3">
        <v>1.8715277777777779E-2</v>
      </c>
    </row>
    <row r="1220" spans="1:5" x14ac:dyDescent="0.25">
      <c r="A1220" s="1" t="s">
        <v>81</v>
      </c>
      <c r="B1220" s="1" t="s">
        <v>96</v>
      </c>
      <c r="C1220" s="1" t="s">
        <v>5</v>
      </c>
      <c r="D1220" s="1" t="s">
        <v>97</v>
      </c>
      <c r="E1220" s="3">
        <v>2.4039351851851853E-2</v>
      </c>
    </row>
    <row r="1221" spans="1:5" x14ac:dyDescent="0.25">
      <c r="A1221" s="1" t="s">
        <v>81</v>
      </c>
      <c r="B1221" s="1" t="s">
        <v>98</v>
      </c>
      <c r="C1221" s="1" t="s">
        <v>5</v>
      </c>
      <c r="D1221" s="1" t="s">
        <v>99</v>
      </c>
      <c r="E1221" s="3">
        <v>2.3020833333333334E-2</v>
      </c>
    </row>
    <row r="1222" spans="1:5" x14ac:dyDescent="0.25">
      <c r="A1222" s="1" t="s">
        <v>81</v>
      </c>
      <c r="B1222" s="1" t="s">
        <v>100</v>
      </c>
      <c r="C1222" s="1" t="s">
        <v>5</v>
      </c>
      <c r="D1222" s="1" t="s">
        <v>101</v>
      </c>
      <c r="E1222" s="3">
        <v>1.818287037037037E-2</v>
      </c>
    </row>
    <row r="1223" spans="1:5" x14ac:dyDescent="0.25">
      <c r="A1223" s="1" t="s">
        <v>81</v>
      </c>
      <c r="B1223" s="1" t="s">
        <v>102</v>
      </c>
      <c r="C1223" s="1" t="s">
        <v>5</v>
      </c>
      <c r="D1223" s="1" t="s">
        <v>103</v>
      </c>
      <c r="E1223" s="3">
        <v>1.7789351851851851E-2</v>
      </c>
    </row>
    <row r="1224" spans="1:5" x14ac:dyDescent="0.25">
      <c r="A1224" s="1" t="s">
        <v>81</v>
      </c>
      <c r="B1224" s="1" t="s">
        <v>104</v>
      </c>
      <c r="C1224" s="1" t="s">
        <v>5</v>
      </c>
      <c r="D1224" s="1" t="s">
        <v>105</v>
      </c>
      <c r="E1224" s="3">
        <v>1.9351851851851853E-2</v>
      </c>
    </row>
    <row r="1225" spans="1:5" x14ac:dyDescent="0.25">
      <c r="A1225" s="1" t="s">
        <v>81</v>
      </c>
      <c r="B1225" s="1" t="s">
        <v>106</v>
      </c>
      <c r="C1225" s="1" t="s">
        <v>5</v>
      </c>
      <c r="D1225" s="1" t="s">
        <v>107</v>
      </c>
      <c r="E1225" s="3">
        <v>1.6909722222222222E-2</v>
      </c>
    </row>
    <row r="1226" spans="1:5" x14ac:dyDescent="0.25">
      <c r="A1226" s="1" t="s">
        <v>81</v>
      </c>
      <c r="B1226" s="1" t="s">
        <v>108</v>
      </c>
      <c r="C1226" s="1" t="s">
        <v>5</v>
      </c>
      <c r="D1226" s="1" t="s">
        <v>109</v>
      </c>
      <c r="E1226" s="3">
        <v>1.4293981481481482E-2</v>
      </c>
    </row>
    <row r="1227" spans="1:5" x14ac:dyDescent="0.25">
      <c r="A1227" s="1" t="s">
        <v>81</v>
      </c>
      <c r="B1227" s="1" t="s">
        <v>110</v>
      </c>
      <c r="C1227" s="1" t="s">
        <v>5</v>
      </c>
      <c r="D1227" s="1" t="s">
        <v>111</v>
      </c>
      <c r="E1227" s="3">
        <v>1.443287037037037E-2</v>
      </c>
    </row>
    <row r="1228" spans="1:5" x14ac:dyDescent="0.25">
      <c r="A1228" s="1" t="s">
        <v>46</v>
      </c>
      <c r="B1228" s="1" t="s">
        <v>122</v>
      </c>
      <c r="C1228" s="1" t="s">
        <v>3</v>
      </c>
      <c r="D1228" s="1" t="s">
        <v>123</v>
      </c>
      <c r="E1228" s="3">
        <v>3.3599537037037039E-2</v>
      </c>
    </row>
    <row r="1229" spans="1:5" x14ac:dyDescent="0.25">
      <c r="A1229" s="1" t="s">
        <v>48</v>
      </c>
      <c r="B1229" s="1" t="s">
        <v>122</v>
      </c>
      <c r="C1229" s="1" t="s">
        <v>3</v>
      </c>
      <c r="D1229" s="1" t="s">
        <v>123</v>
      </c>
      <c r="E1229" s="3">
        <v>4.0439814814814817E-2</v>
      </c>
    </row>
    <row r="1230" spans="1:5" x14ac:dyDescent="0.25">
      <c r="A1230" s="1" t="s">
        <v>49</v>
      </c>
      <c r="B1230" s="1" t="s">
        <v>122</v>
      </c>
      <c r="C1230" s="1" t="s">
        <v>3</v>
      </c>
      <c r="D1230" s="1" t="s">
        <v>123</v>
      </c>
      <c r="E1230" s="3">
        <v>2.8460648148148148E-2</v>
      </c>
    </row>
    <row r="1231" spans="1:5" x14ac:dyDescent="0.25">
      <c r="A1231" s="1" t="s">
        <v>70</v>
      </c>
      <c r="B1231" s="1" t="s">
        <v>88</v>
      </c>
      <c r="C1231" s="1" t="s">
        <v>5</v>
      </c>
      <c r="D1231" s="1" t="s">
        <v>89</v>
      </c>
      <c r="E1231" s="3">
        <v>1.0625000000000001E-2</v>
      </c>
    </row>
    <row r="1232" spans="1:5" x14ac:dyDescent="0.25">
      <c r="A1232" s="1" t="s">
        <v>145</v>
      </c>
      <c r="B1232" s="1" t="s">
        <v>122</v>
      </c>
      <c r="C1232" s="1" t="s">
        <v>3</v>
      </c>
      <c r="D1232" s="1" t="s">
        <v>123</v>
      </c>
      <c r="E1232" s="3">
        <v>3.9687500000000001E-2</v>
      </c>
    </row>
    <row r="1233" spans="1:5" x14ac:dyDescent="0.25">
      <c r="A1233" s="1" t="s">
        <v>71</v>
      </c>
      <c r="B1233" s="1" t="s">
        <v>116</v>
      </c>
      <c r="C1233" s="1" t="s">
        <v>9</v>
      </c>
      <c r="D1233" s="1" t="s">
        <v>117</v>
      </c>
      <c r="E1233" s="3">
        <v>2.8703703703703703E-2</v>
      </c>
    </row>
    <row r="1234" spans="1:5" x14ac:dyDescent="0.25">
      <c r="A1234" s="1" t="s">
        <v>70</v>
      </c>
      <c r="B1234" s="1" t="s">
        <v>90</v>
      </c>
      <c r="C1234" s="1" t="s">
        <v>5</v>
      </c>
      <c r="D1234" s="1" t="s">
        <v>91</v>
      </c>
      <c r="E1234" s="3">
        <v>9.9421296296296289E-3</v>
      </c>
    </row>
    <row r="1235" spans="1:5" x14ac:dyDescent="0.25">
      <c r="A1235" s="1" t="s">
        <v>84</v>
      </c>
      <c r="B1235" s="1" t="s">
        <v>122</v>
      </c>
      <c r="C1235" s="1" t="s">
        <v>3</v>
      </c>
      <c r="D1235" s="1" t="s">
        <v>123</v>
      </c>
      <c r="E1235" s="3">
        <v>1.8425925925925925E-2</v>
      </c>
    </row>
    <row r="1236" spans="1:5" x14ac:dyDescent="0.25">
      <c r="A1236" s="1" t="s">
        <v>70</v>
      </c>
      <c r="B1236" s="1" t="s">
        <v>92</v>
      </c>
      <c r="C1236" s="1" t="s">
        <v>5</v>
      </c>
      <c r="D1236" s="1" t="s">
        <v>93</v>
      </c>
      <c r="E1236" s="3">
        <v>1.1412037037037037E-2</v>
      </c>
    </row>
    <row r="1237" spans="1:5" x14ac:dyDescent="0.25">
      <c r="A1237" s="1" t="s">
        <v>142</v>
      </c>
      <c r="B1237" s="1" t="s">
        <v>122</v>
      </c>
      <c r="C1237" s="1" t="s">
        <v>3</v>
      </c>
      <c r="D1237" s="1" t="s">
        <v>123</v>
      </c>
      <c r="E1237" s="3">
        <v>2.5196759259259259E-2</v>
      </c>
    </row>
    <row r="1238" spans="1:5" x14ac:dyDescent="0.25">
      <c r="A1238" s="1" t="s">
        <v>10</v>
      </c>
      <c r="B1238" s="1" t="s">
        <v>118</v>
      </c>
      <c r="C1238" s="1" t="s">
        <v>9</v>
      </c>
      <c r="D1238" s="1" t="s">
        <v>119</v>
      </c>
      <c r="E1238" s="3">
        <v>4.0520833333333332E-2</v>
      </c>
    </row>
    <row r="1239" spans="1:5" x14ac:dyDescent="0.25">
      <c r="A1239" s="1" t="s">
        <v>63</v>
      </c>
      <c r="B1239" s="1" t="s">
        <v>122</v>
      </c>
      <c r="C1239" s="1" t="s">
        <v>3</v>
      </c>
      <c r="D1239" s="1" t="s">
        <v>123</v>
      </c>
      <c r="E1239" s="3">
        <v>3.4305555555555554E-2</v>
      </c>
    </row>
    <row r="1240" spans="1:5" x14ac:dyDescent="0.25">
      <c r="A1240" s="1" t="s">
        <v>64</v>
      </c>
      <c r="B1240" s="1" t="s">
        <v>122</v>
      </c>
      <c r="C1240" s="1" t="s">
        <v>3</v>
      </c>
      <c r="D1240" s="1" t="s">
        <v>123</v>
      </c>
      <c r="E1240" s="3">
        <v>2.7002314814814816E-2</v>
      </c>
    </row>
    <row r="1241" spans="1:5" x14ac:dyDescent="0.25">
      <c r="A1241" s="1" t="s">
        <v>26</v>
      </c>
      <c r="B1241" s="1" t="s">
        <v>118</v>
      </c>
      <c r="C1241" s="1" t="s">
        <v>9</v>
      </c>
      <c r="D1241" s="1" t="s">
        <v>119</v>
      </c>
      <c r="E1241" s="3">
        <v>4.207175925925926E-2</v>
      </c>
    </row>
    <row r="1242" spans="1:5" x14ac:dyDescent="0.25">
      <c r="A1242" s="1" t="s">
        <v>67</v>
      </c>
      <c r="B1242" s="1" t="s">
        <v>118</v>
      </c>
      <c r="C1242" s="1" t="s">
        <v>9</v>
      </c>
      <c r="D1242" s="1" t="s">
        <v>119</v>
      </c>
      <c r="E1242" s="3">
        <v>3.3368055555555554E-2</v>
      </c>
    </row>
    <row r="1243" spans="1:5" x14ac:dyDescent="0.25">
      <c r="A1243" s="1" t="s">
        <v>67</v>
      </c>
      <c r="B1243" s="1" t="s">
        <v>122</v>
      </c>
      <c r="C1243" s="1" t="s">
        <v>3</v>
      </c>
      <c r="D1243" s="1" t="s">
        <v>123</v>
      </c>
      <c r="E1243" s="3">
        <v>2.1157407407407406E-2</v>
      </c>
    </row>
    <row r="1244" spans="1:5" x14ac:dyDescent="0.25">
      <c r="A1244" s="1" t="s">
        <v>68</v>
      </c>
      <c r="B1244" s="1" t="s">
        <v>122</v>
      </c>
      <c r="C1244" s="1" t="s">
        <v>3</v>
      </c>
      <c r="D1244" s="1" t="s">
        <v>123</v>
      </c>
      <c r="E1244" s="3">
        <v>2.3657407407407408E-2</v>
      </c>
    </row>
    <row r="1245" spans="1:5" x14ac:dyDescent="0.25">
      <c r="A1245" s="1" t="s">
        <v>70</v>
      </c>
      <c r="B1245" s="1" t="s">
        <v>122</v>
      </c>
      <c r="C1245" s="1" t="s">
        <v>3</v>
      </c>
      <c r="D1245" s="1" t="s">
        <v>123</v>
      </c>
      <c r="E1245" s="3">
        <v>2.0208333333333332E-2</v>
      </c>
    </row>
    <row r="1246" spans="1:5" x14ac:dyDescent="0.25">
      <c r="A1246" s="1" t="s">
        <v>68</v>
      </c>
      <c r="B1246" s="1" t="s">
        <v>118</v>
      </c>
      <c r="C1246" s="1" t="s">
        <v>9</v>
      </c>
      <c r="D1246" s="1" t="s">
        <v>119</v>
      </c>
      <c r="E1246" s="3">
        <v>4.0173611111111111E-2</v>
      </c>
    </row>
    <row r="1247" spans="1:5" x14ac:dyDescent="0.25">
      <c r="A1247" s="1" t="s">
        <v>146</v>
      </c>
      <c r="B1247" s="1" t="s">
        <v>122</v>
      </c>
      <c r="C1247" s="1" t="s">
        <v>3</v>
      </c>
      <c r="D1247" s="1" t="s">
        <v>123</v>
      </c>
      <c r="E1247" s="3">
        <v>2.7708333333333335E-2</v>
      </c>
    </row>
    <row r="1248" spans="1:5" x14ac:dyDescent="0.25">
      <c r="A1248" s="1" t="s">
        <v>71</v>
      </c>
      <c r="B1248" s="1" t="s">
        <v>122</v>
      </c>
      <c r="C1248" s="1" t="s">
        <v>3</v>
      </c>
      <c r="D1248" s="1" t="s">
        <v>123</v>
      </c>
      <c r="E1248" s="3">
        <v>3.5057870370370371E-2</v>
      </c>
    </row>
    <row r="1249" spans="1:5" x14ac:dyDescent="0.25">
      <c r="A1249" s="1" t="s">
        <v>72</v>
      </c>
      <c r="B1249" s="1" t="s">
        <v>122</v>
      </c>
      <c r="C1249" s="1" t="s">
        <v>3</v>
      </c>
      <c r="D1249" s="1" t="s">
        <v>123</v>
      </c>
      <c r="E1249" s="3">
        <v>3.2916666666666664E-2</v>
      </c>
    </row>
    <row r="1250" spans="1:5" x14ac:dyDescent="0.25">
      <c r="A1250" s="1" t="s">
        <v>2</v>
      </c>
      <c r="B1250" s="1" t="s">
        <v>124</v>
      </c>
      <c r="C1250" s="1" t="s">
        <v>3</v>
      </c>
      <c r="D1250" s="1" t="s">
        <v>125</v>
      </c>
      <c r="E1250" s="3">
        <v>1.7962962962962962E-2</v>
      </c>
    </row>
    <row r="1251" spans="1:5" x14ac:dyDescent="0.25">
      <c r="A1251" s="1" t="s">
        <v>6</v>
      </c>
      <c r="B1251" s="1" t="s">
        <v>124</v>
      </c>
      <c r="C1251" s="1" t="s">
        <v>3</v>
      </c>
      <c r="D1251" s="1" t="s">
        <v>125</v>
      </c>
      <c r="E1251" s="3">
        <v>1.7824074074074076E-2</v>
      </c>
    </row>
    <row r="1252" spans="1:5" x14ac:dyDescent="0.25">
      <c r="A1252" s="1" t="s">
        <v>70</v>
      </c>
      <c r="B1252" s="1" t="s">
        <v>110</v>
      </c>
      <c r="C1252" s="1" t="s">
        <v>5</v>
      </c>
      <c r="D1252" s="1" t="s">
        <v>111</v>
      </c>
      <c r="E1252" s="3">
        <v>8.8310185185185193E-3</v>
      </c>
    </row>
    <row r="1253" spans="1:5" x14ac:dyDescent="0.25">
      <c r="A1253" s="1" t="s">
        <v>10</v>
      </c>
      <c r="B1253" s="1" t="s">
        <v>124</v>
      </c>
      <c r="C1253" s="1" t="s">
        <v>3</v>
      </c>
      <c r="D1253" s="1" t="s">
        <v>125</v>
      </c>
      <c r="E1253" s="3">
        <v>1.6412037037037037E-2</v>
      </c>
    </row>
    <row r="1254" spans="1:5" x14ac:dyDescent="0.25">
      <c r="A1254" s="1" t="s">
        <v>140</v>
      </c>
      <c r="B1254" s="1" t="s">
        <v>124</v>
      </c>
      <c r="C1254" s="1" t="s">
        <v>3</v>
      </c>
      <c r="D1254" s="1" t="s">
        <v>125</v>
      </c>
      <c r="E1254" s="3">
        <v>2.8564814814814814E-2</v>
      </c>
    </row>
    <row r="1255" spans="1:5" x14ac:dyDescent="0.25">
      <c r="A1255" s="1" t="s">
        <v>11</v>
      </c>
      <c r="B1255" s="1" t="s">
        <v>124</v>
      </c>
      <c r="C1255" s="1" t="s">
        <v>3</v>
      </c>
      <c r="D1255" s="1" t="s">
        <v>125</v>
      </c>
      <c r="E1255" s="3">
        <v>2.0324074074074074E-2</v>
      </c>
    </row>
    <row r="1256" spans="1:5" x14ac:dyDescent="0.25">
      <c r="A1256" s="1" t="s">
        <v>14</v>
      </c>
      <c r="B1256" s="1" t="s">
        <v>124</v>
      </c>
      <c r="C1256" s="1" t="s">
        <v>3</v>
      </c>
      <c r="D1256" s="1" t="s">
        <v>125</v>
      </c>
      <c r="E1256" s="3">
        <v>2.5729166666666668E-2</v>
      </c>
    </row>
    <row r="1257" spans="1:5" x14ac:dyDescent="0.25">
      <c r="A1257" s="1" t="s">
        <v>15</v>
      </c>
      <c r="B1257" s="1" t="s">
        <v>124</v>
      </c>
      <c r="C1257" s="1" t="s">
        <v>3</v>
      </c>
      <c r="D1257" s="1" t="s">
        <v>125</v>
      </c>
      <c r="E1257" s="3">
        <v>1.8148148148148149E-2</v>
      </c>
    </row>
    <row r="1258" spans="1:5" x14ac:dyDescent="0.25">
      <c r="A1258" s="1" t="s">
        <v>16</v>
      </c>
      <c r="B1258" s="1" t="s">
        <v>124</v>
      </c>
      <c r="C1258" s="1" t="s">
        <v>3</v>
      </c>
      <c r="D1258" s="1" t="s">
        <v>125</v>
      </c>
      <c r="E1258" s="3">
        <v>2.6064814814814815E-2</v>
      </c>
    </row>
    <row r="1259" spans="1:5" x14ac:dyDescent="0.25">
      <c r="A1259" s="1" t="s">
        <v>22</v>
      </c>
      <c r="B1259" s="1" t="s">
        <v>124</v>
      </c>
      <c r="C1259" s="1" t="s">
        <v>3</v>
      </c>
      <c r="D1259" s="1" t="s">
        <v>125</v>
      </c>
      <c r="E1259" s="3">
        <v>1.9710648148148147E-2</v>
      </c>
    </row>
    <row r="1260" spans="1:5" x14ac:dyDescent="0.25">
      <c r="A1260" s="1" t="s">
        <v>23</v>
      </c>
      <c r="B1260" s="1" t="s">
        <v>124</v>
      </c>
      <c r="C1260" s="1" t="s">
        <v>3</v>
      </c>
      <c r="D1260" s="1" t="s">
        <v>125</v>
      </c>
      <c r="E1260" s="3">
        <v>3.8206018518518521E-2</v>
      </c>
    </row>
    <row r="1261" spans="1:5" x14ac:dyDescent="0.25">
      <c r="A1261" s="1" t="s">
        <v>24</v>
      </c>
      <c r="B1261" s="1" t="s">
        <v>124</v>
      </c>
      <c r="C1261" s="1" t="s">
        <v>3</v>
      </c>
      <c r="D1261" s="1" t="s">
        <v>125</v>
      </c>
      <c r="E1261" s="3">
        <v>2.7233796296296298E-2</v>
      </c>
    </row>
    <row r="1262" spans="1:5" x14ac:dyDescent="0.25">
      <c r="A1262" s="1" t="s">
        <v>26</v>
      </c>
      <c r="B1262" s="1" t="s">
        <v>124</v>
      </c>
      <c r="C1262" s="1" t="s">
        <v>3</v>
      </c>
      <c r="D1262" s="1" t="s">
        <v>125</v>
      </c>
      <c r="E1262" s="3">
        <v>2.224537037037037E-2</v>
      </c>
    </row>
    <row r="1263" spans="1:5" x14ac:dyDescent="0.25">
      <c r="A1263" s="1" t="s">
        <v>28</v>
      </c>
      <c r="B1263" s="1" t="s">
        <v>124</v>
      </c>
      <c r="C1263" s="1" t="s">
        <v>3</v>
      </c>
      <c r="D1263" s="1" t="s">
        <v>125</v>
      </c>
      <c r="E1263" s="3">
        <v>2.480324074074074E-2</v>
      </c>
    </row>
    <row r="1264" spans="1:5" x14ac:dyDescent="0.25">
      <c r="A1264" s="1" t="s">
        <v>29</v>
      </c>
      <c r="B1264" s="1" t="s">
        <v>124</v>
      </c>
      <c r="C1264" s="1" t="s">
        <v>3</v>
      </c>
      <c r="D1264" s="1" t="s">
        <v>125</v>
      </c>
      <c r="E1264" s="3">
        <v>3.4444444444444444E-2</v>
      </c>
    </row>
    <row r="1265" spans="1:5" x14ac:dyDescent="0.25">
      <c r="A1265" s="1" t="s">
        <v>70</v>
      </c>
      <c r="B1265" s="1" t="s">
        <v>124</v>
      </c>
      <c r="C1265" s="1" t="s">
        <v>5</v>
      </c>
      <c r="D1265" s="1" t="s">
        <v>125</v>
      </c>
      <c r="E1265" s="3">
        <v>1.050925925925926E-2</v>
      </c>
    </row>
    <row r="1266" spans="1:5" x14ac:dyDescent="0.25">
      <c r="A1266" s="1" t="s">
        <v>31</v>
      </c>
      <c r="B1266" s="1" t="s">
        <v>124</v>
      </c>
      <c r="C1266" s="1" t="s">
        <v>3</v>
      </c>
      <c r="D1266" s="1" t="s">
        <v>125</v>
      </c>
      <c r="E1266" s="3">
        <v>1.8842592592592591E-2</v>
      </c>
    </row>
    <row r="1267" spans="1:5" x14ac:dyDescent="0.25">
      <c r="A1267" s="1" t="s">
        <v>32</v>
      </c>
      <c r="B1267" s="1" t="s">
        <v>124</v>
      </c>
      <c r="C1267" s="1" t="s">
        <v>3</v>
      </c>
      <c r="D1267" s="1" t="s">
        <v>125</v>
      </c>
      <c r="E1267" s="3">
        <v>2.3773148148148147E-2</v>
      </c>
    </row>
    <row r="1268" spans="1:5" x14ac:dyDescent="0.25">
      <c r="A1268" s="1" t="s">
        <v>70</v>
      </c>
      <c r="B1268" s="1" t="s">
        <v>126</v>
      </c>
      <c r="C1268" s="1" t="s">
        <v>5</v>
      </c>
      <c r="D1268" s="1" t="s">
        <v>127</v>
      </c>
      <c r="E1268" s="3">
        <v>1.0625000000000001E-2</v>
      </c>
    </row>
    <row r="1269" spans="1:5" x14ac:dyDescent="0.25">
      <c r="A1269" s="1" t="s">
        <v>35</v>
      </c>
      <c r="B1269" s="1" t="s">
        <v>124</v>
      </c>
      <c r="C1269" s="1" t="s">
        <v>3</v>
      </c>
      <c r="D1269" s="1" t="s">
        <v>125</v>
      </c>
      <c r="E1269" s="3">
        <v>1.7361111111111112E-2</v>
      </c>
    </row>
    <row r="1270" spans="1:5" x14ac:dyDescent="0.25">
      <c r="A1270" s="1" t="s">
        <v>38</v>
      </c>
      <c r="B1270" s="1" t="s">
        <v>124</v>
      </c>
      <c r="C1270" s="1" t="s">
        <v>3</v>
      </c>
      <c r="D1270" s="1" t="s">
        <v>125</v>
      </c>
      <c r="E1270" s="3">
        <v>3.3240740740740737E-2</v>
      </c>
    </row>
    <row r="1271" spans="1:5" x14ac:dyDescent="0.25">
      <c r="A1271" s="1" t="s">
        <v>41</v>
      </c>
      <c r="B1271" s="1" t="s">
        <v>124</v>
      </c>
      <c r="C1271" s="1" t="s">
        <v>3</v>
      </c>
      <c r="D1271" s="1" t="s">
        <v>125</v>
      </c>
      <c r="E1271" s="3">
        <v>2.8321759259259258E-2</v>
      </c>
    </row>
    <row r="1272" spans="1:5" x14ac:dyDescent="0.25">
      <c r="A1272" s="1" t="s">
        <v>43</v>
      </c>
      <c r="B1272" s="1" t="s">
        <v>124</v>
      </c>
      <c r="C1272" s="1" t="s">
        <v>3</v>
      </c>
      <c r="D1272" s="1" t="s">
        <v>125</v>
      </c>
      <c r="E1272" s="3">
        <v>2.3831018518518519E-2</v>
      </c>
    </row>
    <row r="1273" spans="1:5" x14ac:dyDescent="0.25">
      <c r="A1273" s="1" t="s">
        <v>44</v>
      </c>
      <c r="B1273" s="1" t="s">
        <v>124</v>
      </c>
      <c r="C1273" s="1" t="s">
        <v>3</v>
      </c>
      <c r="D1273" s="1" t="s">
        <v>125</v>
      </c>
      <c r="E1273" s="3">
        <v>3.3645833333333333E-2</v>
      </c>
    </row>
    <row r="1274" spans="1:5" x14ac:dyDescent="0.25">
      <c r="A1274" s="1" t="s">
        <v>46</v>
      </c>
      <c r="B1274" s="1" t="s">
        <v>124</v>
      </c>
      <c r="C1274" s="1" t="s">
        <v>3</v>
      </c>
      <c r="D1274" s="1" t="s">
        <v>125</v>
      </c>
      <c r="E1274" s="3">
        <v>2.6400462962962962E-2</v>
      </c>
    </row>
    <row r="1275" spans="1:5" x14ac:dyDescent="0.25">
      <c r="A1275" s="1" t="s">
        <v>49</v>
      </c>
      <c r="B1275" s="1" t="s">
        <v>124</v>
      </c>
      <c r="C1275" s="1" t="s">
        <v>3</v>
      </c>
      <c r="D1275" s="1" t="s">
        <v>125</v>
      </c>
      <c r="E1275" s="3">
        <v>2.0833333333333332E-2</v>
      </c>
    </row>
    <row r="1276" spans="1:5" x14ac:dyDescent="0.25">
      <c r="A1276" s="1" t="s">
        <v>145</v>
      </c>
      <c r="B1276" s="1" t="s">
        <v>124</v>
      </c>
      <c r="C1276" s="1" t="s">
        <v>3</v>
      </c>
      <c r="D1276" s="1" t="s">
        <v>125</v>
      </c>
      <c r="E1276" s="3">
        <v>2.6041666666666668E-2</v>
      </c>
    </row>
    <row r="1277" spans="1:5" x14ac:dyDescent="0.25">
      <c r="A1277" s="1" t="s">
        <v>84</v>
      </c>
      <c r="B1277" s="1" t="s">
        <v>124</v>
      </c>
      <c r="C1277" s="1" t="s">
        <v>3</v>
      </c>
      <c r="D1277" s="1" t="s">
        <v>125</v>
      </c>
      <c r="E1277" s="3">
        <v>1.6666666666666666E-2</v>
      </c>
    </row>
    <row r="1278" spans="1:5" x14ac:dyDescent="0.25">
      <c r="A1278" s="1" t="s">
        <v>142</v>
      </c>
      <c r="B1278" s="1" t="s">
        <v>124</v>
      </c>
      <c r="C1278" s="1" t="s">
        <v>3</v>
      </c>
      <c r="D1278" s="1" t="s">
        <v>125</v>
      </c>
      <c r="E1278" s="3">
        <v>1.9537037037037037E-2</v>
      </c>
    </row>
    <row r="1279" spans="1:5" x14ac:dyDescent="0.25">
      <c r="A1279" s="1" t="s">
        <v>63</v>
      </c>
      <c r="B1279" s="1" t="s">
        <v>124</v>
      </c>
      <c r="C1279" s="1" t="s">
        <v>3</v>
      </c>
      <c r="D1279" s="1" t="s">
        <v>125</v>
      </c>
      <c r="E1279" s="3">
        <v>2.6412037037037036E-2</v>
      </c>
    </row>
    <row r="1280" spans="1:5" x14ac:dyDescent="0.25">
      <c r="A1280" s="1" t="s">
        <v>64</v>
      </c>
      <c r="B1280" s="1" t="s">
        <v>124</v>
      </c>
      <c r="C1280" s="1" t="s">
        <v>3</v>
      </c>
      <c r="D1280" s="1" t="s">
        <v>125</v>
      </c>
      <c r="E1280" s="3">
        <v>2.0474537037037038E-2</v>
      </c>
    </row>
    <row r="1281" spans="1:5" x14ac:dyDescent="0.25">
      <c r="A1281" s="1" t="s">
        <v>67</v>
      </c>
      <c r="B1281" s="1" t="s">
        <v>124</v>
      </c>
      <c r="C1281" s="1" t="s">
        <v>3</v>
      </c>
      <c r="D1281" s="1" t="s">
        <v>125</v>
      </c>
      <c r="E1281" s="3">
        <v>1.7673611111111112E-2</v>
      </c>
    </row>
    <row r="1282" spans="1:5" x14ac:dyDescent="0.25">
      <c r="A1282" s="1" t="s">
        <v>68</v>
      </c>
      <c r="B1282" s="1" t="s">
        <v>124</v>
      </c>
      <c r="C1282" s="1" t="s">
        <v>3</v>
      </c>
      <c r="D1282" s="1" t="s">
        <v>125</v>
      </c>
      <c r="E1282" s="3">
        <v>2.0393518518518519E-2</v>
      </c>
    </row>
    <row r="1283" spans="1:5" x14ac:dyDescent="0.25">
      <c r="A1283" s="1" t="s">
        <v>70</v>
      </c>
      <c r="B1283" s="1" t="s">
        <v>124</v>
      </c>
      <c r="C1283" s="1" t="s">
        <v>3</v>
      </c>
      <c r="D1283" s="1" t="s">
        <v>125</v>
      </c>
      <c r="E1283" s="3">
        <v>1.5219907407407408E-2</v>
      </c>
    </row>
    <row r="1284" spans="1:5" x14ac:dyDescent="0.25">
      <c r="A1284" s="1" t="s">
        <v>146</v>
      </c>
      <c r="B1284" s="1" t="s">
        <v>124</v>
      </c>
      <c r="C1284" s="1" t="s">
        <v>3</v>
      </c>
      <c r="D1284" s="1" t="s">
        <v>125</v>
      </c>
      <c r="E1284" s="3">
        <v>2.193287037037037E-2</v>
      </c>
    </row>
    <row r="1285" spans="1:5" x14ac:dyDescent="0.25">
      <c r="A1285" s="1" t="s">
        <v>71</v>
      </c>
      <c r="B1285" s="1" t="s">
        <v>124</v>
      </c>
      <c r="C1285" s="1" t="s">
        <v>3</v>
      </c>
      <c r="D1285" s="1" t="s">
        <v>125</v>
      </c>
      <c r="E1285" s="3">
        <v>2.2638888888888889E-2</v>
      </c>
    </row>
    <row r="1286" spans="1:5" x14ac:dyDescent="0.25">
      <c r="A1286" s="1" t="s">
        <v>72</v>
      </c>
      <c r="B1286" s="1" t="s">
        <v>124</v>
      </c>
      <c r="C1286" s="1" t="s">
        <v>3</v>
      </c>
      <c r="D1286" s="1" t="s">
        <v>125</v>
      </c>
      <c r="E1286" s="3">
        <v>2.4687500000000001E-2</v>
      </c>
    </row>
    <row r="1287" spans="1:5" x14ac:dyDescent="0.25">
      <c r="A1287" s="1" t="s">
        <v>2</v>
      </c>
      <c r="B1287" s="1" t="s">
        <v>126</v>
      </c>
      <c r="C1287" s="1" t="s">
        <v>3</v>
      </c>
      <c r="D1287" s="1" t="s">
        <v>127</v>
      </c>
      <c r="E1287" s="3">
        <v>1.7812499999999998E-2</v>
      </c>
    </row>
    <row r="1288" spans="1:5" x14ac:dyDescent="0.25">
      <c r="A1288" s="1" t="s">
        <v>6</v>
      </c>
      <c r="B1288" s="1" t="s">
        <v>126</v>
      </c>
      <c r="C1288" s="1" t="s">
        <v>3</v>
      </c>
      <c r="D1288" s="1" t="s">
        <v>127</v>
      </c>
      <c r="E1288" s="3">
        <v>1.7974537037037035E-2</v>
      </c>
    </row>
    <row r="1289" spans="1:5" x14ac:dyDescent="0.25">
      <c r="A1289" s="1" t="s">
        <v>70</v>
      </c>
      <c r="B1289" s="1" t="s">
        <v>118</v>
      </c>
      <c r="C1289" s="1" t="s">
        <v>9</v>
      </c>
      <c r="D1289" s="1" t="s">
        <v>119</v>
      </c>
      <c r="E1289" s="3">
        <v>3.1215277777777779E-2</v>
      </c>
    </row>
    <row r="1290" spans="1:5" x14ac:dyDescent="0.25">
      <c r="A1290" s="1" t="s">
        <v>71</v>
      </c>
      <c r="B1290" s="1" t="s">
        <v>118</v>
      </c>
      <c r="C1290" s="1" t="s">
        <v>9</v>
      </c>
      <c r="D1290" s="1" t="s">
        <v>119</v>
      </c>
      <c r="E1290" s="3">
        <v>3.4826388888888886E-2</v>
      </c>
    </row>
    <row r="1291" spans="1:5" x14ac:dyDescent="0.25">
      <c r="A1291" s="1" t="s">
        <v>10</v>
      </c>
      <c r="B1291" s="1" t="s">
        <v>126</v>
      </c>
      <c r="C1291" s="1" t="s">
        <v>3</v>
      </c>
      <c r="D1291" s="1" t="s">
        <v>127</v>
      </c>
      <c r="E1291" s="3">
        <v>1.8356481481481481E-2</v>
      </c>
    </row>
    <row r="1292" spans="1:5" x14ac:dyDescent="0.25">
      <c r="A1292" s="1" t="s">
        <v>10</v>
      </c>
      <c r="B1292" s="1" t="s">
        <v>120</v>
      </c>
      <c r="C1292" s="1" t="s">
        <v>9</v>
      </c>
      <c r="D1292" s="1" t="s">
        <v>121</v>
      </c>
      <c r="E1292" s="3">
        <v>4.4282407407407409E-2</v>
      </c>
    </row>
    <row r="1293" spans="1:5" x14ac:dyDescent="0.25">
      <c r="A1293" s="1" t="s">
        <v>140</v>
      </c>
      <c r="B1293" s="1" t="s">
        <v>126</v>
      </c>
      <c r="C1293" s="1" t="s">
        <v>3</v>
      </c>
      <c r="D1293" s="1" t="s">
        <v>127</v>
      </c>
      <c r="E1293" s="3">
        <v>2.8252314814814813E-2</v>
      </c>
    </row>
    <row r="1294" spans="1:5" x14ac:dyDescent="0.25">
      <c r="A1294" s="1" t="s">
        <v>26</v>
      </c>
      <c r="B1294" s="1" t="s">
        <v>120</v>
      </c>
      <c r="C1294" s="1" t="s">
        <v>9</v>
      </c>
      <c r="D1294" s="1" t="s">
        <v>121</v>
      </c>
      <c r="E1294" s="3">
        <v>2.2951388888888889E-2</v>
      </c>
    </row>
    <row r="1295" spans="1:5" x14ac:dyDescent="0.25">
      <c r="A1295" s="1" t="s">
        <v>67</v>
      </c>
      <c r="B1295" s="1" t="s">
        <v>120</v>
      </c>
      <c r="C1295" s="1" t="s">
        <v>9</v>
      </c>
      <c r="D1295" s="1" t="s">
        <v>121</v>
      </c>
      <c r="E1295" s="3">
        <v>2.6284722222222223E-2</v>
      </c>
    </row>
    <row r="1296" spans="1:5" x14ac:dyDescent="0.25">
      <c r="A1296" s="1" t="s">
        <v>68</v>
      </c>
      <c r="B1296" s="1" t="s">
        <v>120</v>
      </c>
      <c r="C1296" s="1" t="s">
        <v>9</v>
      </c>
      <c r="D1296" s="1" t="s">
        <v>121</v>
      </c>
      <c r="E1296" s="3">
        <v>3.2129629629629633E-2</v>
      </c>
    </row>
    <row r="1297" spans="1:5" x14ac:dyDescent="0.25">
      <c r="A1297" s="1" t="s">
        <v>71</v>
      </c>
      <c r="B1297" s="1" t="s">
        <v>120</v>
      </c>
      <c r="C1297" s="1" t="s">
        <v>9</v>
      </c>
      <c r="D1297" s="1" t="s">
        <v>121</v>
      </c>
      <c r="E1297" s="3">
        <v>3.2569444444444443E-2</v>
      </c>
    </row>
    <row r="1298" spans="1:5" x14ac:dyDescent="0.25">
      <c r="A1298" s="1" t="s">
        <v>11</v>
      </c>
      <c r="B1298" s="1" t="s">
        <v>126</v>
      </c>
      <c r="C1298" s="1" t="s">
        <v>3</v>
      </c>
      <c r="D1298" s="1" t="s">
        <v>127</v>
      </c>
      <c r="E1298" s="3">
        <v>2.1736111111111112E-2</v>
      </c>
    </row>
    <row r="1299" spans="1:5" x14ac:dyDescent="0.25">
      <c r="A1299" s="1" t="s">
        <v>14</v>
      </c>
      <c r="B1299" s="1" t="s">
        <v>126</v>
      </c>
      <c r="C1299" s="1" t="s">
        <v>3</v>
      </c>
      <c r="D1299" s="1" t="s">
        <v>127</v>
      </c>
      <c r="E1299" s="3">
        <v>2.3622685185185184E-2</v>
      </c>
    </row>
    <row r="1300" spans="1:5" x14ac:dyDescent="0.25">
      <c r="A1300" s="1" t="s">
        <v>10</v>
      </c>
      <c r="B1300" s="1" t="s">
        <v>122</v>
      </c>
      <c r="C1300" s="1" t="s">
        <v>9</v>
      </c>
      <c r="D1300" s="1" t="s">
        <v>123</v>
      </c>
      <c r="E1300" s="3">
        <v>4.2083333333333334E-2</v>
      </c>
    </row>
    <row r="1301" spans="1:5" x14ac:dyDescent="0.25">
      <c r="A1301" s="1" t="s">
        <v>26</v>
      </c>
      <c r="B1301" s="1" t="s">
        <v>122</v>
      </c>
      <c r="C1301" s="1" t="s">
        <v>9</v>
      </c>
      <c r="D1301" s="1" t="s">
        <v>123</v>
      </c>
      <c r="E1301" s="3">
        <v>3.170138888888889E-2</v>
      </c>
    </row>
    <row r="1302" spans="1:5" x14ac:dyDescent="0.25">
      <c r="A1302" s="1" t="s">
        <v>15</v>
      </c>
      <c r="B1302" s="1" t="s">
        <v>126</v>
      </c>
      <c r="C1302" s="1" t="s">
        <v>3</v>
      </c>
      <c r="D1302" s="1" t="s">
        <v>127</v>
      </c>
      <c r="E1302" s="3">
        <v>2.1469907407407406E-2</v>
      </c>
    </row>
    <row r="1303" spans="1:5" x14ac:dyDescent="0.25">
      <c r="A1303" s="1" t="s">
        <v>16</v>
      </c>
      <c r="B1303" s="1" t="s">
        <v>126</v>
      </c>
      <c r="C1303" s="1" t="s">
        <v>3</v>
      </c>
      <c r="D1303" s="1" t="s">
        <v>127</v>
      </c>
      <c r="E1303" s="3">
        <v>2.8715277777777777E-2</v>
      </c>
    </row>
    <row r="1304" spans="1:5" x14ac:dyDescent="0.25">
      <c r="A1304" s="1" t="s">
        <v>67</v>
      </c>
      <c r="B1304" s="1" t="s">
        <v>122</v>
      </c>
      <c r="C1304" s="1" t="s">
        <v>9</v>
      </c>
      <c r="D1304" s="1" t="s">
        <v>123</v>
      </c>
      <c r="E1304" s="3">
        <v>3.8518518518518521E-2</v>
      </c>
    </row>
    <row r="1305" spans="1:5" x14ac:dyDescent="0.25">
      <c r="A1305" s="1" t="s">
        <v>68</v>
      </c>
      <c r="B1305" s="1" t="s">
        <v>122</v>
      </c>
      <c r="C1305" s="1" t="s">
        <v>9</v>
      </c>
      <c r="D1305" s="1" t="s">
        <v>123</v>
      </c>
      <c r="E1305" s="3">
        <v>3.4756944444444444E-2</v>
      </c>
    </row>
    <row r="1306" spans="1:5" x14ac:dyDescent="0.25">
      <c r="A1306" s="1" t="s">
        <v>71</v>
      </c>
      <c r="B1306" s="1" t="s">
        <v>122</v>
      </c>
      <c r="C1306" s="1" t="s">
        <v>9</v>
      </c>
      <c r="D1306" s="1" t="s">
        <v>123</v>
      </c>
      <c r="E1306" s="3">
        <v>4.2129629629629628E-2</v>
      </c>
    </row>
    <row r="1307" spans="1:5" x14ac:dyDescent="0.25">
      <c r="A1307" s="1" t="s">
        <v>22</v>
      </c>
      <c r="B1307" s="1" t="s">
        <v>126</v>
      </c>
      <c r="C1307" s="1" t="s">
        <v>3</v>
      </c>
      <c r="D1307" s="1" t="s">
        <v>127</v>
      </c>
      <c r="E1307" s="3">
        <v>1.5833333333333335E-2</v>
      </c>
    </row>
    <row r="1308" spans="1:5" x14ac:dyDescent="0.25">
      <c r="A1308" s="1" t="s">
        <v>10</v>
      </c>
      <c r="B1308" s="1" t="s">
        <v>124</v>
      </c>
      <c r="C1308" s="1" t="s">
        <v>9</v>
      </c>
      <c r="D1308" s="1" t="s">
        <v>125</v>
      </c>
      <c r="E1308" s="3">
        <v>3.2361111111111111E-2</v>
      </c>
    </row>
    <row r="1309" spans="1:5" x14ac:dyDescent="0.25">
      <c r="A1309" s="1" t="s">
        <v>23</v>
      </c>
      <c r="B1309" s="1" t="s">
        <v>126</v>
      </c>
      <c r="C1309" s="1" t="s">
        <v>3</v>
      </c>
      <c r="D1309" s="1" t="s">
        <v>127</v>
      </c>
      <c r="E1309" s="3">
        <v>3.471064814814815E-2</v>
      </c>
    </row>
    <row r="1310" spans="1:5" x14ac:dyDescent="0.25">
      <c r="A1310" s="1" t="s">
        <v>26</v>
      </c>
      <c r="B1310" s="1" t="s">
        <v>124</v>
      </c>
      <c r="C1310" s="1" t="s">
        <v>9</v>
      </c>
      <c r="D1310" s="1" t="s">
        <v>125</v>
      </c>
      <c r="E1310" s="3">
        <v>2.4224537037037037E-2</v>
      </c>
    </row>
    <row r="1311" spans="1:5" x14ac:dyDescent="0.25">
      <c r="A1311" s="1" t="s">
        <v>24</v>
      </c>
      <c r="B1311" s="1" t="s">
        <v>126</v>
      </c>
      <c r="C1311" s="1" t="s">
        <v>3</v>
      </c>
      <c r="D1311" s="1" t="s">
        <v>127</v>
      </c>
      <c r="E1311" s="3">
        <v>2.9224537037037038E-2</v>
      </c>
    </row>
    <row r="1312" spans="1:5" x14ac:dyDescent="0.25">
      <c r="A1312" s="1" t="s">
        <v>40</v>
      </c>
      <c r="B1312" s="1" t="s">
        <v>124</v>
      </c>
      <c r="C1312" s="1" t="s">
        <v>9</v>
      </c>
      <c r="D1312" s="1" t="s">
        <v>125</v>
      </c>
      <c r="E1312" s="3">
        <v>2.9120370370370369E-2</v>
      </c>
    </row>
    <row r="1313" spans="1:5" x14ac:dyDescent="0.25">
      <c r="A1313" s="1" t="s">
        <v>26</v>
      </c>
      <c r="B1313" s="1" t="s">
        <v>126</v>
      </c>
      <c r="C1313" s="1" t="s">
        <v>3</v>
      </c>
      <c r="D1313" s="1" t="s">
        <v>127</v>
      </c>
      <c r="E1313" s="3">
        <v>2.1759259259259259E-2</v>
      </c>
    </row>
    <row r="1314" spans="1:5" x14ac:dyDescent="0.25">
      <c r="A1314" s="1" t="s">
        <v>67</v>
      </c>
      <c r="B1314" s="1" t="s">
        <v>124</v>
      </c>
      <c r="C1314" s="1" t="s">
        <v>9</v>
      </c>
      <c r="D1314" s="1" t="s">
        <v>125</v>
      </c>
      <c r="E1314" s="3">
        <v>2.5613425925925925E-2</v>
      </c>
    </row>
    <row r="1315" spans="1:5" x14ac:dyDescent="0.25">
      <c r="A1315" s="1" t="s">
        <v>68</v>
      </c>
      <c r="B1315" s="1" t="s">
        <v>124</v>
      </c>
      <c r="C1315" s="1" t="s">
        <v>9</v>
      </c>
      <c r="D1315" s="1" t="s">
        <v>125</v>
      </c>
      <c r="E1315" s="3">
        <v>2.5497685185185186E-2</v>
      </c>
    </row>
    <row r="1316" spans="1:5" x14ac:dyDescent="0.25">
      <c r="A1316" s="1" t="s">
        <v>28</v>
      </c>
      <c r="B1316" s="1" t="s">
        <v>126</v>
      </c>
      <c r="C1316" s="1" t="s">
        <v>3</v>
      </c>
      <c r="D1316" s="1" t="s">
        <v>127</v>
      </c>
      <c r="E1316" s="3">
        <v>2.4502314814814814E-2</v>
      </c>
    </row>
    <row r="1317" spans="1:5" x14ac:dyDescent="0.25">
      <c r="A1317" s="1" t="s">
        <v>71</v>
      </c>
      <c r="B1317" s="1" t="s">
        <v>124</v>
      </c>
      <c r="C1317" s="1" t="s">
        <v>9</v>
      </c>
      <c r="D1317" s="1" t="s">
        <v>125</v>
      </c>
      <c r="E1317" s="3">
        <v>3.304398148148148E-2</v>
      </c>
    </row>
    <row r="1318" spans="1:5" x14ac:dyDescent="0.25">
      <c r="A1318" s="1" t="s">
        <v>29</v>
      </c>
      <c r="B1318" s="1" t="s">
        <v>126</v>
      </c>
      <c r="C1318" s="1" t="s">
        <v>3</v>
      </c>
      <c r="D1318" s="1" t="s">
        <v>127</v>
      </c>
      <c r="E1318" s="3">
        <v>2.6724537037037036E-2</v>
      </c>
    </row>
    <row r="1319" spans="1:5" x14ac:dyDescent="0.25">
      <c r="A1319" s="1" t="s">
        <v>10</v>
      </c>
      <c r="B1319" s="1" t="s">
        <v>126</v>
      </c>
      <c r="C1319" s="1" t="s">
        <v>9</v>
      </c>
      <c r="D1319" s="1" t="s">
        <v>127</v>
      </c>
      <c r="E1319" s="3">
        <v>3.6747685185185182E-2</v>
      </c>
    </row>
    <row r="1320" spans="1:5" x14ac:dyDescent="0.25">
      <c r="A1320" s="1" t="s">
        <v>31</v>
      </c>
      <c r="B1320" s="1" t="s">
        <v>126</v>
      </c>
      <c r="C1320" s="1" t="s">
        <v>3</v>
      </c>
      <c r="D1320" s="1" t="s">
        <v>127</v>
      </c>
      <c r="E1320" s="3">
        <v>1.6805555555555556E-2</v>
      </c>
    </row>
    <row r="1321" spans="1:5" x14ac:dyDescent="0.25">
      <c r="A1321" s="1" t="s">
        <v>26</v>
      </c>
      <c r="B1321" s="1" t="s">
        <v>126</v>
      </c>
      <c r="C1321" s="1" t="s">
        <v>9</v>
      </c>
      <c r="D1321" s="1" t="s">
        <v>127</v>
      </c>
      <c r="E1321" s="3">
        <v>2.8587962962962964E-2</v>
      </c>
    </row>
    <row r="1322" spans="1:5" x14ac:dyDescent="0.25">
      <c r="A1322" s="1" t="s">
        <v>32</v>
      </c>
      <c r="B1322" s="1" t="s">
        <v>126</v>
      </c>
      <c r="C1322" s="1" t="s">
        <v>3</v>
      </c>
      <c r="D1322" s="1" t="s">
        <v>127</v>
      </c>
      <c r="E1322" s="3">
        <v>2.6712962962962963E-2</v>
      </c>
    </row>
    <row r="1323" spans="1:5" x14ac:dyDescent="0.25">
      <c r="A1323" s="1" t="s">
        <v>40</v>
      </c>
      <c r="B1323" s="1" t="s">
        <v>126</v>
      </c>
      <c r="C1323" s="1" t="s">
        <v>9</v>
      </c>
      <c r="D1323" s="1" t="s">
        <v>127</v>
      </c>
      <c r="E1323" s="3">
        <v>3.5590277777777776E-2</v>
      </c>
    </row>
    <row r="1324" spans="1:5" x14ac:dyDescent="0.25">
      <c r="A1324" s="1" t="s">
        <v>35</v>
      </c>
      <c r="B1324" s="1" t="s">
        <v>126</v>
      </c>
      <c r="C1324" s="1" t="s">
        <v>3</v>
      </c>
      <c r="D1324" s="1" t="s">
        <v>127</v>
      </c>
      <c r="E1324" s="3">
        <v>2.1145833333333332E-2</v>
      </c>
    </row>
    <row r="1325" spans="1:5" x14ac:dyDescent="0.25">
      <c r="A1325" s="1" t="s">
        <v>38</v>
      </c>
      <c r="B1325" s="1" t="s">
        <v>126</v>
      </c>
      <c r="C1325" s="1" t="s">
        <v>3</v>
      </c>
      <c r="D1325" s="1" t="s">
        <v>127</v>
      </c>
      <c r="E1325" s="3">
        <v>2.3622685185185184E-2</v>
      </c>
    </row>
    <row r="1326" spans="1:5" x14ac:dyDescent="0.25">
      <c r="A1326" s="1" t="s">
        <v>67</v>
      </c>
      <c r="B1326" s="1" t="s">
        <v>126</v>
      </c>
      <c r="C1326" s="1" t="s">
        <v>9</v>
      </c>
      <c r="D1326" s="1" t="s">
        <v>127</v>
      </c>
      <c r="E1326" s="3">
        <v>2.8912037037037038E-2</v>
      </c>
    </row>
    <row r="1327" spans="1:5" x14ac:dyDescent="0.25">
      <c r="A1327" s="1" t="s">
        <v>41</v>
      </c>
      <c r="B1327" s="1" t="s">
        <v>126</v>
      </c>
      <c r="C1327" s="1" t="s">
        <v>3</v>
      </c>
      <c r="D1327" s="1" t="s">
        <v>127</v>
      </c>
      <c r="E1327" s="3">
        <v>3.2303240740740743E-2</v>
      </c>
    </row>
    <row r="1328" spans="1:5" x14ac:dyDescent="0.25">
      <c r="A1328" s="1" t="s">
        <v>43</v>
      </c>
      <c r="B1328" s="1" t="s">
        <v>126</v>
      </c>
      <c r="C1328" s="1" t="s">
        <v>3</v>
      </c>
      <c r="D1328" s="1" t="s">
        <v>127</v>
      </c>
      <c r="E1328" s="3">
        <v>2.824074074074074E-2</v>
      </c>
    </row>
    <row r="1329" spans="1:5" x14ac:dyDescent="0.25">
      <c r="A1329" s="1" t="s">
        <v>68</v>
      </c>
      <c r="B1329" s="1" t="s">
        <v>126</v>
      </c>
      <c r="C1329" s="1" t="s">
        <v>9</v>
      </c>
      <c r="D1329" s="1" t="s">
        <v>127</v>
      </c>
      <c r="E1329" s="3">
        <v>2.9849537037037036E-2</v>
      </c>
    </row>
    <row r="1330" spans="1:5" x14ac:dyDescent="0.25">
      <c r="A1330" s="1" t="s">
        <v>44</v>
      </c>
      <c r="B1330" s="1" t="s">
        <v>126</v>
      </c>
      <c r="C1330" s="1" t="s">
        <v>3</v>
      </c>
      <c r="D1330" s="1" t="s">
        <v>127</v>
      </c>
      <c r="E1330" s="3">
        <v>3.0590277777777779E-2</v>
      </c>
    </row>
    <row r="1331" spans="1:5" x14ac:dyDescent="0.25">
      <c r="A1331" s="1" t="s">
        <v>71</v>
      </c>
      <c r="B1331" s="1" t="s">
        <v>126</v>
      </c>
      <c r="C1331" s="1" t="s">
        <v>9</v>
      </c>
      <c r="D1331" s="1" t="s">
        <v>127</v>
      </c>
      <c r="E1331" s="3">
        <v>4.6898148148148147E-2</v>
      </c>
    </row>
    <row r="1332" spans="1:5" x14ac:dyDescent="0.25">
      <c r="A1332" s="1" t="s">
        <v>46</v>
      </c>
      <c r="B1332" s="1" t="s">
        <v>126</v>
      </c>
      <c r="C1332" s="1" t="s">
        <v>3</v>
      </c>
      <c r="D1332" s="1" t="s">
        <v>127</v>
      </c>
      <c r="E1332" s="3">
        <v>2.7141203703703702E-2</v>
      </c>
    </row>
    <row r="1333" spans="1:5" x14ac:dyDescent="0.25">
      <c r="A1333" s="1" t="s">
        <v>10</v>
      </c>
      <c r="B1333" s="1" t="s">
        <v>128</v>
      </c>
      <c r="C1333" s="1" t="s">
        <v>9</v>
      </c>
      <c r="D1333" s="1" t="s">
        <v>129</v>
      </c>
      <c r="E1333" s="3">
        <v>4.8483796296296296E-2</v>
      </c>
    </row>
    <row r="1334" spans="1:5" x14ac:dyDescent="0.25">
      <c r="A1334" s="1" t="s">
        <v>49</v>
      </c>
      <c r="B1334" s="1" t="s">
        <v>126</v>
      </c>
      <c r="C1334" s="1" t="s">
        <v>3</v>
      </c>
      <c r="D1334" s="1" t="s">
        <v>127</v>
      </c>
      <c r="E1334" s="3">
        <v>1.9039351851851852E-2</v>
      </c>
    </row>
    <row r="1335" spans="1:5" x14ac:dyDescent="0.25">
      <c r="A1335" s="1" t="s">
        <v>26</v>
      </c>
      <c r="B1335" s="1" t="s">
        <v>128</v>
      </c>
      <c r="C1335" s="1" t="s">
        <v>9</v>
      </c>
      <c r="D1335" s="1" t="s">
        <v>129</v>
      </c>
      <c r="E1335" s="3">
        <v>3.6828703703703704E-2</v>
      </c>
    </row>
    <row r="1336" spans="1:5" x14ac:dyDescent="0.25">
      <c r="A1336" s="1" t="s">
        <v>145</v>
      </c>
      <c r="B1336" s="1" t="s">
        <v>126</v>
      </c>
      <c r="C1336" s="1" t="s">
        <v>3</v>
      </c>
      <c r="D1336" s="1" t="s">
        <v>127</v>
      </c>
      <c r="E1336" s="3">
        <v>2.449074074074074E-2</v>
      </c>
    </row>
    <row r="1337" spans="1:5" x14ac:dyDescent="0.25">
      <c r="A1337" s="1" t="s">
        <v>84</v>
      </c>
      <c r="B1337" s="1" t="s">
        <v>126</v>
      </c>
      <c r="C1337" s="1" t="s">
        <v>3</v>
      </c>
      <c r="D1337" s="1" t="s">
        <v>127</v>
      </c>
      <c r="E1337" s="3">
        <v>1.6400462962962964E-2</v>
      </c>
    </row>
    <row r="1338" spans="1:5" x14ac:dyDescent="0.25">
      <c r="A1338" s="1" t="s">
        <v>142</v>
      </c>
      <c r="B1338" s="1" t="s">
        <v>126</v>
      </c>
      <c r="C1338" s="1" t="s">
        <v>3</v>
      </c>
      <c r="D1338" s="1" t="s">
        <v>127</v>
      </c>
      <c r="E1338" s="3">
        <v>1.7881944444444443E-2</v>
      </c>
    </row>
    <row r="1339" spans="1:5" x14ac:dyDescent="0.25">
      <c r="A1339" s="1" t="s">
        <v>63</v>
      </c>
      <c r="B1339" s="1" t="s">
        <v>126</v>
      </c>
      <c r="C1339" s="1" t="s">
        <v>3</v>
      </c>
      <c r="D1339" s="1" t="s">
        <v>127</v>
      </c>
      <c r="E1339" s="3">
        <v>2.2766203703703705E-2</v>
      </c>
    </row>
    <row r="1340" spans="1:5" x14ac:dyDescent="0.25">
      <c r="A1340" s="1" t="s">
        <v>64</v>
      </c>
      <c r="B1340" s="1" t="s">
        <v>126</v>
      </c>
      <c r="C1340" s="1" t="s">
        <v>3</v>
      </c>
      <c r="D1340" s="1" t="s">
        <v>127</v>
      </c>
      <c r="E1340" s="3">
        <v>1.8287037037037036E-2</v>
      </c>
    </row>
    <row r="1341" spans="1:5" x14ac:dyDescent="0.25">
      <c r="A1341" s="1" t="s">
        <v>67</v>
      </c>
      <c r="B1341" s="1" t="s">
        <v>126</v>
      </c>
      <c r="C1341" s="1" t="s">
        <v>3</v>
      </c>
      <c r="D1341" s="1" t="s">
        <v>127</v>
      </c>
      <c r="E1341" s="3">
        <v>1.849537037037037E-2</v>
      </c>
    </row>
    <row r="1342" spans="1:5" x14ac:dyDescent="0.25">
      <c r="A1342" s="1" t="s">
        <v>68</v>
      </c>
      <c r="B1342" s="1" t="s">
        <v>126</v>
      </c>
      <c r="C1342" s="1" t="s">
        <v>3</v>
      </c>
      <c r="D1342" s="1" t="s">
        <v>127</v>
      </c>
      <c r="E1342" s="3">
        <v>1.6099537037037037E-2</v>
      </c>
    </row>
    <row r="1343" spans="1:5" x14ac:dyDescent="0.25">
      <c r="A1343" s="1" t="s">
        <v>70</v>
      </c>
      <c r="B1343" s="1" t="s">
        <v>126</v>
      </c>
      <c r="C1343" s="1" t="s">
        <v>3</v>
      </c>
      <c r="D1343" s="1" t="s">
        <v>127</v>
      </c>
      <c r="E1343" s="3">
        <v>1.681712962962963E-2</v>
      </c>
    </row>
    <row r="1344" spans="1:5" x14ac:dyDescent="0.25">
      <c r="A1344" s="1" t="s">
        <v>146</v>
      </c>
      <c r="B1344" s="1" t="s">
        <v>126</v>
      </c>
      <c r="C1344" s="1" t="s">
        <v>3</v>
      </c>
      <c r="D1344" s="1" t="s">
        <v>127</v>
      </c>
      <c r="E1344" s="3">
        <v>2.3275462962962963E-2</v>
      </c>
    </row>
    <row r="1345" spans="1:5" x14ac:dyDescent="0.25">
      <c r="A1345" s="1" t="s">
        <v>71</v>
      </c>
      <c r="B1345" s="1" t="s">
        <v>126</v>
      </c>
      <c r="C1345" s="1" t="s">
        <v>3</v>
      </c>
      <c r="D1345" s="1" t="s">
        <v>127</v>
      </c>
      <c r="E1345" s="3">
        <v>2.6319444444444444E-2</v>
      </c>
    </row>
    <row r="1346" spans="1:5" x14ac:dyDescent="0.25">
      <c r="A1346" s="1" t="s">
        <v>72</v>
      </c>
      <c r="B1346" s="1" t="s">
        <v>126</v>
      </c>
      <c r="C1346" s="1" t="s">
        <v>3</v>
      </c>
      <c r="D1346" s="1" t="s">
        <v>127</v>
      </c>
      <c r="E1346" s="3">
        <v>2.6747685185185187E-2</v>
      </c>
    </row>
    <row r="1347" spans="1:5" x14ac:dyDescent="0.25">
      <c r="A1347" s="1" t="s">
        <v>2</v>
      </c>
      <c r="B1347" s="1" t="s">
        <v>128</v>
      </c>
      <c r="C1347" s="1" t="s">
        <v>3</v>
      </c>
      <c r="D1347" s="1" t="s">
        <v>129</v>
      </c>
      <c r="E1347" s="3">
        <v>3.9363425925925927E-2</v>
      </c>
    </row>
    <row r="1348" spans="1:5" x14ac:dyDescent="0.25">
      <c r="A1348" s="1" t="s">
        <v>6</v>
      </c>
      <c r="B1348" s="1" t="s">
        <v>128</v>
      </c>
      <c r="C1348" s="1" t="s">
        <v>3</v>
      </c>
      <c r="D1348" s="1" t="s">
        <v>129</v>
      </c>
      <c r="E1348" s="3">
        <v>3.5648148148148151E-2</v>
      </c>
    </row>
    <row r="1349" spans="1:5" x14ac:dyDescent="0.25">
      <c r="A1349" s="1" t="s">
        <v>10</v>
      </c>
      <c r="B1349" s="1" t="s">
        <v>128</v>
      </c>
      <c r="C1349" s="1" t="s">
        <v>3</v>
      </c>
      <c r="D1349" s="1" t="s">
        <v>129</v>
      </c>
      <c r="E1349" s="3">
        <v>3.2581018518518516E-2</v>
      </c>
    </row>
    <row r="1350" spans="1:5" x14ac:dyDescent="0.25">
      <c r="A1350" s="1" t="s">
        <v>140</v>
      </c>
      <c r="B1350" s="1" t="s">
        <v>128</v>
      </c>
      <c r="C1350" s="1" t="s">
        <v>3</v>
      </c>
      <c r="D1350" s="1" t="s">
        <v>129</v>
      </c>
      <c r="E1350" s="3">
        <v>5.4178240740740742E-2</v>
      </c>
    </row>
    <row r="1351" spans="1:5" x14ac:dyDescent="0.25">
      <c r="A1351" s="1" t="s">
        <v>11</v>
      </c>
      <c r="B1351" s="1" t="s">
        <v>128</v>
      </c>
      <c r="C1351" s="1" t="s">
        <v>3</v>
      </c>
      <c r="D1351" s="1" t="s">
        <v>129</v>
      </c>
      <c r="E1351" s="3">
        <v>4.6319444444444448E-2</v>
      </c>
    </row>
    <row r="1352" spans="1:5" x14ac:dyDescent="0.25">
      <c r="A1352" s="1" t="s">
        <v>14</v>
      </c>
      <c r="B1352" s="1" t="s">
        <v>128</v>
      </c>
      <c r="C1352" s="1" t="s">
        <v>3</v>
      </c>
      <c r="D1352" s="1" t="s">
        <v>129</v>
      </c>
      <c r="E1352" s="3">
        <v>5.7002314814814818E-2</v>
      </c>
    </row>
    <row r="1353" spans="1:5" x14ac:dyDescent="0.25">
      <c r="A1353" s="1" t="s">
        <v>15</v>
      </c>
      <c r="B1353" s="1" t="s">
        <v>128</v>
      </c>
      <c r="C1353" s="1" t="s">
        <v>3</v>
      </c>
      <c r="D1353" s="1" t="s">
        <v>129</v>
      </c>
      <c r="E1353" s="3">
        <v>4.5590277777777778E-2</v>
      </c>
    </row>
    <row r="1354" spans="1:5" x14ac:dyDescent="0.25">
      <c r="A1354" s="1" t="s">
        <v>16</v>
      </c>
      <c r="B1354" s="1" t="s">
        <v>128</v>
      </c>
      <c r="C1354" s="1" t="s">
        <v>3</v>
      </c>
      <c r="D1354" s="1" t="s">
        <v>129</v>
      </c>
      <c r="E1354" s="3">
        <v>5.0706018518518518E-2</v>
      </c>
    </row>
    <row r="1355" spans="1:5" x14ac:dyDescent="0.25">
      <c r="A1355" s="1" t="s">
        <v>22</v>
      </c>
      <c r="B1355" s="1" t="s">
        <v>128</v>
      </c>
      <c r="C1355" s="1" t="s">
        <v>3</v>
      </c>
      <c r="D1355" s="1" t="s">
        <v>129</v>
      </c>
      <c r="E1355" s="3">
        <v>3.0775462962962963E-2</v>
      </c>
    </row>
    <row r="1356" spans="1:5" x14ac:dyDescent="0.25">
      <c r="A1356" s="1" t="s">
        <v>23</v>
      </c>
      <c r="B1356" s="1" t="s">
        <v>128</v>
      </c>
      <c r="C1356" s="1" t="s">
        <v>3</v>
      </c>
      <c r="D1356" s="1" t="s">
        <v>129</v>
      </c>
      <c r="E1356" s="3">
        <v>8.0416666666666664E-2</v>
      </c>
    </row>
    <row r="1357" spans="1:5" x14ac:dyDescent="0.25">
      <c r="A1357" s="1" t="s">
        <v>24</v>
      </c>
      <c r="B1357" s="1" t="s">
        <v>128</v>
      </c>
      <c r="C1357" s="1" t="s">
        <v>3</v>
      </c>
      <c r="D1357" s="1" t="s">
        <v>129</v>
      </c>
      <c r="E1357" s="3">
        <v>5.2627314814814814E-2</v>
      </c>
    </row>
    <row r="1358" spans="1:5" x14ac:dyDescent="0.25">
      <c r="A1358" s="1" t="s">
        <v>76</v>
      </c>
      <c r="B1358" s="1" t="s">
        <v>128</v>
      </c>
      <c r="C1358" s="1" t="s">
        <v>9</v>
      </c>
      <c r="D1358" s="1" t="s">
        <v>129</v>
      </c>
      <c r="E1358" s="3">
        <v>7.5416666666666674E-2</v>
      </c>
    </row>
    <row r="1359" spans="1:5" x14ac:dyDescent="0.25">
      <c r="A1359" s="1" t="s">
        <v>40</v>
      </c>
      <c r="B1359" s="1" t="s">
        <v>128</v>
      </c>
      <c r="C1359" s="1" t="s">
        <v>9</v>
      </c>
      <c r="D1359" s="1" t="s">
        <v>129</v>
      </c>
      <c r="E1359" s="3">
        <v>5.9409722222222225E-2</v>
      </c>
    </row>
    <row r="1360" spans="1:5" x14ac:dyDescent="0.25">
      <c r="A1360" s="1" t="s">
        <v>67</v>
      </c>
      <c r="B1360" s="1" t="s">
        <v>128</v>
      </c>
      <c r="C1360" s="1" t="s">
        <v>9</v>
      </c>
      <c r="D1360" s="1" t="s">
        <v>129</v>
      </c>
      <c r="E1360" s="3">
        <v>6.1493055555555558E-2</v>
      </c>
    </row>
    <row r="1361" spans="1:5" x14ac:dyDescent="0.25">
      <c r="A1361" s="1" t="s">
        <v>68</v>
      </c>
      <c r="B1361" s="1" t="s">
        <v>128</v>
      </c>
      <c r="C1361" s="1" t="s">
        <v>9</v>
      </c>
      <c r="D1361" s="1" t="s">
        <v>129</v>
      </c>
      <c r="E1361" s="3">
        <v>5.0115740740740738E-2</v>
      </c>
    </row>
    <row r="1362" spans="1:5" x14ac:dyDescent="0.25">
      <c r="A1362" s="1" t="s">
        <v>71</v>
      </c>
      <c r="B1362" s="1" t="s">
        <v>128</v>
      </c>
      <c r="C1362" s="1" t="s">
        <v>9</v>
      </c>
      <c r="D1362" s="1" t="s">
        <v>129</v>
      </c>
      <c r="E1362" s="3">
        <v>6.9062499999999999E-2</v>
      </c>
    </row>
    <row r="1363" spans="1:5" x14ac:dyDescent="0.25">
      <c r="A1363" s="1" t="s">
        <v>26</v>
      </c>
      <c r="B1363" s="1" t="s">
        <v>128</v>
      </c>
      <c r="C1363" s="1" t="s">
        <v>3</v>
      </c>
      <c r="D1363" s="1" t="s">
        <v>129</v>
      </c>
      <c r="E1363" s="3">
        <v>4.0462962962962964E-2</v>
      </c>
    </row>
    <row r="1364" spans="1:5" x14ac:dyDescent="0.25">
      <c r="A1364" s="1" t="s">
        <v>28</v>
      </c>
      <c r="B1364" s="1" t="s">
        <v>128</v>
      </c>
      <c r="C1364" s="1" t="s">
        <v>3</v>
      </c>
      <c r="D1364" s="1" t="s">
        <v>129</v>
      </c>
      <c r="E1364" s="3">
        <v>5.1921296296296299E-2</v>
      </c>
    </row>
    <row r="1365" spans="1:5" x14ac:dyDescent="0.25">
      <c r="A1365" s="1" t="s">
        <v>31</v>
      </c>
      <c r="B1365" s="1" t="s">
        <v>128</v>
      </c>
      <c r="C1365" s="1" t="s">
        <v>3</v>
      </c>
      <c r="D1365" s="1" t="s">
        <v>129</v>
      </c>
      <c r="E1365" s="3">
        <v>4.3761574074074071E-2</v>
      </c>
    </row>
    <row r="1366" spans="1:5" x14ac:dyDescent="0.25">
      <c r="A1366" s="1" t="s">
        <v>32</v>
      </c>
      <c r="B1366" s="1" t="s">
        <v>128</v>
      </c>
      <c r="C1366" s="1" t="s">
        <v>3</v>
      </c>
      <c r="D1366" s="1" t="s">
        <v>129</v>
      </c>
      <c r="E1366" s="3">
        <v>4.9409722222222223E-2</v>
      </c>
    </row>
    <row r="1367" spans="1:5" x14ac:dyDescent="0.25">
      <c r="A1367" s="1" t="s">
        <v>35</v>
      </c>
      <c r="B1367" s="1" t="s">
        <v>128</v>
      </c>
      <c r="C1367" s="1" t="s">
        <v>3</v>
      </c>
      <c r="D1367" s="1" t="s">
        <v>129</v>
      </c>
      <c r="E1367" s="3">
        <v>3.9224537037037037E-2</v>
      </c>
    </row>
    <row r="1368" spans="1:5" x14ac:dyDescent="0.25">
      <c r="A1368" s="1" t="s">
        <v>41</v>
      </c>
      <c r="B1368" s="1" t="s">
        <v>128</v>
      </c>
      <c r="C1368" s="1" t="s">
        <v>3</v>
      </c>
      <c r="D1368" s="1" t="s">
        <v>129</v>
      </c>
      <c r="E1368" s="3">
        <v>6.0150462962962961E-2</v>
      </c>
    </row>
    <row r="1369" spans="1:5" x14ac:dyDescent="0.25">
      <c r="A1369" s="1" t="s">
        <v>43</v>
      </c>
      <c r="B1369" s="1" t="s">
        <v>128</v>
      </c>
      <c r="C1369" s="1" t="s">
        <v>3</v>
      </c>
      <c r="D1369" s="1" t="s">
        <v>129</v>
      </c>
      <c r="E1369" s="3">
        <v>6.1550925925925926E-2</v>
      </c>
    </row>
    <row r="1370" spans="1:5" x14ac:dyDescent="0.25">
      <c r="A1370" s="1" t="s">
        <v>44</v>
      </c>
      <c r="B1370" s="1" t="s">
        <v>128</v>
      </c>
      <c r="C1370" s="1" t="s">
        <v>3</v>
      </c>
      <c r="D1370" s="1" t="s">
        <v>129</v>
      </c>
      <c r="E1370" s="3">
        <v>5.5937500000000001E-2</v>
      </c>
    </row>
    <row r="1371" spans="1:5" x14ac:dyDescent="0.25">
      <c r="A1371" s="1" t="s">
        <v>49</v>
      </c>
      <c r="B1371" s="1" t="s">
        <v>128</v>
      </c>
      <c r="C1371" s="1" t="s">
        <v>3</v>
      </c>
      <c r="D1371" s="1" t="s">
        <v>129</v>
      </c>
      <c r="E1371" s="3">
        <v>3.7951388888888889E-2</v>
      </c>
    </row>
    <row r="1372" spans="1:5" x14ac:dyDescent="0.25">
      <c r="A1372" s="1" t="s">
        <v>145</v>
      </c>
      <c r="B1372" s="1" t="s">
        <v>128</v>
      </c>
      <c r="C1372" s="1" t="s">
        <v>3</v>
      </c>
      <c r="D1372" s="1" t="s">
        <v>129</v>
      </c>
      <c r="E1372" s="3">
        <v>5.289351851851852E-2</v>
      </c>
    </row>
    <row r="1373" spans="1:5" x14ac:dyDescent="0.25">
      <c r="A1373" s="1" t="s">
        <v>84</v>
      </c>
      <c r="B1373" s="1" t="s">
        <v>128</v>
      </c>
      <c r="C1373" s="1" t="s">
        <v>3</v>
      </c>
      <c r="D1373" s="1" t="s">
        <v>129</v>
      </c>
      <c r="E1373" s="3">
        <v>3.138888888888889E-2</v>
      </c>
    </row>
    <row r="1374" spans="1:5" x14ac:dyDescent="0.25">
      <c r="A1374" s="1" t="s">
        <v>142</v>
      </c>
      <c r="B1374" s="1" t="s">
        <v>128</v>
      </c>
      <c r="C1374" s="1" t="s">
        <v>3</v>
      </c>
      <c r="D1374" s="1" t="s">
        <v>129</v>
      </c>
      <c r="E1374" s="3">
        <v>4.085648148148148E-2</v>
      </c>
    </row>
    <row r="1375" spans="1:5" x14ac:dyDescent="0.25">
      <c r="A1375" s="1" t="s">
        <v>60</v>
      </c>
      <c r="B1375" s="1" t="s">
        <v>128</v>
      </c>
      <c r="C1375" s="1" t="s">
        <v>3</v>
      </c>
      <c r="D1375" s="1" t="s">
        <v>129</v>
      </c>
      <c r="E1375" s="3">
        <v>4.5752314814814815E-2</v>
      </c>
    </row>
    <row r="1376" spans="1:5" x14ac:dyDescent="0.25">
      <c r="A1376" s="1" t="s">
        <v>63</v>
      </c>
      <c r="B1376" s="1" t="s">
        <v>128</v>
      </c>
      <c r="C1376" s="1" t="s">
        <v>3</v>
      </c>
      <c r="D1376" s="1" t="s">
        <v>129</v>
      </c>
      <c r="E1376" s="3">
        <v>4.7824074074074074E-2</v>
      </c>
    </row>
    <row r="1377" spans="1:5" x14ac:dyDescent="0.25">
      <c r="A1377" s="1" t="s">
        <v>64</v>
      </c>
      <c r="B1377" s="1" t="s">
        <v>128</v>
      </c>
      <c r="C1377" s="1" t="s">
        <v>3</v>
      </c>
      <c r="D1377" s="1" t="s">
        <v>129</v>
      </c>
      <c r="E1377" s="3">
        <v>4.7847222222222222E-2</v>
      </c>
    </row>
    <row r="1378" spans="1:5" x14ac:dyDescent="0.25">
      <c r="A1378" s="1" t="s">
        <v>67</v>
      </c>
      <c r="B1378" s="1" t="s">
        <v>128</v>
      </c>
      <c r="C1378" s="1" t="s">
        <v>3</v>
      </c>
      <c r="D1378" s="1" t="s">
        <v>129</v>
      </c>
      <c r="E1378" s="3">
        <v>3.2083333333333332E-2</v>
      </c>
    </row>
    <row r="1379" spans="1:5" x14ac:dyDescent="0.25">
      <c r="A1379" s="1" t="s">
        <v>68</v>
      </c>
      <c r="B1379" s="1" t="s">
        <v>128</v>
      </c>
      <c r="C1379" s="1" t="s">
        <v>3</v>
      </c>
      <c r="D1379" s="1" t="s">
        <v>129</v>
      </c>
      <c r="E1379" s="3">
        <v>3.3715277777777775E-2</v>
      </c>
    </row>
    <row r="1380" spans="1:5" x14ac:dyDescent="0.25">
      <c r="A1380" s="1" t="s">
        <v>70</v>
      </c>
      <c r="B1380" s="1" t="s">
        <v>128</v>
      </c>
      <c r="C1380" s="1" t="s">
        <v>3</v>
      </c>
      <c r="D1380" s="1" t="s">
        <v>129</v>
      </c>
      <c r="E1380" s="3">
        <v>2.8680555555555556E-2</v>
      </c>
    </row>
    <row r="1381" spans="1:5" x14ac:dyDescent="0.25">
      <c r="A1381" s="1" t="s">
        <v>146</v>
      </c>
      <c r="B1381" s="1" t="s">
        <v>128</v>
      </c>
      <c r="C1381" s="1" t="s">
        <v>3</v>
      </c>
      <c r="D1381" s="1" t="s">
        <v>129</v>
      </c>
      <c r="E1381" s="3">
        <v>3.8229166666666668E-2</v>
      </c>
    </row>
    <row r="1382" spans="1:5" x14ac:dyDescent="0.25">
      <c r="A1382" s="1" t="s">
        <v>71</v>
      </c>
      <c r="B1382" s="1" t="s">
        <v>128</v>
      </c>
      <c r="C1382" s="1" t="s">
        <v>3</v>
      </c>
      <c r="D1382" s="1" t="s">
        <v>129</v>
      </c>
      <c r="E1382" s="3">
        <v>5.271990740740741E-2</v>
      </c>
    </row>
    <row r="1383" spans="1:5" x14ac:dyDescent="0.25">
      <c r="A1383" s="1" t="s">
        <v>72</v>
      </c>
      <c r="B1383" s="1" t="s">
        <v>128</v>
      </c>
      <c r="C1383" s="1" t="s">
        <v>3</v>
      </c>
      <c r="D1383" s="1" t="s">
        <v>129</v>
      </c>
      <c r="E1383" s="3">
        <v>5.275462962962963E-2</v>
      </c>
    </row>
    <row r="1384" spans="1:5" x14ac:dyDescent="0.25">
      <c r="A1384" s="1" t="s">
        <v>149</v>
      </c>
      <c r="B1384" s="1" t="s">
        <v>122</v>
      </c>
      <c r="C1384" s="1" t="s">
        <v>3</v>
      </c>
      <c r="D1384" s="1" t="s">
        <v>123</v>
      </c>
      <c r="E1384" s="3">
        <v>3.0277777777777778E-2</v>
      </c>
    </row>
    <row r="1385" spans="1:5" x14ac:dyDescent="0.25">
      <c r="A1385" s="1" t="s">
        <v>149</v>
      </c>
      <c r="B1385" s="1" t="s">
        <v>124</v>
      </c>
      <c r="C1385" s="1" t="s">
        <v>3</v>
      </c>
      <c r="D1385" s="1" t="s">
        <v>125</v>
      </c>
      <c r="E1385" s="3">
        <v>2.6886574074074073E-2</v>
      </c>
    </row>
    <row r="1386" spans="1:5" x14ac:dyDescent="0.25">
      <c r="A1386" s="1" t="s">
        <v>149</v>
      </c>
      <c r="B1386" s="1" t="s">
        <v>126</v>
      </c>
      <c r="C1386" s="1" t="s">
        <v>3</v>
      </c>
      <c r="D1386" s="1" t="s">
        <v>127</v>
      </c>
      <c r="E1386" s="3">
        <v>2.568287037037037E-2</v>
      </c>
    </row>
    <row r="1387" spans="1:5" x14ac:dyDescent="0.25">
      <c r="A1387" s="1" t="s">
        <v>149</v>
      </c>
      <c r="B1387" s="1" t="s">
        <v>128</v>
      </c>
      <c r="C1387" s="1" t="s">
        <v>3</v>
      </c>
      <c r="D1387" s="1" t="s">
        <v>129</v>
      </c>
      <c r="E1387" s="3">
        <v>4.040509259259259E-2</v>
      </c>
    </row>
    <row r="1388" spans="1:5" x14ac:dyDescent="0.25">
      <c r="A1388" s="1" t="s">
        <v>21</v>
      </c>
      <c r="B1388" s="1" t="s">
        <v>124</v>
      </c>
      <c r="C1388" s="1" t="s">
        <v>3</v>
      </c>
      <c r="D1388" s="1" t="s">
        <v>125</v>
      </c>
      <c r="E1388" s="3">
        <v>2.0833333333333332E-2</v>
      </c>
    </row>
    <row r="1389" spans="1:5" x14ac:dyDescent="0.25">
      <c r="A1389" s="1" t="s">
        <v>21</v>
      </c>
      <c r="B1389" s="1" t="s">
        <v>126</v>
      </c>
      <c r="C1389" s="1" t="s">
        <v>3</v>
      </c>
      <c r="D1389" s="1" t="s">
        <v>127</v>
      </c>
      <c r="E1389" s="3">
        <v>2.2037037037037036E-2</v>
      </c>
    </row>
    <row r="1390" spans="1:5" x14ac:dyDescent="0.25">
      <c r="A1390" t="s">
        <v>133</v>
      </c>
      <c r="D1390">
        <f>SUBTOTAL(103,DistinctRuns[Alt])</f>
        <v>1388</v>
      </c>
      <c r="E1390" s="2">
        <f>SUBTOTAL(109,DistinctRuns[Best time])</f>
        <v>35.215277777777771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5ABD-0597-485E-82E1-9EF7BCB67DD7}">
  <dimension ref="A1:E310"/>
  <sheetViews>
    <sheetView workbookViewId="0">
      <selection sqref="A1:E306"/>
    </sheetView>
  </sheetViews>
  <sheetFormatPr defaultRowHeight="15" x14ac:dyDescent="0.25"/>
  <cols>
    <col min="1" max="1" width="17.42578125" bestFit="1" customWidth="1"/>
    <col min="2" max="2" width="59.140625" bestFit="1" customWidth="1"/>
    <col min="3" max="3" width="11.42578125" bestFit="1" customWidth="1"/>
    <col min="4" max="4" width="5.85546875" bestFit="1" customWidth="1"/>
    <col min="5" max="5" width="11.7109375" bestFit="1" customWidth="1"/>
  </cols>
  <sheetData>
    <row r="1" spans="1:5" x14ac:dyDescent="0.25">
      <c r="A1" t="s">
        <v>0</v>
      </c>
      <c r="B1" t="s">
        <v>85</v>
      </c>
      <c r="C1" t="s">
        <v>1</v>
      </c>
      <c r="D1" t="s">
        <v>86</v>
      </c>
      <c r="E1" t="s">
        <v>87</v>
      </c>
    </row>
    <row r="2" spans="1:5" x14ac:dyDescent="0.25">
      <c r="A2" s="1" t="s">
        <v>6</v>
      </c>
      <c r="B2" s="1" t="s">
        <v>88</v>
      </c>
      <c r="C2" s="1" t="s">
        <v>3</v>
      </c>
      <c r="D2" s="1" t="s">
        <v>89</v>
      </c>
      <c r="E2" s="2">
        <v>1.6979166666666667E-2</v>
      </c>
    </row>
    <row r="3" spans="1:5" x14ac:dyDescent="0.25">
      <c r="A3" s="1" t="s">
        <v>10</v>
      </c>
      <c r="B3" s="1" t="s">
        <v>88</v>
      </c>
      <c r="C3" s="1" t="s">
        <v>3</v>
      </c>
      <c r="D3" s="1" t="s">
        <v>89</v>
      </c>
      <c r="E3" s="2">
        <v>1.7650462962962962E-2</v>
      </c>
    </row>
    <row r="4" spans="1:5" x14ac:dyDescent="0.25">
      <c r="A4" s="1" t="s">
        <v>13</v>
      </c>
      <c r="B4" s="1" t="s">
        <v>88</v>
      </c>
      <c r="C4" s="1" t="s">
        <v>3</v>
      </c>
      <c r="D4" s="1" t="s">
        <v>89</v>
      </c>
      <c r="E4" s="2">
        <v>2.3182870370370371E-2</v>
      </c>
    </row>
    <row r="5" spans="1:5" x14ac:dyDescent="0.25">
      <c r="A5" s="1" t="s">
        <v>20</v>
      </c>
      <c r="B5" s="1" t="s">
        <v>88</v>
      </c>
      <c r="C5" s="1" t="s">
        <v>3</v>
      </c>
      <c r="D5" s="1" t="s">
        <v>89</v>
      </c>
      <c r="E5" s="2">
        <v>2.1250000000000002E-2</v>
      </c>
    </row>
    <row r="6" spans="1:5" x14ac:dyDescent="0.25">
      <c r="A6" s="1" t="s">
        <v>22</v>
      </c>
      <c r="B6" s="1" t="s">
        <v>88</v>
      </c>
      <c r="C6" s="1" t="s">
        <v>3</v>
      </c>
      <c r="D6" s="1" t="s">
        <v>89</v>
      </c>
      <c r="E6" s="2">
        <v>1.8599537037037036E-2</v>
      </c>
    </row>
    <row r="7" spans="1:5" x14ac:dyDescent="0.25">
      <c r="A7" s="1" t="s">
        <v>26</v>
      </c>
      <c r="B7" s="1" t="s">
        <v>88</v>
      </c>
      <c r="C7" s="1" t="s">
        <v>3</v>
      </c>
      <c r="D7" s="1" t="s">
        <v>89</v>
      </c>
      <c r="E7" s="2">
        <v>1.8206018518518517E-2</v>
      </c>
    </row>
    <row r="8" spans="1:5" x14ac:dyDescent="0.25">
      <c r="A8" s="1" t="s">
        <v>31</v>
      </c>
      <c r="B8" s="1" t="s">
        <v>88</v>
      </c>
      <c r="C8" s="1" t="s">
        <v>3</v>
      </c>
      <c r="D8" s="1" t="s">
        <v>89</v>
      </c>
      <c r="E8" s="2">
        <v>1.4456018518518519E-2</v>
      </c>
    </row>
    <row r="9" spans="1:5" x14ac:dyDescent="0.25">
      <c r="A9" s="1" t="s">
        <v>6</v>
      </c>
      <c r="B9" s="1" t="s">
        <v>90</v>
      </c>
      <c r="C9" s="1" t="s">
        <v>5</v>
      </c>
      <c r="D9" s="1" t="s">
        <v>91</v>
      </c>
      <c r="E9" s="2">
        <v>1.3541666666666667E-2</v>
      </c>
    </row>
    <row r="10" spans="1:5" x14ac:dyDescent="0.25">
      <c r="A10" s="1" t="s">
        <v>6</v>
      </c>
      <c r="B10" s="1" t="s">
        <v>92</v>
      </c>
      <c r="C10" s="1" t="s">
        <v>5</v>
      </c>
      <c r="D10" s="1" t="s">
        <v>93</v>
      </c>
      <c r="E10" s="2">
        <v>1.3923611111111111E-2</v>
      </c>
    </row>
    <row r="11" spans="1:5" x14ac:dyDescent="0.25">
      <c r="A11" s="1" t="s">
        <v>67</v>
      </c>
      <c r="B11" s="1" t="s">
        <v>88</v>
      </c>
      <c r="C11" s="1" t="s">
        <v>3</v>
      </c>
      <c r="D11" s="1" t="s">
        <v>89</v>
      </c>
      <c r="E11" s="2">
        <v>1.699074074074074E-2</v>
      </c>
    </row>
    <row r="12" spans="1:5" x14ac:dyDescent="0.25">
      <c r="A12" s="1" t="s">
        <v>68</v>
      </c>
      <c r="B12" s="1" t="s">
        <v>88</v>
      </c>
      <c r="C12" s="1" t="s">
        <v>3</v>
      </c>
      <c r="D12" s="1" t="s">
        <v>89</v>
      </c>
      <c r="E12" s="2">
        <v>1.5092592592592593E-2</v>
      </c>
    </row>
    <row r="13" spans="1:5" x14ac:dyDescent="0.25">
      <c r="A13" s="1" t="s">
        <v>70</v>
      </c>
      <c r="B13" s="1" t="s">
        <v>88</v>
      </c>
      <c r="C13" s="1" t="s">
        <v>3</v>
      </c>
      <c r="D13" s="1" t="s">
        <v>89</v>
      </c>
      <c r="E13" s="2">
        <v>1.5856481481481482E-2</v>
      </c>
    </row>
    <row r="14" spans="1:5" x14ac:dyDescent="0.25">
      <c r="A14" s="1" t="s">
        <v>6</v>
      </c>
      <c r="B14" s="1" t="s">
        <v>112</v>
      </c>
      <c r="C14" s="1" t="s">
        <v>5</v>
      </c>
      <c r="D14" s="1" t="s">
        <v>113</v>
      </c>
      <c r="E14" s="2">
        <v>1.2476851851851852E-2</v>
      </c>
    </row>
    <row r="15" spans="1:5" x14ac:dyDescent="0.25">
      <c r="A15" s="1" t="s">
        <v>6</v>
      </c>
      <c r="B15" s="1" t="s">
        <v>114</v>
      </c>
      <c r="C15" s="1" t="s">
        <v>5</v>
      </c>
      <c r="D15" s="1" t="s">
        <v>115</v>
      </c>
      <c r="E15" s="2">
        <v>1.3819444444444445E-2</v>
      </c>
    </row>
    <row r="16" spans="1:5" x14ac:dyDescent="0.25">
      <c r="A16" s="1" t="s">
        <v>6</v>
      </c>
      <c r="B16" s="1" t="s">
        <v>116</v>
      </c>
      <c r="C16" s="1" t="s">
        <v>5</v>
      </c>
      <c r="D16" s="1" t="s">
        <v>117</v>
      </c>
      <c r="E16" s="2">
        <v>1.3217592592592593E-2</v>
      </c>
    </row>
    <row r="17" spans="1:5" x14ac:dyDescent="0.25">
      <c r="A17" s="1" t="s">
        <v>72</v>
      </c>
      <c r="B17" s="1" t="s">
        <v>88</v>
      </c>
      <c r="C17" s="1" t="s">
        <v>3</v>
      </c>
      <c r="D17" s="1" t="s">
        <v>89</v>
      </c>
      <c r="E17" s="2">
        <v>2.1365740740740741E-2</v>
      </c>
    </row>
    <row r="18" spans="1:5" x14ac:dyDescent="0.25">
      <c r="A18" s="1" t="s">
        <v>6</v>
      </c>
      <c r="B18" s="1" t="s">
        <v>118</v>
      </c>
      <c r="C18" s="1" t="s">
        <v>5</v>
      </c>
      <c r="D18" s="1" t="s">
        <v>119</v>
      </c>
      <c r="E18" s="2">
        <v>1.5868055555555555E-2</v>
      </c>
    </row>
    <row r="19" spans="1:5" x14ac:dyDescent="0.25">
      <c r="A19" s="1" t="s">
        <v>2</v>
      </c>
      <c r="B19" s="1" t="s">
        <v>90</v>
      </c>
      <c r="C19" s="1" t="s">
        <v>3</v>
      </c>
      <c r="D19" s="1" t="s">
        <v>91</v>
      </c>
      <c r="E19" s="2">
        <v>1.5590277777777778E-2</v>
      </c>
    </row>
    <row r="20" spans="1:5" x14ac:dyDescent="0.25">
      <c r="A20" s="1" t="s">
        <v>6</v>
      </c>
      <c r="B20" s="1" t="s">
        <v>126</v>
      </c>
      <c r="C20" s="1" t="s">
        <v>5</v>
      </c>
      <c r="D20" s="1" t="s">
        <v>127</v>
      </c>
      <c r="E20" s="2">
        <v>1.193287037037037E-2</v>
      </c>
    </row>
    <row r="21" spans="1:5" x14ac:dyDescent="0.25">
      <c r="A21" s="1" t="s">
        <v>6</v>
      </c>
      <c r="B21" s="1" t="s">
        <v>128</v>
      </c>
      <c r="C21" s="1" t="s">
        <v>5</v>
      </c>
      <c r="D21" s="1" t="s">
        <v>129</v>
      </c>
      <c r="E21" s="2">
        <v>1.9618055555555555E-2</v>
      </c>
    </row>
    <row r="22" spans="1:5" x14ac:dyDescent="0.25">
      <c r="A22" s="1" t="s">
        <v>10</v>
      </c>
      <c r="B22" s="1" t="s">
        <v>90</v>
      </c>
      <c r="C22" s="1" t="s">
        <v>3</v>
      </c>
      <c r="D22" s="1" t="s">
        <v>91</v>
      </c>
      <c r="E22" s="2">
        <v>1.653935185185185E-2</v>
      </c>
    </row>
    <row r="23" spans="1:5" x14ac:dyDescent="0.25">
      <c r="A23" s="1" t="s">
        <v>16</v>
      </c>
      <c r="B23" s="1" t="s">
        <v>90</v>
      </c>
      <c r="C23" s="1" t="s">
        <v>3</v>
      </c>
      <c r="D23" s="1" t="s">
        <v>91</v>
      </c>
      <c r="E23" s="2">
        <v>7.0497685185185191E-2</v>
      </c>
    </row>
    <row r="24" spans="1:5" x14ac:dyDescent="0.25">
      <c r="A24" s="1" t="s">
        <v>23</v>
      </c>
      <c r="B24" s="1" t="s">
        <v>90</v>
      </c>
      <c r="C24" s="1" t="s">
        <v>3</v>
      </c>
      <c r="D24" s="1" t="s">
        <v>91</v>
      </c>
      <c r="E24" s="2">
        <v>3.0740740740740742E-2</v>
      </c>
    </row>
    <row r="25" spans="1:5" x14ac:dyDescent="0.25">
      <c r="A25" s="1" t="s">
        <v>10</v>
      </c>
      <c r="B25" s="1" t="s">
        <v>88</v>
      </c>
      <c r="C25" s="1" t="s">
        <v>5</v>
      </c>
      <c r="D25" s="1" t="s">
        <v>89</v>
      </c>
      <c r="E25" s="2">
        <v>1.2847222222222222E-2</v>
      </c>
    </row>
    <row r="26" spans="1:5" x14ac:dyDescent="0.25">
      <c r="A26" s="1" t="s">
        <v>10</v>
      </c>
      <c r="B26" s="1" t="s">
        <v>90</v>
      </c>
      <c r="C26" s="1" t="s">
        <v>5</v>
      </c>
      <c r="D26" s="1" t="s">
        <v>91</v>
      </c>
      <c r="E26" s="2">
        <v>1.425925925925926E-2</v>
      </c>
    </row>
    <row r="27" spans="1:5" x14ac:dyDescent="0.25">
      <c r="A27" s="1" t="s">
        <v>26</v>
      </c>
      <c r="B27" s="1" t="s">
        <v>90</v>
      </c>
      <c r="C27" s="1" t="s">
        <v>3</v>
      </c>
      <c r="D27" s="1" t="s">
        <v>91</v>
      </c>
      <c r="E27" s="2">
        <v>2.2222222222222223E-2</v>
      </c>
    </row>
    <row r="28" spans="1:5" x14ac:dyDescent="0.25">
      <c r="A28" s="1" t="s">
        <v>30</v>
      </c>
      <c r="B28" s="1" t="s">
        <v>90</v>
      </c>
      <c r="C28" s="1" t="s">
        <v>3</v>
      </c>
      <c r="D28" s="1" t="s">
        <v>91</v>
      </c>
      <c r="E28" s="2">
        <v>1.8668981481481481E-2</v>
      </c>
    </row>
    <row r="29" spans="1:5" x14ac:dyDescent="0.25">
      <c r="A29" s="1" t="s">
        <v>10</v>
      </c>
      <c r="B29" s="1" t="s">
        <v>100</v>
      </c>
      <c r="C29" s="1" t="s">
        <v>5</v>
      </c>
      <c r="D29" s="1" t="s">
        <v>101</v>
      </c>
      <c r="E29" s="2">
        <v>1.3541666666666667E-2</v>
      </c>
    </row>
    <row r="30" spans="1:5" x14ac:dyDescent="0.25">
      <c r="A30" s="1" t="s">
        <v>10</v>
      </c>
      <c r="B30" s="1" t="s">
        <v>102</v>
      </c>
      <c r="C30" s="1" t="s">
        <v>5</v>
      </c>
      <c r="D30" s="1" t="s">
        <v>103</v>
      </c>
      <c r="E30" s="2">
        <v>1.5590277777777778E-2</v>
      </c>
    </row>
    <row r="31" spans="1:5" x14ac:dyDescent="0.25">
      <c r="A31" s="1" t="s">
        <v>10</v>
      </c>
      <c r="B31" s="1" t="s">
        <v>104</v>
      </c>
      <c r="C31" s="1" t="s">
        <v>5</v>
      </c>
      <c r="D31" s="1" t="s">
        <v>105</v>
      </c>
      <c r="E31" s="2">
        <v>1.3032407407407407E-2</v>
      </c>
    </row>
    <row r="32" spans="1:5" x14ac:dyDescent="0.25">
      <c r="A32" s="1" t="s">
        <v>10</v>
      </c>
      <c r="B32" s="1" t="s">
        <v>110</v>
      </c>
      <c r="C32" s="1" t="s">
        <v>5</v>
      </c>
      <c r="D32" s="1" t="s">
        <v>111</v>
      </c>
      <c r="E32" s="2">
        <v>1.2685185185185185E-2</v>
      </c>
    </row>
    <row r="33" spans="1:5" x14ac:dyDescent="0.25">
      <c r="A33" s="1" t="s">
        <v>10</v>
      </c>
      <c r="B33" s="1" t="s">
        <v>112</v>
      </c>
      <c r="C33" s="1" t="s">
        <v>5</v>
      </c>
      <c r="D33" s="1" t="s">
        <v>113</v>
      </c>
      <c r="E33" s="2">
        <v>1.369212962962963E-2</v>
      </c>
    </row>
    <row r="34" spans="1:5" x14ac:dyDescent="0.25">
      <c r="A34" s="1" t="s">
        <v>10</v>
      </c>
      <c r="B34" s="1" t="s">
        <v>114</v>
      </c>
      <c r="C34" s="1" t="s">
        <v>5</v>
      </c>
      <c r="D34" s="1" t="s">
        <v>115</v>
      </c>
      <c r="E34" s="2">
        <v>1.7118055555555556E-2</v>
      </c>
    </row>
    <row r="35" spans="1:5" x14ac:dyDescent="0.25">
      <c r="A35" s="1" t="s">
        <v>10</v>
      </c>
      <c r="B35" s="1" t="s">
        <v>118</v>
      </c>
      <c r="C35" s="1" t="s">
        <v>5</v>
      </c>
      <c r="D35" s="1" t="s">
        <v>119</v>
      </c>
      <c r="E35" s="2">
        <v>1.7430555555555557E-2</v>
      </c>
    </row>
    <row r="36" spans="1:5" x14ac:dyDescent="0.25">
      <c r="A36" s="1" t="s">
        <v>10</v>
      </c>
      <c r="B36" s="1" t="s">
        <v>126</v>
      </c>
      <c r="C36" s="1" t="s">
        <v>5</v>
      </c>
      <c r="D36" s="1" t="s">
        <v>127</v>
      </c>
      <c r="E36" s="2">
        <v>1.7314814814814814E-2</v>
      </c>
    </row>
    <row r="37" spans="1:5" x14ac:dyDescent="0.25">
      <c r="A37" s="1" t="s">
        <v>10</v>
      </c>
      <c r="B37" s="1" t="s">
        <v>128</v>
      </c>
      <c r="C37" s="1" t="s">
        <v>5</v>
      </c>
      <c r="D37" s="1" t="s">
        <v>129</v>
      </c>
      <c r="E37" s="2">
        <v>2.1250000000000002E-2</v>
      </c>
    </row>
    <row r="38" spans="1:5" x14ac:dyDescent="0.25">
      <c r="A38" s="1" t="s">
        <v>63</v>
      </c>
      <c r="B38" s="1" t="s">
        <v>90</v>
      </c>
      <c r="C38" s="1" t="s">
        <v>3</v>
      </c>
      <c r="D38" s="1" t="s">
        <v>91</v>
      </c>
      <c r="E38" s="2">
        <v>3.4641203703703702E-2</v>
      </c>
    </row>
    <row r="39" spans="1:5" x14ac:dyDescent="0.25">
      <c r="A39" s="1" t="s">
        <v>67</v>
      </c>
      <c r="B39" s="1" t="s">
        <v>90</v>
      </c>
      <c r="C39" s="1" t="s">
        <v>3</v>
      </c>
      <c r="D39" s="1" t="s">
        <v>91</v>
      </c>
      <c r="E39" s="2">
        <v>1.545138888888889E-2</v>
      </c>
    </row>
    <row r="40" spans="1:5" x14ac:dyDescent="0.25">
      <c r="A40" s="1" t="s">
        <v>68</v>
      </c>
      <c r="B40" s="1" t="s">
        <v>90</v>
      </c>
      <c r="C40" s="1" t="s">
        <v>3</v>
      </c>
      <c r="D40" s="1" t="s">
        <v>91</v>
      </c>
      <c r="E40" s="2">
        <v>1.7615740740740741E-2</v>
      </c>
    </row>
    <row r="41" spans="1:5" x14ac:dyDescent="0.25">
      <c r="A41" s="1" t="s">
        <v>70</v>
      </c>
      <c r="B41" s="1" t="s">
        <v>90</v>
      </c>
      <c r="C41" s="1" t="s">
        <v>3</v>
      </c>
      <c r="D41" s="1" t="s">
        <v>91</v>
      </c>
      <c r="E41" s="2">
        <v>1.4560185185185185E-2</v>
      </c>
    </row>
    <row r="42" spans="1:5" x14ac:dyDescent="0.25">
      <c r="A42" s="1" t="s">
        <v>72</v>
      </c>
      <c r="B42" s="1" t="s">
        <v>90</v>
      </c>
      <c r="C42" s="1" t="s">
        <v>3</v>
      </c>
      <c r="D42" s="1" t="s">
        <v>91</v>
      </c>
      <c r="E42" s="2">
        <v>2.6249999999999999E-2</v>
      </c>
    </row>
    <row r="43" spans="1:5" x14ac:dyDescent="0.25">
      <c r="A43" s="1" t="s">
        <v>10</v>
      </c>
      <c r="B43" s="1" t="s">
        <v>92</v>
      </c>
      <c r="C43" s="1" t="s">
        <v>3</v>
      </c>
      <c r="D43" s="1" t="s">
        <v>93</v>
      </c>
      <c r="E43" s="2">
        <v>1.9837962962962963E-2</v>
      </c>
    </row>
    <row r="44" spans="1:5" x14ac:dyDescent="0.25">
      <c r="A44" s="1" t="s">
        <v>24</v>
      </c>
      <c r="B44" s="1" t="s">
        <v>92</v>
      </c>
      <c r="C44" s="1" t="s">
        <v>3</v>
      </c>
      <c r="D44" s="1" t="s">
        <v>93</v>
      </c>
      <c r="E44" s="2">
        <v>3.7002314814814814E-2</v>
      </c>
    </row>
    <row r="45" spans="1:5" x14ac:dyDescent="0.25">
      <c r="A45" s="1" t="s">
        <v>26</v>
      </c>
      <c r="B45" s="1" t="s">
        <v>92</v>
      </c>
      <c r="C45" s="1" t="s">
        <v>3</v>
      </c>
      <c r="D45" s="1" t="s">
        <v>93</v>
      </c>
      <c r="E45" s="2">
        <v>2.6192129629629631E-2</v>
      </c>
    </row>
    <row r="46" spans="1:5" x14ac:dyDescent="0.25">
      <c r="A46" s="1" t="s">
        <v>36</v>
      </c>
      <c r="B46" s="1" t="s">
        <v>92</v>
      </c>
      <c r="C46" s="1" t="s">
        <v>3</v>
      </c>
      <c r="D46" s="1" t="s">
        <v>93</v>
      </c>
      <c r="E46" s="2">
        <v>3.0925925925925926E-2</v>
      </c>
    </row>
    <row r="47" spans="1:5" x14ac:dyDescent="0.25">
      <c r="A47" s="1" t="s">
        <v>64</v>
      </c>
      <c r="B47" s="1" t="s">
        <v>92</v>
      </c>
      <c r="C47" s="1" t="s">
        <v>3</v>
      </c>
      <c r="D47" s="1" t="s">
        <v>93</v>
      </c>
      <c r="E47" s="2">
        <v>3.3159722222222222E-2</v>
      </c>
    </row>
    <row r="48" spans="1:5" x14ac:dyDescent="0.25">
      <c r="A48" s="1" t="s">
        <v>67</v>
      </c>
      <c r="B48" s="1" t="s">
        <v>92</v>
      </c>
      <c r="C48" s="1" t="s">
        <v>3</v>
      </c>
      <c r="D48" s="1" t="s">
        <v>93</v>
      </c>
      <c r="E48" s="2">
        <v>1.7974537037037035E-2</v>
      </c>
    </row>
    <row r="49" spans="1:5" x14ac:dyDescent="0.25">
      <c r="A49" s="1" t="s">
        <v>68</v>
      </c>
      <c r="B49" s="1" t="s">
        <v>92</v>
      </c>
      <c r="C49" s="1" t="s">
        <v>3</v>
      </c>
      <c r="D49" s="1" t="s">
        <v>93</v>
      </c>
      <c r="E49" s="2">
        <v>2.449074074074074E-2</v>
      </c>
    </row>
    <row r="50" spans="1:5" x14ac:dyDescent="0.25">
      <c r="A50" s="1" t="s">
        <v>70</v>
      </c>
      <c r="B50" s="1" t="s">
        <v>92</v>
      </c>
      <c r="C50" s="1" t="s">
        <v>3</v>
      </c>
      <c r="D50" s="1" t="s">
        <v>93</v>
      </c>
      <c r="E50" s="2">
        <v>1.863425925925926E-2</v>
      </c>
    </row>
    <row r="51" spans="1:5" x14ac:dyDescent="0.25">
      <c r="A51" s="1" t="s">
        <v>6</v>
      </c>
      <c r="B51" s="1" t="s">
        <v>94</v>
      </c>
      <c r="C51" s="1" t="s">
        <v>3</v>
      </c>
      <c r="D51" s="1" t="s">
        <v>95</v>
      </c>
      <c r="E51" s="2">
        <v>1.5138888888888889E-2</v>
      </c>
    </row>
    <row r="52" spans="1:5" x14ac:dyDescent="0.25">
      <c r="A52" s="1" t="s">
        <v>10</v>
      </c>
      <c r="B52" s="1" t="s">
        <v>94</v>
      </c>
      <c r="C52" s="1" t="s">
        <v>3</v>
      </c>
      <c r="D52" s="1" t="s">
        <v>95</v>
      </c>
      <c r="E52" s="2">
        <v>1.5150462962962963E-2</v>
      </c>
    </row>
    <row r="53" spans="1:5" x14ac:dyDescent="0.25">
      <c r="A53" s="1" t="s">
        <v>26</v>
      </c>
      <c r="B53" s="1" t="s">
        <v>94</v>
      </c>
      <c r="C53" s="1" t="s">
        <v>3</v>
      </c>
      <c r="D53" s="1" t="s">
        <v>95</v>
      </c>
      <c r="E53" s="2">
        <v>1.8877314814814816E-2</v>
      </c>
    </row>
    <row r="54" spans="1:5" x14ac:dyDescent="0.25">
      <c r="A54" s="1" t="s">
        <v>35</v>
      </c>
      <c r="B54" s="1" t="s">
        <v>94</v>
      </c>
      <c r="C54" s="1" t="s">
        <v>3</v>
      </c>
      <c r="D54" s="1" t="s">
        <v>95</v>
      </c>
      <c r="E54" s="2">
        <v>1.5555555555555555E-2</v>
      </c>
    </row>
    <row r="55" spans="1:5" x14ac:dyDescent="0.25">
      <c r="A55" s="1" t="s">
        <v>36</v>
      </c>
      <c r="B55" s="1" t="s">
        <v>94</v>
      </c>
      <c r="C55" s="1" t="s">
        <v>3</v>
      </c>
      <c r="D55" s="1" t="s">
        <v>95</v>
      </c>
      <c r="E55" s="2">
        <v>2.5023148148148149E-2</v>
      </c>
    </row>
    <row r="56" spans="1:5" x14ac:dyDescent="0.25">
      <c r="A56" s="1" t="s">
        <v>67</v>
      </c>
      <c r="B56" s="1" t="s">
        <v>94</v>
      </c>
      <c r="C56" s="1" t="s">
        <v>3</v>
      </c>
      <c r="D56" s="1" t="s">
        <v>95</v>
      </c>
      <c r="E56" s="2">
        <v>1.5405092592592592E-2</v>
      </c>
    </row>
    <row r="57" spans="1:5" x14ac:dyDescent="0.25">
      <c r="A57" s="1" t="s">
        <v>70</v>
      </c>
      <c r="B57" s="1" t="s">
        <v>94</v>
      </c>
      <c r="C57" s="1" t="s">
        <v>3</v>
      </c>
      <c r="D57" s="1" t="s">
        <v>95</v>
      </c>
      <c r="E57" s="2">
        <v>1.4456018518518519E-2</v>
      </c>
    </row>
    <row r="58" spans="1:5" x14ac:dyDescent="0.25">
      <c r="A58" s="1" t="s">
        <v>10</v>
      </c>
      <c r="B58" s="1" t="s">
        <v>96</v>
      </c>
      <c r="C58" s="1" t="s">
        <v>3</v>
      </c>
      <c r="D58" s="1" t="s">
        <v>97</v>
      </c>
      <c r="E58" s="2">
        <v>1.9699074074074074E-2</v>
      </c>
    </row>
    <row r="59" spans="1:5" x14ac:dyDescent="0.25">
      <c r="A59" s="1" t="s">
        <v>26</v>
      </c>
      <c r="B59" s="1" t="s">
        <v>96</v>
      </c>
      <c r="C59" s="1" t="s">
        <v>3</v>
      </c>
      <c r="D59" s="1" t="s">
        <v>97</v>
      </c>
      <c r="E59" s="2">
        <v>2.2442129629629631E-2</v>
      </c>
    </row>
    <row r="60" spans="1:5" x14ac:dyDescent="0.25">
      <c r="A60" s="1" t="s">
        <v>23</v>
      </c>
      <c r="B60" s="1" t="s">
        <v>90</v>
      </c>
      <c r="C60" s="1" t="s">
        <v>5</v>
      </c>
      <c r="D60" s="1" t="s">
        <v>91</v>
      </c>
      <c r="E60" s="2">
        <v>1.9594907407407408E-2</v>
      </c>
    </row>
    <row r="61" spans="1:5" x14ac:dyDescent="0.25">
      <c r="A61" s="1" t="s">
        <v>60</v>
      </c>
      <c r="B61" s="1" t="s">
        <v>96</v>
      </c>
      <c r="C61" s="1" t="s">
        <v>3</v>
      </c>
      <c r="D61" s="1" t="s">
        <v>97</v>
      </c>
      <c r="E61" s="2">
        <v>2.3796296296296298E-2</v>
      </c>
    </row>
    <row r="62" spans="1:5" x14ac:dyDescent="0.25">
      <c r="A62" s="1" t="s">
        <v>23</v>
      </c>
      <c r="B62" s="1" t="s">
        <v>110</v>
      </c>
      <c r="C62" s="1" t="s">
        <v>5</v>
      </c>
      <c r="D62" s="1" t="s">
        <v>111</v>
      </c>
      <c r="E62" s="2">
        <v>1.6273148148148148E-2</v>
      </c>
    </row>
    <row r="63" spans="1:5" x14ac:dyDescent="0.25">
      <c r="A63" s="1" t="s">
        <v>23</v>
      </c>
      <c r="B63" s="1" t="s">
        <v>112</v>
      </c>
      <c r="C63" s="1" t="s">
        <v>5</v>
      </c>
      <c r="D63" s="1" t="s">
        <v>113</v>
      </c>
      <c r="E63" s="2">
        <v>1.5752314814814816E-2</v>
      </c>
    </row>
    <row r="64" spans="1:5" x14ac:dyDescent="0.25">
      <c r="A64" s="1" t="s">
        <v>67</v>
      </c>
      <c r="B64" s="1" t="s">
        <v>96</v>
      </c>
      <c r="C64" s="1" t="s">
        <v>3</v>
      </c>
      <c r="D64" s="1" t="s">
        <v>97</v>
      </c>
      <c r="E64" s="2">
        <v>2.6458333333333334E-2</v>
      </c>
    </row>
    <row r="65" spans="1:5" x14ac:dyDescent="0.25">
      <c r="A65" s="1" t="s">
        <v>70</v>
      </c>
      <c r="B65" s="1" t="s">
        <v>96</v>
      </c>
      <c r="C65" s="1" t="s">
        <v>3</v>
      </c>
      <c r="D65" s="1" t="s">
        <v>97</v>
      </c>
      <c r="E65" s="2">
        <v>2.1990740740740741E-2</v>
      </c>
    </row>
    <row r="66" spans="1:5" x14ac:dyDescent="0.25">
      <c r="A66" s="1" t="s">
        <v>23</v>
      </c>
      <c r="B66" s="1" t="s">
        <v>120</v>
      </c>
      <c r="C66" s="1" t="s">
        <v>5</v>
      </c>
      <c r="D66" s="1" t="s">
        <v>121</v>
      </c>
      <c r="E66" s="2">
        <v>2.417824074074074E-2</v>
      </c>
    </row>
    <row r="67" spans="1:5" x14ac:dyDescent="0.25">
      <c r="A67" s="1" t="s">
        <v>23</v>
      </c>
      <c r="B67" s="1" t="s">
        <v>124</v>
      </c>
      <c r="C67" s="1" t="s">
        <v>5</v>
      </c>
      <c r="D67" s="1" t="s">
        <v>125</v>
      </c>
      <c r="E67" s="2">
        <v>2.2708333333333334E-2</v>
      </c>
    </row>
    <row r="68" spans="1:5" x14ac:dyDescent="0.25">
      <c r="A68" s="1" t="s">
        <v>23</v>
      </c>
      <c r="B68" s="1" t="s">
        <v>126</v>
      </c>
      <c r="C68" s="1" t="s">
        <v>5</v>
      </c>
      <c r="D68" s="1" t="s">
        <v>127</v>
      </c>
      <c r="E68" s="2">
        <v>1.9502314814814816E-2</v>
      </c>
    </row>
    <row r="69" spans="1:5" x14ac:dyDescent="0.25">
      <c r="A69" s="1" t="s">
        <v>23</v>
      </c>
      <c r="B69" s="1" t="s">
        <v>128</v>
      </c>
      <c r="C69" s="1" t="s">
        <v>5</v>
      </c>
      <c r="D69" s="1" t="s">
        <v>129</v>
      </c>
      <c r="E69" s="2">
        <v>6.6689814814814813E-2</v>
      </c>
    </row>
    <row r="70" spans="1:5" x14ac:dyDescent="0.25">
      <c r="A70" s="1" t="s">
        <v>10</v>
      </c>
      <c r="B70" s="1" t="s">
        <v>98</v>
      </c>
      <c r="C70" s="1" t="s">
        <v>3</v>
      </c>
      <c r="D70" s="1" t="s">
        <v>99</v>
      </c>
      <c r="E70" s="2">
        <v>2.1527777777777778E-2</v>
      </c>
    </row>
    <row r="71" spans="1:5" x14ac:dyDescent="0.25">
      <c r="A71" s="1" t="s">
        <v>26</v>
      </c>
      <c r="B71" s="1" t="s">
        <v>98</v>
      </c>
      <c r="C71" s="1" t="s">
        <v>3</v>
      </c>
      <c r="D71" s="1" t="s">
        <v>99</v>
      </c>
      <c r="E71" s="2">
        <v>2.8101851851851854E-2</v>
      </c>
    </row>
    <row r="72" spans="1:5" x14ac:dyDescent="0.25">
      <c r="A72" s="1" t="s">
        <v>30</v>
      </c>
      <c r="B72" s="1" t="s">
        <v>98</v>
      </c>
      <c r="C72" s="1" t="s">
        <v>3</v>
      </c>
      <c r="D72" s="1" t="s">
        <v>99</v>
      </c>
      <c r="E72" s="2">
        <v>2.0381944444444446E-2</v>
      </c>
    </row>
    <row r="73" spans="1:5" x14ac:dyDescent="0.25">
      <c r="A73" s="1" t="s">
        <v>32</v>
      </c>
      <c r="B73" s="1" t="s">
        <v>98</v>
      </c>
      <c r="C73" s="1" t="s">
        <v>3</v>
      </c>
      <c r="D73" s="1" t="s">
        <v>99</v>
      </c>
      <c r="E73" s="2">
        <v>3.2233796296296295E-2</v>
      </c>
    </row>
    <row r="74" spans="1:5" x14ac:dyDescent="0.25">
      <c r="A74" s="1" t="s">
        <v>26</v>
      </c>
      <c r="B74" s="1" t="s">
        <v>90</v>
      </c>
      <c r="C74" s="1" t="s">
        <v>5</v>
      </c>
      <c r="D74" s="1" t="s">
        <v>91</v>
      </c>
      <c r="E74" s="2">
        <v>1.074074074074074E-2</v>
      </c>
    </row>
    <row r="75" spans="1:5" x14ac:dyDescent="0.25">
      <c r="A75" s="1" t="s">
        <v>41</v>
      </c>
      <c r="B75" s="1" t="s">
        <v>98</v>
      </c>
      <c r="C75" s="1" t="s">
        <v>3</v>
      </c>
      <c r="D75" s="1" t="s">
        <v>99</v>
      </c>
      <c r="E75" s="2">
        <v>4.2627314814814812E-2</v>
      </c>
    </row>
    <row r="76" spans="1:5" x14ac:dyDescent="0.25">
      <c r="A76" s="1" t="s">
        <v>71</v>
      </c>
      <c r="B76" s="1" t="s">
        <v>92</v>
      </c>
      <c r="C76" s="1" t="s">
        <v>9</v>
      </c>
      <c r="D76" s="1" t="s">
        <v>93</v>
      </c>
      <c r="E76" s="2">
        <v>3.3865740740740738E-2</v>
      </c>
    </row>
    <row r="77" spans="1:5" x14ac:dyDescent="0.25">
      <c r="A77" s="1" t="s">
        <v>26</v>
      </c>
      <c r="B77" s="1" t="s">
        <v>106</v>
      </c>
      <c r="C77" s="1" t="s">
        <v>5</v>
      </c>
      <c r="D77" s="1" t="s">
        <v>107</v>
      </c>
      <c r="E77" s="2">
        <v>1.0266203703703704E-2</v>
      </c>
    </row>
    <row r="78" spans="1:5" x14ac:dyDescent="0.25">
      <c r="A78" s="1" t="s">
        <v>26</v>
      </c>
      <c r="B78" s="1" t="s">
        <v>112</v>
      </c>
      <c r="C78" s="1" t="s">
        <v>5</v>
      </c>
      <c r="D78" s="1" t="s">
        <v>113</v>
      </c>
      <c r="E78" s="2">
        <v>1.0219907407407407E-2</v>
      </c>
    </row>
    <row r="79" spans="1:5" x14ac:dyDescent="0.25">
      <c r="A79" s="1" t="s">
        <v>26</v>
      </c>
      <c r="B79" s="1" t="s">
        <v>114</v>
      </c>
      <c r="C79" s="1" t="s">
        <v>5</v>
      </c>
      <c r="D79" s="1" t="s">
        <v>115</v>
      </c>
      <c r="E79" s="2">
        <v>1.0763888888888889E-2</v>
      </c>
    </row>
    <row r="80" spans="1:5" x14ac:dyDescent="0.25">
      <c r="A80" s="1" t="s">
        <v>26</v>
      </c>
      <c r="B80" s="1" t="s">
        <v>116</v>
      </c>
      <c r="C80" s="1" t="s">
        <v>5</v>
      </c>
      <c r="D80" s="1" t="s">
        <v>117</v>
      </c>
      <c r="E80" s="2">
        <v>1.0219907407407407E-2</v>
      </c>
    </row>
    <row r="81" spans="1:5" x14ac:dyDescent="0.25">
      <c r="A81" s="1" t="s">
        <v>26</v>
      </c>
      <c r="B81" s="1" t="s">
        <v>118</v>
      </c>
      <c r="C81" s="1" t="s">
        <v>5</v>
      </c>
      <c r="D81" s="1" t="s">
        <v>119</v>
      </c>
      <c r="E81" s="2">
        <v>1.2164351851851852E-2</v>
      </c>
    </row>
    <row r="82" spans="1:5" x14ac:dyDescent="0.25">
      <c r="A82" s="1" t="s">
        <v>26</v>
      </c>
      <c r="B82" s="1" t="s">
        <v>120</v>
      </c>
      <c r="C82" s="1" t="s">
        <v>5</v>
      </c>
      <c r="D82" s="1" t="s">
        <v>121</v>
      </c>
      <c r="E82" s="2">
        <v>1.0648148148148148E-2</v>
      </c>
    </row>
    <row r="83" spans="1:5" x14ac:dyDescent="0.25">
      <c r="A83" s="1" t="s">
        <v>70</v>
      </c>
      <c r="B83" s="1" t="s">
        <v>130</v>
      </c>
      <c r="C83" s="1" t="s">
        <v>9</v>
      </c>
      <c r="D83" s="1" t="s">
        <v>95</v>
      </c>
      <c r="E83" s="2">
        <v>1.6701388888888891E-2</v>
      </c>
    </row>
    <row r="84" spans="1:5" x14ac:dyDescent="0.25">
      <c r="A84" s="1" t="s">
        <v>67</v>
      </c>
      <c r="B84" s="1" t="s">
        <v>98</v>
      </c>
      <c r="C84" s="1" t="s">
        <v>3</v>
      </c>
      <c r="D84" s="1" t="s">
        <v>99</v>
      </c>
      <c r="E84" s="2">
        <v>1.9942129629629629E-2</v>
      </c>
    </row>
    <row r="85" spans="1:5" x14ac:dyDescent="0.25">
      <c r="A85" s="1" t="s">
        <v>26</v>
      </c>
      <c r="B85" s="1" t="s">
        <v>124</v>
      </c>
      <c r="C85" s="1" t="s">
        <v>5</v>
      </c>
      <c r="D85" s="1" t="s">
        <v>125</v>
      </c>
      <c r="E85" s="2">
        <v>1.0567129629629629E-2</v>
      </c>
    </row>
    <row r="86" spans="1:5" x14ac:dyDescent="0.25">
      <c r="A86" s="1" t="s">
        <v>26</v>
      </c>
      <c r="B86" s="1" t="s">
        <v>126</v>
      </c>
      <c r="C86" s="1" t="s">
        <v>5</v>
      </c>
      <c r="D86" s="1" t="s">
        <v>127</v>
      </c>
      <c r="E86" s="2">
        <v>1.1435185185185185E-2</v>
      </c>
    </row>
    <row r="87" spans="1:5" x14ac:dyDescent="0.25">
      <c r="A87" s="1" t="s">
        <v>26</v>
      </c>
      <c r="B87" s="1" t="s">
        <v>128</v>
      </c>
      <c r="C87" s="1" t="s">
        <v>5</v>
      </c>
      <c r="D87" s="1" t="s">
        <v>129</v>
      </c>
      <c r="E87" s="2">
        <v>1.3310185185185185E-2</v>
      </c>
    </row>
    <row r="88" spans="1:5" x14ac:dyDescent="0.25">
      <c r="A88" s="1" t="s">
        <v>70</v>
      </c>
      <c r="B88" s="1" t="s">
        <v>98</v>
      </c>
      <c r="C88" s="1" t="s">
        <v>3</v>
      </c>
      <c r="D88" s="1" t="s">
        <v>99</v>
      </c>
      <c r="E88" s="2">
        <v>2.1238425925925924E-2</v>
      </c>
    </row>
    <row r="89" spans="1:5" x14ac:dyDescent="0.25">
      <c r="A89" s="1" t="s">
        <v>27</v>
      </c>
      <c r="B89" s="1" t="s">
        <v>90</v>
      </c>
      <c r="C89" s="1" t="s">
        <v>5</v>
      </c>
      <c r="D89" s="1" t="s">
        <v>91</v>
      </c>
      <c r="E89" s="2">
        <v>1.2048611111111111E-2</v>
      </c>
    </row>
    <row r="90" spans="1:5" x14ac:dyDescent="0.25">
      <c r="A90" s="1" t="s">
        <v>27</v>
      </c>
      <c r="B90" s="1" t="s">
        <v>96</v>
      </c>
      <c r="C90" s="1" t="s">
        <v>5</v>
      </c>
      <c r="D90" s="1" t="s">
        <v>97</v>
      </c>
      <c r="E90" s="2">
        <v>1.7349537037037038E-2</v>
      </c>
    </row>
    <row r="91" spans="1:5" x14ac:dyDescent="0.25">
      <c r="A91" s="1" t="s">
        <v>10</v>
      </c>
      <c r="B91" s="1" t="s">
        <v>100</v>
      </c>
      <c r="C91" s="1" t="s">
        <v>3</v>
      </c>
      <c r="D91" s="1" t="s">
        <v>101</v>
      </c>
      <c r="E91" s="2">
        <v>2.3194444444444445E-2</v>
      </c>
    </row>
    <row r="92" spans="1:5" x14ac:dyDescent="0.25">
      <c r="A92" s="1" t="s">
        <v>26</v>
      </c>
      <c r="B92" s="1" t="s">
        <v>100</v>
      </c>
      <c r="C92" s="1" t="s">
        <v>3</v>
      </c>
      <c r="D92" s="1" t="s">
        <v>101</v>
      </c>
      <c r="E92" s="2">
        <v>2.2199074074074072E-2</v>
      </c>
    </row>
    <row r="93" spans="1:5" x14ac:dyDescent="0.25">
      <c r="A93" s="1" t="s">
        <v>28</v>
      </c>
      <c r="B93" s="1" t="s">
        <v>126</v>
      </c>
      <c r="C93" s="1" t="s">
        <v>5</v>
      </c>
      <c r="D93" s="1" t="s">
        <v>127</v>
      </c>
      <c r="E93" s="2">
        <v>1.5347222222222222E-2</v>
      </c>
    </row>
    <row r="94" spans="1:5" x14ac:dyDescent="0.25">
      <c r="A94" s="1" t="s">
        <v>28</v>
      </c>
      <c r="B94" s="1" t="s">
        <v>128</v>
      </c>
      <c r="C94" s="1" t="s">
        <v>5</v>
      </c>
      <c r="D94" s="1" t="s">
        <v>129</v>
      </c>
      <c r="E94" s="2">
        <v>2.0891203703703703E-2</v>
      </c>
    </row>
    <row r="95" spans="1:5" x14ac:dyDescent="0.25">
      <c r="A95" s="1" t="s">
        <v>38</v>
      </c>
      <c r="B95" s="1" t="s">
        <v>100</v>
      </c>
      <c r="C95" s="1" t="s">
        <v>3</v>
      </c>
      <c r="D95" s="1" t="s">
        <v>101</v>
      </c>
      <c r="E95" s="2">
        <v>2.508101851851852E-2</v>
      </c>
    </row>
    <row r="96" spans="1:5" x14ac:dyDescent="0.25">
      <c r="A96" s="1" t="s">
        <v>41</v>
      </c>
      <c r="B96" s="1" t="s">
        <v>100</v>
      </c>
      <c r="C96" s="1" t="s">
        <v>3</v>
      </c>
      <c r="D96" s="1" t="s">
        <v>101</v>
      </c>
      <c r="E96" s="2">
        <v>3.6469907407407409E-2</v>
      </c>
    </row>
    <row r="97" spans="1:5" x14ac:dyDescent="0.25">
      <c r="A97" s="1" t="s">
        <v>48</v>
      </c>
      <c r="B97" s="1" t="s">
        <v>100</v>
      </c>
      <c r="C97" s="1" t="s">
        <v>3</v>
      </c>
      <c r="D97" s="1" t="s">
        <v>101</v>
      </c>
      <c r="E97" s="2">
        <v>2.7245370370370371E-2</v>
      </c>
    </row>
    <row r="98" spans="1:5" x14ac:dyDescent="0.25">
      <c r="A98" s="1" t="s">
        <v>64</v>
      </c>
      <c r="B98" s="1" t="s">
        <v>100</v>
      </c>
      <c r="C98" s="1" t="s">
        <v>3</v>
      </c>
      <c r="D98" s="1" t="s">
        <v>101</v>
      </c>
      <c r="E98" s="2">
        <v>2.2280092592592591E-2</v>
      </c>
    </row>
    <row r="99" spans="1:5" x14ac:dyDescent="0.25">
      <c r="A99" s="1" t="s">
        <v>67</v>
      </c>
      <c r="B99" s="1" t="s">
        <v>100</v>
      </c>
      <c r="C99" s="1" t="s">
        <v>3</v>
      </c>
      <c r="D99" s="1" t="s">
        <v>101</v>
      </c>
      <c r="E99" s="2">
        <v>1.7615740740740741E-2</v>
      </c>
    </row>
    <row r="100" spans="1:5" x14ac:dyDescent="0.25">
      <c r="A100" s="1" t="s">
        <v>68</v>
      </c>
      <c r="B100" s="1" t="s">
        <v>100</v>
      </c>
      <c r="C100" s="1" t="s">
        <v>3</v>
      </c>
      <c r="D100" s="1" t="s">
        <v>101</v>
      </c>
      <c r="E100" s="2">
        <v>1.7071759259259259E-2</v>
      </c>
    </row>
    <row r="101" spans="1:5" x14ac:dyDescent="0.25">
      <c r="A101" s="1" t="s">
        <v>70</v>
      </c>
      <c r="B101" s="1" t="s">
        <v>100</v>
      </c>
      <c r="C101" s="1" t="s">
        <v>3</v>
      </c>
      <c r="D101" s="1" t="s">
        <v>101</v>
      </c>
      <c r="E101" s="2">
        <v>1.7291666666666667E-2</v>
      </c>
    </row>
    <row r="102" spans="1:5" x14ac:dyDescent="0.25">
      <c r="A102" s="1" t="s">
        <v>10</v>
      </c>
      <c r="B102" s="1" t="s">
        <v>102</v>
      </c>
      <c r="C102" s="1" t="s">
        <v>3</v>
      </c>
      <c r="D102" s="1" t="s">
        <v>103</v>
      </c>
      <c r="E102" s="2">
        <v>1.7083333333333332E-2</v>
      </c>
    </row>
    <row r="103" spans="1:5" x14ac:dyDescent="0.25">
      <c r="A103" s="1" t="s">
        <v>14</v>
      </c>
      <c r="B103" s="1" t="s">
        <v>102</v>
      </c>
      <c r="C103" s="1" t="s">
        <v>3</v>
      </c>
      <c r="D103" s="1" t="s">
        <v>103</v>
      </c>
      <c r="E103" s="2">
        <v>2.5752314814814815E-2</v>
      </c>
    </row>
    <row r="104" spans="1:5" x14ac:dyDescent="0.25">
      <c r="A104" s="1" t="s">
        <v>19</v>
      </c>
      <c r="B104" s="1" t="s">
        <v>102</v>
      </c>
      <c r="C104" s="1" t="s">
        <v>3</v>
      </c>
      <c r="D104" s="1" t="s">
        <v>103</v>
      </c>
      <c r="E104" s="2">
        <v>1.8738425925925926E-2</v>
      </c>
    </row>
    <row r="105" spans="1:5" x14ac:dyDescent="0.25">
      <c r="A105" s="1" t="s">
        <v>26</v>
      </c>
      <c r="B105" s="1" t="s">
        <v>102</v>
      </c>
      <c r="C105" s="1" t="s">
        <v>3</v>
      </c>
      <c r="D105" s="1" t="s">
        <v>103</v>
      </c>
      <c r="E105" s="2">
        <v>2.207175925925926E-2</v>
      </c>
    </row>
    <row r="106" spans="1:5" x14ac:dyDescent="0.25">
      <c r="A106" s="1" t="s">
        <v>31</v>
      </c>
      <c r="B106" s="1" t="s">
        <v>102</v>
      </c>
      <c r="C106" s="1" t="s">
        <v>3</v>
      </c>
      <c r="D106" s="1" t="s">
        <v>103</v>
      </c>
      <c r="E106" s="2">
        <v>2.0844907407407406E-2</v>
      </c>
    </row>
    <row r="107" spans="1:5" x14ac:dyDescent="0.25">
      <c r="A107" s="1" t="s">
        <v>41</v>
      </c>
      <c r="B107" s="1" t="s">
        <v>102</v>
      </c>
      <c r="C107" s="1" t="s">
        <v>3</v>
      </c>
      <c r="D107" s="1" t="s">
        <v>103</v>
      </c>
      <c r="E107" s="2">
        <v>3.2488425925925928E-2</v>
      </c>
    </row>
    <row r="108" spans="1:5" x14ac:dyDescent="0.25">
      <c r="A108" s="1" t="s">
        <v>33</v>
      </c>
      <c r="B108" s="1" t="s">
        <v>92</v>
      </c>
      <c r="C108" s="1" t="s">
        <v>5</v>
      </c>
      <c r="D108" s="1" t="s">
        <v>93</v>
      </c>
      <c r="E108" s="2">
        <v>2.074074074074074E-2</v>
      </c>
    </row>
    <row r="109" spans="1:5" x14ac:dyDescent="0.25">
      <c r="A109" s="1" t="s">
        <v>33</v>
      </c>
      <c r="B109" s="1" t="s">
        <v>100</v>
      </c>
      <c r="C109" s="1" t="s">
        <v>5</v>
      </c>
      <c r="D109" s="1" t="s">
        <v>101</v>
      </c>
      <c r="E109" s="2">
        <v>1.3796296296296296E-2</v>
      </c>
    </row>
    <row r="110" spans="1:5" x14ac:dyDescent="0.25">
      <c r="A110" s="1" t="s">
        <v>33</v>
      </c>
      <c r="B110" s="1" t="s">
        <v>102</v>
      </c>
      <c r="C110" s="1" t="s">
        <v>5</v>
      </c>
      <c r="D110" s="1" t="s">
        <v>103</v>
      </c>
      <c r="E110" s="2">
        <v>1.4016203703703704E-2</v>
      </c>
    </row>
    <row r="111" spans="1:5" x14ac:dyDescent="0.25">
      <c r="A111" s="1" t="s">
        <v>67</v>
      </c>
      <c r="B111" s="1" t="s">
        <v>102</v>
      </c>
      <c r="C111" s="1" t="s">
        <v>3</v>
      </c>
      <c r="D111" s="1" t="s">
        <v>103</v>
      </c>
      <c r="E111" s="2">
        <v>1.6782407407407409E-2</v>
      </c>
    </row>
    <row r="112" spans="1:5" x14ac:dyDescent="0.25">
      <c r="A112" s="1" t="s">
        <v>70</v>
      </c>
      <c r="B112" s="1" t="s">
        <v>102</v>
      </c>
      <c r="C112" s="1" t="s">
        <v>3</v>
      </c>
      <c r="D112" s="1" t="s">
        <v>103</v>
      </c>
      <c r="E112" s="2">
        <v>1.7395833333333333E-2</v>
      </c>
    </row>
    <row r="113" spans="1:5" x14ac:dyDescent="0.25">
      <c r="A113" s="1" t="s">
        <v>10</v>
      </c>
      <c r="B113" s="1" t="s">
        <v>104</v>
      </c>
      <c r="C113" s="1" t="s">
        <v>3</v>
      </c>
      <c r="D113" s="1" t="s">
        <v>105</v>
      </c>
      <c r="E113" s="2">
        <v>1.8784722222222223E-2</v>
      </c>
    </row>
    <row r="114" spans="1:5" x14ac:dyDescent="0.25">
      <c r="A114" s="1" t="s">
        <v>26</v>
      </c>
      <c r="B114" s="1" t="s">
        <v>104</v>
      </c>
      <c r="C114" s="1" t="s">
        <v>3</v>
      </c>
      <c r="D114" s="1" t="s">
        <v>105</v>
      </c>
      <c r="E114" s="2">
        <v>1.9282407407407408E-2</v>
      </c>
    </row>
    <row r="115" spans="1:5" x14ac:dyDescent="0.25">
      <c r="A115" s="1" t="s">
        <v>67</v>
      </c>
      <c r="B115" s="1" t="s">
        <v>104</v>
      </c>
      <c r="C115" s="1" t="s">
        <v>3</v>
      </c>
      <c r="D115" s="1" t="s">
        <v>105</v>
      </c>
      <c r="E115" s="2">
        <v>1.7974537037037035E-2</v>
      </c>
    </row>
    <row r="116" spans="1:5" x14ac:dyDescent="0.25">
      <c r="A116" s="1" t="s">
        <v>70</v>
      </c>
      <c r="B116" s="1" t="s">
        <v>104</v>
      </c>
      <c r="C116" s="1" t="s">
        <v>3</v>
      </c>
      <c r="D116" s="1" t="s">
        <v>105</v>
      </c>
      <c r="E116" s="2">
        <v>1.8912037037037036E-2</v>
      </c>
    </row>
    <row r="117" spans="1:5" x14ac:dyDescent="0.25">
      <c r="A117" s="1" t="s">
        <v>10</v>
      </c>
      <c r="B117" s="1" t="s">
        <v>106</v>
      </c>
      <c r="C117" s="1" t="s">
        <v>3</v>
      </c>
      <c r="D117" s="1" t="s">
        <v>107</v>
      </c>
      <c r="E117" s="2">
        <v>1.8738425925925926E-2</v>
      </c>
    </row>
    <row r="118" spans="1:5" x14ac:dyDescent="0.25">
      <c r="A118" s="1" t="s">
        <v>11</v>
      </c>
      <c r="B118" s="1" t="s">
        <v>106</v>
      </c>
      <c r="C118" s="1" t="s">
        <v>3</v>
      </c>
      <c r="D118" s="1" t="s">
        <v>107</v>
      </c>
      <c r="E118" s="2">
        <v>2.1851851851851851E-2</v>
      </c>
    </row>
    <row r="119" spans="1:5" x14ac:dyDescent="0.25">
      <c r="A119" s="1" t="s">
        <v>14</v>
      </c>
      <c r="B119" s="1" t="s">
        <v>106</v>
      </c>
      <c r="C119" s="1" t="s">
        <v>3</v>
      </c>
      <c r="D119" s="1" t="s">
        <v>107</v>
      </c>
      <c r="E119" s="2">
        <v>2.4791666666666667E-2</v>
      </c>
    </row>
    <row r="120" spans="1:5" x14ac:dyDescent="0.25">
      <c r="A120" s="1" t="s">
        <v>26</v>
      </c>
      <c r="B120" s="1" t="s">
        <v>106</v>
      </c>
      <c r="C120" s="1" t="s">
        <v>3</v>
      </c>
      <c r="D120" s="1" t="s">
        <v>107</v>
      </c>
      <c r="E120" s="2">
        <v>1.7233796296296296E-2</v>
      </c>
    </row>
    <row r="121" spans="1:5" x14ac:dyDescent="0.25">
      <c r="A121" s="1" t="s">
        <v>31</v>
      </c>
      <c r="B121" s="1" t="s">
        <v>106</v>
      </c>
      <c r="C121" s="1" t="s">
        <v>3</v>
      </c>
      <c r="D121" s="1" t="s">
        <v>107</v>
      </c>
      <c r="E121" s="2">
        <v>1.59375E-2</v>
      </c>
    </row>
    <row r="122" spans="1:5" x14ac:dyDescent="0.25">
      <c r="A122" s="1" t="s">
        <v>32</v>
      </c>
      <c r="B122" s="1" t="s">
        <v>106</v>
      </c>
      <c r="C122" s="1" t="s">
        <v>3</v>
      </c>
      <c r="D122" s="1" t="s">
        <v>107</v>
      </c>
      <c r="E122" s="2">
        <v>2.6388888888888889E-2</v>
      </c>
    </row>
    <row r="123" spans="1:5" x14ac:dyDescent="0.25">
      <c r="A123" s="1" t="s">
        <v>43</v>
      </c>
      <c r="B123" s="1" t="s">
        <v>106</v>
      </c>
      <c r="C123" s="1" t="s">
        <v>3</v>
      </c>
      <c r="D123" s="1" t="s">
        <v>107</v>
      </c>
      <c r="E123" s="2">
        <v>2.4710648148148148E-2</v>
      </c>
    </row>
    <row r="124" spans="1:5" x14ac:dyDescent="0.25">
      <c r="A124" s="1" t="s">
        <v>67</v>
      </c>
      <c r="B124" s="1" t="s">
        <v>106</v>
      </c>
      <c r="C124" s="1" t="s">
        <v>3</v>
      </c>
      <c r="D124" s="1" t="s">
        <v>107</v>
      </c>
      <c r="E124" s="2">
        <v>1.9039351851851852E-2</v>
      </c>
    </row>
    <row r="125" spans="1:5" x14ac:dyDescent="0.25">
      <c r="A125" s="1" t="s">
        <v>68</v>
      </c>
      <c r="B125" s="1" t="s">
        <v>106</v>
      </c>
      <c r="C125" s="1" t="s">
        <v>3</v>
      </c>
      <c r="D125" s="1" t="s">
        <v>107</v>
      </c>
      <c r="E125" s="2">
        <v>1.8680555555555554E-2</v>
      </c>
    </row>
    <row r="126" spans="1:5" x14ac:dyDescent="0.25">
      <c r="A126" s="1" t="s">
        <v>70</v>
      </c>
      <c r="B126" s="1" t="s">
        <v>106</v>
      </c>
      <c r="C126" s="1" t="s">
        <v>3</v>
      </c>
      <c r="D126" s="1" t="s">
        <v>107</v>
      </c>
      <c r="E126" s="2">
        <v>1.800925925925926E-2</v>
      </c>
    </row>
    <row r="127" spans="1:5" x14ac:dyDescent="0.25">
      <c r="A127" s="1" t="s">
        <v>6</v>
      </c>
      <c r="B127" s="1" t="s">
        <v>108</v>
      </c>
      <c r="C127" s="1" t="s">
        <v>3</v>
      </c>
      <c r="D127" s="1" t="s">
        <v>109</v>
      </c>
      <c r="E127" s="2">
        <v>1.4131944444444445E-2</v>
      </c>
    </row>
    <row r="128" spans="1:5" x14ac:dyDescent="0.25">
      <c r="A128" s="1" t="s">
        <v>10</v>
      </c>
      <c r="B128" s="1" t="s">
        <v>108</v>
      </c>
      <c r="C128" s="1" t="s">
        <v>3</v>
      </c>
      <c r="D128" s="1" t="s">
        <v>109</v>
      </c>
      <c r="E128" s="2">
        <v>1.818287037037037E-2</v>
      </c>
    </row>
    <row r="129" spans="1:5" x14ac:dyDescent="0.25">
      <c r="A129" s="1" t="s">
        <v>44</v>
      </c>
      <c r="B129" s="1" t="s">
        <v>100</v>
      </c>
      <c r="C129" s="1" t="s">
        <v>5</v>
      </c>
      <c r="D129" s="1" t="s">
        <v>101</v>
      </c>
      <c r="E129" s="2">
        <v>1.53125E-2</v>
      </c>
    </row>
    <row r="130" spans="1:5" x14ac:dyDescent="0.25">
      <c r="A130" s="1" t="s">
        <v>44</v>
      </c>
      <c r="B130" s="1" t="s">
        <v>106</v>
      </c>
      <c r="C130" s="1" t="s">
        <v>5</v>
      </c>
      <c r="D130" s="1" t="s">
        <v>107</v>
      </c>
      <c r="E130" s="2">
        <v>1.7569444444444443E-2</v>
      </c>
    </row>
    <row r="131" spans="1:5" x14ac:dyDescent="0.25">
      <c r="A131" s="1" t="s">
        <v>44</v>
      </c>
      <c r="B131" s="1" t="s">
        <v>108</v>
      </c>
      <c r="C131" s="1" t="s">
        <v>5</v>
      </c>
      <c r="D131" s="1" t="s">
        <v>109</v>
      </c>
      <c r="E131" s="2">
        <v>1.3287037037037036E-2</v>
      </c>
    </row>
    <row r="132" spans="1:5" x14ac:dyDescent="0.25">
      <c r="A132" s="1" t="s">
        <v>44</v>
      </c>
      <c r="B132" s="1" t="s">
        <v>110</v>
      </c>
      <c r="C132" s="1" t="s">
        <v>5</v>
      </c>
      <c r="D132" s="1" t="s">
        <v>111</v>
      </c>
      <c r="E132" s="2">
        <v>1.3460648148148149E-2</v>
      </c>
    </row>
    <row r="133" spans="1:5" x14ac:dyDescent="0.25">
      <c r="A133" s="1" t="s">
        <v>44</v>
      </c>
      <c r="B133" s="1" t="s">
        <v>112</v>
      </c>
      <c r="C133" s="1" t="s">
        <v>5</v>
      </c>
      <c r="D133" s="1" t="s">
        <v>113</v>
      </c>
      <c r="E133" s="2">
        <v>1.4467592592592593E-2</v>
      </c>
    </row>
    <row r="134" spans="1:5" x14ac:dyDescent="0.25">
      <c r="A134" s="1" t="s">
        <v>26</v>
      </c>
      <c r="B134" s="1" t="s">
        <v>108</v>
      </c>
      <c r="C134" s="1" t="s">
        <v>3</v>
      </c>
      <c r="D134" s="1" t="s">
        <v>109</v>
      </c>
      <c r="E134" s="2">
        <v>2.2025462962962962E-2</v>
      </c>
    </row>
    <row r="135" spans="1:5" x14ac:dyDescent="0.25">
      <c r="A135" s="1" t="s">
        <v>44</v>
      </c>
      <c r="B135" s="1" t="s">
        <v>116</v>
      </c>
      <c r="C135" s="1" t="s">
        <v>5</v>
      </c>
      <c r="D135" s="1" t="s">
        <v>117</v>
      </c>
      <c r="E135" s="2">
        <v>1.3495370370370371E-2</v>
      </c>
    </row>
    <row r="136" spans="1:5" x14ac:dyDescent="0.25">
      <c r="A136" s="1" t="s">
        <v>44</v>
      </c>
      <c r="B136" s="1" t="s">
        <v>118</v>
      </c>
      <c r="C136" s="1" t="s">
        <v>5</v>
      </c>
      <c r="D136" s="1" t="s">
        <v>119</v>
      </c>
      <c r="E136" s="2">
        <v>1.7222222222222222E-2</v>
      </c>
    </row>
    <row r="137" spans="1:5" x14ac:dyDescent="0.25">
      <c r="A137" s="1" t="s">
        <v>31</v>
      </c>
      <c r="B137" s="1" t="s">
        <v>108</v>
      </c>
      <c r="C137" s="1" t="s">
        <v>3</v>
      </c>
      <c r="D137" s="1" t="s">
        <v>109</v>
      </c>
      <c r="E137" s="2">
        <v>1.3368055555555555E-2</v>
      </c>
    </row>
    <row r="138" spans="1:5" x14ac:dyDescent="0.25">
      <c r="A138" s="1" t="s">
        <v>44</v>
      </c>
      <c r="B138" s="1" t="s">
        <v>120</v>
      </c>
      <c r="C138" s="1" t="s">
        <v>5</v>
      </c>
      <c r="D138" s="1" t="s">
        <v>121</v>
      </c>
      <c r="E138" s="2">
        <v>1.6655092592592593E-2</v>
      </c>
    </row>
    <row r="139" spans="1:5" x14ac:dyDescent="0.25">
      <c r="A139" s="1" t="s">
        <v>32</v>
      </c>
      <c r="B139" s="1" t="s">
        <v>108</v>
      </c>
      <c r="C139" s="1" t="s">
        <v>3</v>
      </c>
      <c r="D139" s="1" t="s">
        <v>109</v>
      </c>
      <c r="E139" s="2">
        <v>1.8900462962962963E-2</v>
      </c>
    </row>
    <row r="140" spans="1:5" x14ac:dyDescent="0.25">
      <c r="A140" s="1" t="s">
        <v>44</v>
      </c>
      <c r="B140" s="1" t="s">
        <v>122</v>
      </c>
      <c r="C140" s="1" t="s">
        <v>5</v>
      </c>
      <c r="D140" s="1" t="s">
        <v>123</v>
      </c>
      <c r="E140" s="2">
        <v>1.556712962962963E-2</v>
      </c>
    </row>
    <row r="141" spans="1:5" x14ac:dyDescent="0.25">
      <c r="A141" s="1" t="s">
        <v>37</v>
      </c>
      <c r="B141" s="1" t="s">
        <v>108</v>
      </c>
      <c r="C141" s="1" t="s">
        <v>3</v>
      </c>
      <c r="D141" s="1" t="s">
        <v>109</v>
      </c>
      <c r="E141" s="2">
        <v>1.3587962962962963E-2</v>
      </c>
    </row>
    <row r="142" spans="1:5" x14ac:dyDescent="0.25">
      <c r="A142" s="1" t="s">
        <v>44</v>
      </c>
      <c r="B142" s="1" t="s">
        <v>126</v>
      </c>
      <c r="C142" s="1" t="s">
        <v>5</v>
      </c>
      <c r="D142" s="1" t="s">
        <v>127</v>
      </c>
      <c r="E142" s="2">
        <v>1.443287037037037E-2</v>
      </c>
    </row>
    <row r="143" spans="1:5" x14ac:dyDescent="0.25">
      <c r="A143" s="1" t="s">
        <v>44</v>
      </c>
      <c r="B143" s="1" t="s">
        <v>128</v>
      </c>
      <c r="C143" s="1" t="s">
        <v>5</v>
      </c>
      <c r="D143" s="1" t="s">
        <v>129</v>
      </c>
      <c r="E143" s="2">
        <v>2.2465277777777778E-2</v>
      </c>
    </row>
    <row r="144" spans="1:5" x14ac:dyDescent="0.25">
      <c r="A144" s="1" t="s">
        <v>67</v>
      </c>
      <c r="B144" s="1" t="s">
        <v>108</v>
      </c>
      <c r="C144" s="1" t="s">
        <v>3</v>
      </c>
      <c r="D144" s="1" t="s">
        <v>109</v>
      </c>
      <c r="E144" s="2">
        <v>1.6921296296296295E-2</v>
      </c>
    </row>
    <row r="145" spans="1:5" x14ac:dyDescent="0.25">
      <c r="A145" s="1" t="s">
        <v>70</v>
      </c>
      <c r="B145" s="1" t="s">
        <v>108</v>
      </c>
      <c r="C145" s="1" t="s">
        <v>3</v>
      </c>
      <c r="D145" s="1" t="s">
        <v>109</v>
      </c>
      <c r="E145" s="2">
        <v>1.4548611111111111E-2</v>
      </c>
    </row>
    <row r="146" spans="1:5" x14ac:dyDescent="0.25">
      <c r="A146" s="1" t="s">
        <v>47</v>
      </c>
      <c r="B146" s="1" t="s">
        <v>102</v>
      </c>
      <c r="C146" s="1" t="s">
        <v>5</v>
      </c>
      <c r="D146" s="1" t="s">
        <v>103</v>
      </c>
      <c r="E146" s="2">
        <v>1.5891203703703703E-2</v>
      </c>
    </row>
    <row r="147" spans="1:5" x14ac:dyDescent="0.25">
      <c r="A147" s="1" t="s">
        <v>10</v>
      </c>
      <c r="B147" s="1" t="s">
        <v>110</v>
      </c>
      <c r="C147" s="1" t="s">
        <v>3</v>
      </c>
      <c r="D147" s="1" t="s">
        <v>111</v>
      </c>
      <c r="E147" s="2">
        <v>1.6400462962962964E-2</v>
      </c>
    </row>
    <row r="148" spans="1:5" x14ac:dyDescent="0.25">
      <c r="A148" s="1" t="s">
        <v>16</v>
      </c>
      <c r="B148" s="1" t="s">
        <v>110</v>
      </c>
      <c r="C148" s="1" t="s">
        <v>3</v>
      </c>
      <c r="D148" s="1" t="s">
        <v>111</v>
      </c>
      <c r="E148" s="2">
        <v>2.2719907407407407E-2</v>
      </c>
    </row>
    <row r="149" spans="1:5" x14ac:dyDescent="0.25">
      <c r="A149" s="1" t="s">
        <v>26</v>
      </c>
      <c r="B149" s="1" t="s">
        <v>110</v>
      </c>
      <c r="C149" s="1" t="s">
        <v>3</v>
      </c>
      <c r="D149" s="1" t="s">
        <v>111</v>
      </c>
      <c r="E149" s="2">
        <v>1.4166666666666666E-2</v>
      </c>
    </row>
    <row r="150" spans="1:5" x14ac:dyDescent="0.25">
      <c r="A150" s="1" t="s">
        <v>37</v>
      </c>
      <c r="B150" s="1" t="s">
        <v>110</v>
      </c>
      <c r="C150" s="1" t="s">
        <v>3</v>
      </c>
      <c r="D150" s="1" t="s">
        <v>111</v>
      </c>
      <c r="E150" s="2">
        <v>1.6423611111111111E-2</v>
      </c>
    </row>
    <row r="151" spans="1:5" x14ac:dyDescent="0.25">
      <c r="A151" s="1" t="s">
        <v>41</v>
      </c>
      <c r="B151" s="1" t="s">
        <v>110</v>
      </c>
      <c r="C151" s="1" t="s">
        <v>3</v>
      </c>
      <c r="D151" s="1" t="s">
        <v>111</v>
      </c>
      <c r="E151" s="2">
        <v>2.3877314814814816E-2</v>
      </c>
    </row>
    <row r="152" spans="1:5" x14ac:dyDescent="0.25">
      <c r="A152" s="1" t="s">
        <v>67</v>
      </c>
      <c r="B152" s="1" t="s">
        <v>110</v>
      </c>
      <c r="C152" s="1" t="s">
        <v>3</v>
      </c>
      <c r="D152" s="1" t="s">
        <v>111</v>
      </c>
      <c r="E152" s="2">
        <v>1.6944444444444446E-2</v>
      </c>
    </row>
    <row r="153" spans="1:5" x14ac:dyDescent="0.25">
      <c r="A153" s="1" t="s">
        <v>68</v>
      </c>
      <c r="B153" s="1" t="s">
        <v>110</v>
      </c>
      <c r="C153" s="1" t="s">
        <v>3</v>
      </c>
      <c r="D153" s="1" t="s">
        <v>111</v>
      </c>
      <c r="E153" s="2">
        <v>1.5231481481481481E-2</v>
      </c>
    </row>
    <row r="154" spans="1:5" x14ac:dyDescent="0.25">
      <c r="A154" s="1" t="s">
        <v>70</v>
      </c>
      <c r="B154" s="1" t="s">
        <v>110</v>
      </c>
      <c r="C154" s="1" t="s">
        <v>3</v>
      </c>
      <c r="D154" s="1" t="s">
        <v>111</v>
      </c>
      <c r="E154" s="2">
        <v>1.5983796296296298E-2</v>
      </c>
    </row>
    <row r="155" spans="1:5" x14ac:dyDescent="0.25">
      <c r="A155" s="1" t="s">
        <v>2</v>
      </c>
      <c r="B155" s="1" t="s">
        <v>112</v>
      </c>
      <c r="C155" s="1" t="s">
        <v>3</v>
      </c>
      <c r="D155" s="1" t="s">
        <v>113</v>
      </c>
      <c r="E155" s="2">
        <v>1.8541666666666668E-2</v>
      </c>
    </row>
    <row r="156" spans="1:5" x14ac:dyDescent="0.25">
      <c r="A156" s="1" t="s">
        <v>10</v>
      </c>
      <c r="B156" s="1" t="s">
        <v>112</v>
      </c>
      <c r="C156" s="1" t="s">
        <v>3</v>
      </c>
      <c r="D156" s="1" t="s">
        <v>113</v>
      </c>
      <c r="E156" s="2">
        <v>1.5949074074074074E-2</v>
      </c>
    </row>
    <row r="157" spans="1:5" x14ac:dyDescent="0.25">
      <c r="A157" s="1" t="s">
        <v>140</v>
      </c>
      <c r="B157" s="1" t="s">
        <v>112</v>
      </c>
      <c r="C157" s="1" t="s">
        <v>3</v>
      </c>
      <c r="D157" s="1" t="s">
        <v>113</v>
      </c>
      <c r="E157" s="2">
        <v>2.8148148148148148E-2</v>
      </c>
    </row>
    <row r="158" spans="1:5" x14ac:dyDescent="0.25">
      <c r="A158" s="1" t="s">
        <v>20</v>
      </c>
      <c r="B158" s="1" t="s">
        <v>112</v>
      </c>
      <c r="C158" s="1" t="s">
        <v>3</v>
      </c>
      <c r="D158" s="1" t="s">
        <v>113</v>
      </c>
      <c r="E158" s="2">
        <v>2.3113425925925926E-2</v>
      </c>
    </row>
    <row r="159" spans="1:5" x14ac:dyDescent="0.25">
      <c r="A159" s="1" t="s">
        <v>23</v>
      </c>
      <c r="B159" s="1" t="s">
        <v>112</v>
      </c>
      <c r="C159" s="1" t="s">
        <v>3</v>
      </c>
      <c r="D159" s="1" t="s">
        <v>113</v>
      </c>
      <c r="E159" s="2">
        <v>2.3715277777777776E-2</v>
      </c>
    </row>
    <row r="160" spans="1:5" x14ac:dyDescent="0.25">
      <c r="A160" s="1" t="s">
        <v>26</v>
      </c>
      <c r="B160" s="1" t="s">
        <v>112</v>
      </c>
      <c r="C160" s="1" t="s">
        <v>3</v>
      </c>
      <c r="D160" s="1" t="s">
        <v>113</v>
      </c>
      <c r="E160" s="2">
        <v>2.255787037037037E-2</v>
      </c>
    </row>
    <row r="161" spans="1:5" x14ac:dyDescent="0.25">
      <c r="A161" s="1" t="s">
        <v>51</v>
      </c>
      <c r="B161" s="1" t="s">
        <v>92</v>
      </c>
      <c r="C161" s="1" t="s">
        <v>5</v>
      </c>
      <c r="D161" s="1" t="s">
        <v>93</v>
      </c>
      <c r="E161" s="2">
        <v>2.8668981481481483E-2</v>
      </c>
    </row>
    <row r="162" spans="1:5" x14ac:dyDescent="0.25">
      <c r="A162" s="1" t="s">
        <v>31</v>
      </c>
      <c r="B162" s="1" t="s">
        <v>112</v>
      </c>
      <c r="C162" s="1" t="s">
        <v>3</v>
      </c>
      <c r="D162" s="1" t="s">
        <v>113</v>
      </c>
      <c r="E162" s="2">
        <v>1.6944444444444446E-2</v>
      </c>
    </row>
    <row r="163" spans="1:5" x14ac:dyDescent="0.25">
      <c r="A163" s="1" t="s">
        <v>43</v>
      </c>
      <c r="B163" s="1" t="s">
        <v>112</v>
      </c>
      <c r="C163" s="1" t="s">
        <v>3</v>
      </c>
      <c r="D163" s="1" t="s">
        <v>113</v>
      </c>
      <c r="E163" s="2">
        <v>2.0613425925925927E-2</v>
      </c>
    </row>
    <row r="164" spans="1:5" x14ac:dyDescent="0.25">
      <c r="A164" s="1" t="s">
        <v>48</v>
      </c>
      <c r="B164" s="1" t="s">
        <v>112</v>
      </c>
      <c r="C164" s="1" t="s">
        <v>3</v>
      </c>
      <c r="D164" s="1" t="s">
        <v>113</v>
      </c>
      <c r="E164" s="2">
        <v>3.0277777777777778E-2</v>
      </c>
    </row>
    <row r="165" spans="1:5" x14ac:dyDescent="0.25">
      <c r="A165" s="1" t="s">
        <v>49</v>
      </c>
      <c r="B165" s="1" t="s">
        <v>112</v>
      </c>
      <c r="C165" s="1" t="s">
        <v>3</v>
      </c>
      <c r="D165" s="1" t="s">
        <v>113</v>
      </c>
      <c r="E165" s="2">
        <v>1.8414351851851852E-2</v>
      </c>
    </row>
    <row r="166" spans="1:5" x14ac:dyDescent="0.25">
      <c r="A166" s="1" t="s">
        <v>84</v>
      </c>
      <c r="B166" s="1" t="s">
        <v>112</v>
      </c>
      <c r="C166" s="1" t="s">
        <v>3</v>
      </c>
      <c r="D166" s="1" t="s">
        <v>113</v>
      </c>
      <c r="E166" s="2">
        <v>1.6261574074074074E-2</v>
      </c>
    </row>
    <row r="167" spans="1:5" x14ac:dyDescent="0.25">
      <c r="A167" s="1" t="s">
        <v>64</v>
      </c>
      <c r="B167" s="1" t="s">
        <v>112</v>
      </c>
      <c r="C167" s="1" t="s">
        <v>3</v>
      </c>
      <c r="D167" s="1" t="s">
        <v>113</v>
      </c>
      <c r="E167" s="2">
        <v>2.2569444444444444E-2</v>
      </c>
    </row>
    <row r="168" spans="1:5" x14ac:dyDescent="0.25">
      <c r="A168" s="1" t="s">
        <v>67</v>
      </c>
      <c r="B168" s="1" t="s">
        <v>112</v>
      </c>
      <c r="C168" s="1" t="s">
        <v>3</v>
      </c>
      <c r="D168" s="1" t="s">
        <v>113</v>
      </c>
      <c r="E168" s="2">
        <v>1.5393518518518518E-2</v>
      </c>
    </row>
    <row r="169" spans="1:5" x14ac:dyDescent="0.25">
      <c r="A169" s="1" t="s">
        <v>68</v>
      </c>
      <c r="B169" s="1" t="s">
        <v>112</v>
      </c>
      <c r="C169" s="1" t="s">
        <v>3</v>
      </c>
      <c r="D169" s="1" t="s">
        <v>113</v>
      </c>
      <c r="E169" s="2">
        <v>1.7615740740740741E-2</v>
      </c>
    </row>
    <row r="170" spans="1:5" x14ac:dyDescent="0.25">
      <c r="A170" s="1" t="s">
        <v>84</v>
      </c>
      <c r="B170" s="1" t="s">
        <v>126</v>
      </c>
      <c r="C170" s="1" t="s">
        <v>5</v>
      </c>
      <c r="D170" s="1" t="s">
        <v>127</v>
      </c>
      <c r="E170" s="2">
        <v>1.2962962962962963E-2</v>
      </c>
    </row>
    <row r="171" spans="1:5" x14ac:dyDescent="0.25">
      <c r="A171" s="1" t="s">
        <v>70</v>
      </c>
      <c r="B171" s="1" t="s">
        <v>112</v>
      </c>
      <c r="C171" s="1" t="s">
        <v>3</v>
      </c>
      <c r="D171" s="1" t="s">
        <v>113</v>
      </c>
      <c r="E171" s="2">
        <v>1.5925925925925927E-2</v>
      </c>
    </row>
    <row r="172" spans="1:5" x14ac:dyDescent="0.25">
      <c r="A172" s="1" t="s">
        <v>84</v>
      </c>
      <c r="B172" s="1" t="s">
        <v>128</v>
      </c>
      <c r="C172" s="1" t="s">
        <v>5</v>
      </c>
      <c r="D172" s="1" t="s">
        <v>129</v>
      </c>
      <c r="E172" s="2">
        <v>1.6597222222222222E-2</v>
      </c>
    </row>
    <row r="173" spans="1:5" x14ac:dyDescent="0.25">
      <c r="A173" s="1" t="s">
        <v>72</v>
      </c>
      <c r="B173" s="1" t="s">
        <v>112</v>
      </c>
      <c r="C173" s="1" t="s">
        <v>3</v>
      </c>
      <c r="D173" s="1" t="s">
        <v>113</v>
      </c>
      <c r="E173" s="2">
        <v>2.361111111111111E-2</v>
      </c>
    </row>
    <row r="174" spans="1:5" x14ac:dyDescent="0.25">
      <c r="A174" s="1" t="s">
        <v>10</v>
      </c>
      <c r="B174" s="1" t="s">
        <v>114</v>
      </c>
      <c r="C174" s="1" t="s">
        <v>3</v>
      </c>
      <c r="D174" s="1" t="s">
        <v>115</v>
      </c>
      <c r="E174" s="2">
        <v>1.9930555555555556E-2</v>
      </c>
    </row>
    <row r="175" spans="1:5" x14ac:dyDescent="0.25">
      <c r="A175" s="1" t="s">
        <v>26</v>
      </c>
      <c r="B175" s="1" t="s">
        <v>114</v>
      </c>
      <c r="C175" s="1" t="s">
        <v>3</v>
      </c>
      <c r="D175" s="1" t="s">
        <v>115</v>
      </c>
      <c r="E175" s="2">
        <v>2.2638888888888889E-2</v>
      </c>
    </row>
    <row r="176" spans="1:5" x14ac:dyDescent="0.25">
      <c r="A176" s="1" t="s">
        <v>67</v>
      </c>
      <c r="B176" s="1" t="s">
        <v>114</v>
      </c>
      <c r="C176" s="1" t="s">
        <v>3</v>
      </c>
      <c r="D176" s="1" t="s">
        <v>115</v>
      </c>
      <c r="E176" s="2">
        <v>2.1354166666666667E-2</v>
      </c>
    </row>
    <row r="177" spans="1:5" x14ac:dyDescent="0.25">
      <c r="A177" s="1" t="s">
        <v>68</v>
      </c>
      <c r="B177" s="1" t="s">
        <v>114</v>
      </c>
      <c r="C177" s="1" t="s">
        <v>3</v>
      </c>
      <c r="D177" s="1" t="s">
        <v>115</v>
      </c>
      <c r="E177" s="2">
        <v>2.6064814814814815E-2</v>
      </c>
    </row>
    <row r="178" spans="1:5" x14ac:dyDescent="0.25">
      <c r="A178" s="1" t="s">
        <v>70</v>
      </c>
      <c r="B178" s="1" t="s">
        <v>114</v>
      </c>
      <c r="C178" s="1" t="s">
        <v>3</v>
      </c>
      <c r="D178" s="1" t="s">
        <v>115</v>
      </c>
      <c r="E178" s="2">
        <v>1.7893518518518517E-2</v>
      </c>
    </row>
    <row r="179" spans="1:5" x14ac:dyDescent="0.25">
      <c r="A179" s="1" t="s">
        <v>2</v>
      </c>
      <c r="B179" s="1" t="s">
        <v>116</v>
      </c>
      <c r="C179" s="1" t="s">
        <v>3</v>
      </c>
      <c r="D179" s="1" t="s">
        <v>117</v>
      </c>
      <c r="E179" s="2">
        <v>2.4548611111111111E-2</v>
      </c>
    </row>
    <row r="180" spans="1:5" x14ac:dyDescent="0.25">
      <c r="A180" s="1" t="s">
        <v>10</v>
      </c>
      <c r="B180" s="1" t="s">
        <v>116</v>
      </c>
      <c r="C180" s="1" t="s">
        <v>3</v>
      </c>
      <c r="D180" s="1" t="s">
        <v>117</v>
      </c>
      <c r="E180" s="2">
        <v>2.0798611111111111E-2</v>
      </c>
    </row>
    <row r="181" spans="1:5" x14ac:dyDescent="0.25">
      <c r="A181" s="1" t="s">
        <v>11</v>
      </c>
      <c r="B181" s="1" t="s">
        <v>116</v>
      </c>
      <c r="C181" s="1" t="s">
        <v>3</v>
      </c>
      <c r="D181" s="1" t="s">
        <v>117</v>
      </c>
      <c r="E181" s="2">
        <v>2.644675925925926E-2</v>
      </c>
    </row>
    <row r="182" spans="1:5" x14ac:dyDescent="0.25">
      <c r="A182" s="1" t="s">
        <v>15</v>
      </c>
      <c r="B182" s="1" t="s">
        <v>116</v>
      </c>
      <c r="C182" s="1" t="s">
        <v>3</v>
      </c>
      <c r="D182" s="1" t="s">
        <v>117</v>
      </c>
      <c r="E182" s="2">
        <v>2.8148148148148148E-2</v>
      </c>
    </row>
    <row r="183" spans="1:5" x14ac:dyDescent="0.25">
      <c r="A183" s="1" t="s">
        <v>26</v>
      </c>
      <c r="B183" s="1" t="s">
        <v>116</v>
      </c>
      <c r="C183" s="1" t="s">
        <v>3</v>
      </c>
      <c r="D183" s="1" t="s">
        <v>117</v>
      </c>
      <c r="E183" s="2">
        <v>2.9780092592592594E-2</v>
      </c>
    </row>
    <row r="184" spans="1:5" x14ac:dyDescent="0.25">
      <c r="A184" s="1" t="s">
        <v>31</v>
      </c>
      <c r="B184" s="1" t="s">
        <v>116</v>
      </c>
      <c r="C184" s="1" t="s">
        <v>3</v>
      </c>
      <c r="D184" s="1" t="s">
        <v>117</v>
      </c>
      <c r="E184" s="2">
        <v>2.2939814814814816E-2</v>
      </c>
    </row>
    <row r="185" spans="1:5" x14ac:dyDescent="0.25">
      <c r="A185" s="1" t="s">
        <v>35</v>
      </c>
      <c r="B185" s="1" t="s">
        <v>116</v>
      </c>
      <c r="C185" s="1" t="s">
        <v>3</v>
      </c>
      <c r="D185" s="1" t="s">
        <v>117</v>
      </c>
      <c r="E185" s="2">
        <v>1.9178240740740742E-2</v>
      </c>
    </row>
    <row r="186" spans="1:5" x14ac:dyDescent="0.25">
      <c r="A186" s="1" t="s">
        <v>41</v>
      </c>
      <c r="B186" s="1" t="s">
        <v>116</v>
      </c>
      <c r="C186" s="1" t="s">
        <v>3</v>
      </c>
      <c r="D186" s="1" t="s">
        <v>117</v>
      </c>
      <c r="E186" s="2">
        <v>3.784722222222222E-2</v>
      </c>
    </row>
    <row r="187" spans="1:5" x14ac:dyDescent="0.25">
      <c r="A187" s="1" t="s">
        <v>63</v>
      </c>
      <c r="B187" s="1" t="s">
        <v>116</v>
      </c>
      <c r="C187" s="1" t="s">
        <v>3</v>
      </c>
      <c r="D187" s="1" t="s">
        <v>117</v>
      </c>
      <c r="E187" s="2">
        <v>2.9050925925925924E-2</v>
      </c>
    </row>
    <row r="188" spans="1:5" x14ac:dyDescent="0.25">
      <c r="A188" s="1" t="s">
        <v>67</v>
      </c>
      <c r="B188" s="1" t="s">
        <v>116</v>
      </c>
      <c r="C188" s="1" t="s">
        <v>3</v>
      </c>
      <c r="D188" s="1" t="s">
        <v>117</v>
      </c>
      <c r="E188" s="2">
        <v>2.0543981481481483E-2</v>
      </c>
    </row>
    <row r="189" spans="1:5" x14ac:dyDescent="0.25">
      <c r="A189" s="1" t="s">
        <v>68</v>
      </c>
      <c r="B189" s="1" t="s">
        <v>116</v>
      </c>
      <c r="C189" s="1" t="s">
        <v>3</v>
      </c>
      <c r="D189" s="1" t="s">
        <v>117</v>
      </c>
      <c r="E189" s="2">
        <v>2.7604166666666666E-2</v>
      </c>
    </row>
    <row r="190" spans="1:5" x14ac:dyDescent="0.25">
      <c r="A190" s="1" t="s">
        <v>70</v>
      </c>
      <c r="B190" s="1" t="s">
        <v>116</v>
      </c>
      <c r="C190" s="1" t="s">
        <v>3</v>
      </c>
      <c r="D190" s="1" t="s">
        <v>117</v>
      </c>
      <c r="E190" s="2">
        <v>2.3969907407407409E-2</v>
      </c>
    </row>
    <row r="191" spans="1:5" x14ac:dyDescent="0.25">
      <c r="A191" s="1" t="s">
        <v>72</v>
      </c>
      <c r="B191" s="1" t="s">
        <v>116</v>
      </c>
      <c r="C191" s="1" t="s">
        <v>3</v>
      </c>
      <c r="D191" s="1" t="s">
        <v>117</v>
      </c>
      <c r="E191" s="2">
        <v>2.7685185185185184E-2</v>
      </c>
    </row>
    <row r="192" spans="1:5" x14ac:dyDescent="0.25">
      <c r="A192" s="1" t="s">
        <v>82</v>
      </c>
      <c r="B192" s="1" t="s">
        <v>118</v>
      </c>
      <c r="C192" s="1" t="s">
        <v>3</v>
      </c>
      <c r="D192" s="1" t="s">
        <v>119</v>
      </c>
      <c r="E192" s="2">
        <v>2.6226851851851852E-2</v>
      </c>
    </row>
    <row r="193" spans="1:5" x14ac:dyDescent="0.25">
      <c r="A193" s="1" t="s">
        <v>10</v>
      </c>
      <c r="B193" s="1" t="s">
        <v>118</v>
      </c>
      <c r="C193" s="1" t="s">
        <v>3</v>
      </c>
      <c r="D193" s="1" t="s">
        <v>119</v>
      </c>
      <c r="E193" s="2">
        <v>3.4328703703703702E-2</v>
      </c>
    </row>
    <row r="194" spans="1:5" x14ac:dyDescent="0.25">
      <c r="A194" s="1" t="s">
        <v>15</v>
      </c>
      <c r="B194" s="1" t="s">
        <v>118</v>
      </c>
      <c r="C194" s="1" t="s">
        <v>3</v>
      </c>
      <c r="D194" s="1" t="s">
        <v>119</v>
      </c>
      <c r="E194" s="2">
        <v>3.0474537037037036E-2</v>
      </c>
    </row>
    <row r="195" spans="1:5" x14ac:dyDescent="0.25">
      <c r="A195" s="1" t="s">
        <v>23</v>
      </c>
      <c r="B195" s="1" t="s">
        <v>118</v>
      </c>
      <c r="C195" s="1" t="s">
        <v>3</v>
      </c>
      <c r="D195" s="1" t="s">
        <v>119</v>
      </c>
      <c r="E195" s="2">
        <v>3.9594907407407405E-2</v>
      </c>
    </row>
    <row r="196" spans="1:5" x14ac:dyDescent="0.25">
      <c r="A196" s="1" t="s">
        <v>26</v>
      </c>
      <c r="B196" s="1" t="s">
        <v>118</v>
      </c>
      <c r="C196" s="1" t="s">
        <v>3</v>
      </c>
      <c r="D196" s="1" t="s">
        <v>119</v>
      </c>
      <c r="E196" s="2">
        <v>2.7256944444444445E-2</v>
      </c>
    </row>
    <row r="197" spans="1:5" x14ac:dyDescent="0.25">
      <c r="A197" s="1" t="s">
        <v>31</v>
      </c>
      <c r="B197" s="1" t="s">
        <v>118</v>
      </c>
      <c r="C197" s="1" t="s">
        <v>3</v>
      </c>
      <c r="D197" s="1" t="s">
        <v>119</v>
      </c>
      <c r="E197" s="2">
        <v>2.7291666666666665E-2</v>
      </c>
    </row>
    <row r="198" spans="1:5" x14ac:dyDescent="0.25">
      <c r="A198" s="1" t="s">
        <v>67</v>
      </c>
      <c r="B198" s="1" t="s">
        <v>118</v>
      </c>
      <c r="C198" s="1" t="s">
        <v>3</v>
      </c>
      <c r="D198" s="1" t="s">
        <v>119</v>
      </c>
      <c r="E198" s="2">
        <v>2.0613425925925927E-2</v>
      </c>
    </row>
    <row r="199" spans="1:5" x14ac:dyDescent="0.25">
      <c r="A199" s="1" t="s">
        <v>68</v>
      </c>
      <c r="B199" s="1" t="s">
        <v>118</v>
      </c>
      <c r="C199" s="1" t="s">
        <v>3</v>
      </c>
      <c r="D199" s="1" t="s">
        <v>119</v>
      </c>
      <c r="E199" s="2">
        <v>2.2858796296296297E-2</v>
      </c>
    </row>
    <row r="200" spans="1:5" x14ac:dyDescent="0.25">
      <c r="A200" s="1" t="s">
        <v>70</v>
      </c>
      <c r="B200" s="1" t="s">
        <v>118</v>
      </c>
      <c r="C200" s="1" t="s">
        <v>3</v>
      </c>
      <c r="D200" s="1" t="s">
        <v>119</v>
      </c>
      <c r="E200" s="2">
        <v>1.8449074074074073E-2</v>
      </c>
    </row>
    <row r="201" spans="1:5" x14ac:dyDescent="0.25">
      <c r="A201" s="1" t="s">
        <v>64</v>
      </c>
      <c r="B201" s="1" t="s">
        <v>126</v>
      </c>
      <c r="C201" s="1" t="s">
        <v>5</v>
      </c>
      <c r="D201" s="1" t="s">
        <v>127</v>
      </c>
      <c r="E201" s="2">
        <v>1.6354166666666666E-2</v>
      </c>
    </row>
    <row r="202" spans="1:5" x14ac:dyDescent="0.25">
      <c r="A202" s="1" t="s">
        <v>64</v>
      </c>
      <c r="B202" s="1" t="s">
        <v>128</v>
      </c>
      <c r="C202" s="1" t="s">
        <v>5</v>
      </c>
      <c r="D202" s="1" t="s">
        <v>129</v>
      </c>
      <c r="E202" s="2">
        <v>3.1215277777777779E-2</v>
      </c>
    </row>
    <row r="203" spans="1:5" x14ac:dyDescent="0.25">
      <c r="A203" s="1" t="s">
        <v>65</v>
      </c>
      <c r="B203" s="1" t="s">
        <v>88</v>
      </c>
      <c r="C203" s="1" t="s">
        <v>5</v>
      </c>
      <c r="D203" s="1" t="s">
        <v>89</v>
      </c>
      <c r="E203" s="2">
        <v>1.6481481481481482E-2</v>
      </c>
    </row>
    <row r="204" spans="1:5" x14ac:dyDescent="0.25">
      <c r="A204" s="1" t="s">
        <v>10</v>
      </c>
      <c r="B204" s="1" t="s">
        <v>120</v>
      </c>
      <c r="C204" s="1" t="s">
        <v>3</v>
      </c>
      <c r="D204" s="1" t="s">
        <v>121</v>
      </c>
      <c r="E204" s="2">
        <v>1.758101851851852E-2</v>
      </c>
    </row>
    <row r="205" spans="1:5" x14ac:dyDescent="0.25">
      <c r="A205" s="1" t="s">
        <v>26</v>
      </c>
      <c r="B205" s="1" t="s">
        <v>120</v>
      </c>
      <c r="C205" s="1" t="s">
        <v>3</v>
      </c>
      <c r="D205" s="1" t="s">
        <v>121</v>
      </c>
      <c r="E205" s="2">
        <v>1.8842592592592591E-2</v>
      </c>
    </row>
    <row r="206" spans="1:5" x14ac:dyDescent="0.25">
      <c r="A206" s="1" t="s">
        <v>67</v>
      </c>
      <c r="B206" s="1" t="s">
        <v>120</v>
      </c>
      <c r="C206" s="1" t="s">
        <v>3</v>
      </c>
      <c r="D206" s="1" t="s">
        <v>121</v>
      </c>
      <c r="E206" s="2">
        <v>2.1377314814814814E-2</v>
      </c>
    </row>
    <row r="207" spans="1:5" x14ac:dyDescent="0.25">
      <c r="A207" s="1" t="s">
        <v>68</v>
      </c>
      <c r="B207" s="1" t="s">
        <v>120</v>
      </c>
      <c r="C207" s="1" t="s">
        <v>3</v>
      </c>
      <c r="D207" s="1" t="s">
        <v>121</v>
      </c>
      <c r="E207" s="2">
        <v>1.4467592592592593E-2</v>
      </c>
    </row>
    <row r="208" spans="1:5" x14ac:dyDescent="0.25">
      <c r="A208" s="1" t="s">
        <v>70</v>
      </c>
      <c r="B208" s="1" t="s">
        <v>120</v>
      </c>
      <c r="C208" s="1" t="s">
        <v>3</v>
      </c>
      <c r="D208" s="1" t="s">
        <v>121</v>
      </c>
      <c r="E208" s="2">
        <v>1.5520833333333333E-2</v>
      </c>
    </row>
    <row r="209" spans="1:5" x14ac:dyDescent="0.25">
      <c r="A209" s="1" t="s">
        <v>68</v>
      </c>
      <c r="B209" s="1" t="s">
        <v>88</v>
      </c>
      <c r="C209" s="1" t="s">
        <v>5</v>
      </c>
      <c r="D209" s="1" t="s">
        <v>89</v>
      </c>
      <c r="E209" s="2">
        <v>1.2997685185185185E-2</v>
      </c>
    </row>
    <row r="210" spans="1:5" x14ac:dyDescent="0.25">
      <c r="A210" s="1" t="s">
        <v>68</v>
      </c>
      <c r="B210" s="1" t="s">
        <v>90</v>
      </c>
      <c r="C210" s="1" t="s">
        <v>5</v>
      </c>
      <c r="D210" s="1" t="s">
        <v>91</v>
      </c>
      <c r="E210" s="2">
        <v>1.3553240740740741E-2</v>
      </c>
    </row>
    <row r="211" spans="1:5" x14ac:dyDescent="0.25">
      <c r="A211" s="1" t="s">
        <v>68</v>
      </c>
      <c r="B211" s="1" t="s">
        <v>94</v>
      </c>
      <c r="C211" s="1" t="s">
        <v>5</v>
      </c>
      <c r="D211" s="1" t="s">
        <v>95</v>
      </c>
      <c r="E211" s="2">
        <v>1.457175925925926E-2</v>
      </c>
    </row>
    <row r="212" spans="1:5" x14ac:dyDescent="0.25">
      <c r="A212" s="1" t="s">
        <v>10</v>
      </c>
      <c r="B212" s="1" t="s">
        <v>122</v>
      </c>
      <c r="C212" s="1" t="s">
        <v>3</v>
      </c>
      <c r="D212" s="1" t="s">
        <v>123</v>
      </c>
      <c r="E212" s="2">
        <v>2.3356481481481482E-2</v>
      </c>
    </row>
    <row r="213" spans="1:5" x14ac:dyDescent="0.25">
      <c r="A213" s="1" t="s">
        <v>67</v>
      </c>
      <c r="B213" s="1" t="s">
        <v>112</v>
      </c>
      <c r="C213" s="1" t="s">
        <v>9</v>
      </c>
      <c r="D213" s="1" t="s">
        <v>113</v>
      </c>
      <c r="E213" s="2">
        <v>3.0046296296296297E-2</v>
      </c>
    </row>
    <row r="214" spans="1:5" x14ac:dyDescent="0.25">
      <c r="A214" s="1" t="s">
        <v>68</v>
      </c>
      <c r="B214" s="1" t="s">
        <v>100</v>
      </c>
      <c r="C214" s="1" t="s">
        <v>5</v>
      </c>
      <c r="D214" s="1" t="s">
        <v>101</v>
      </c>
      <c r="E214" s="2">
        <v>1.4143518518518519E-2</v>
      </c>
    </row>
    <row r="215" spans="1:5" x14ac:dyDescent="0.25">
      <c r="A215" s="1" t="s">
        <v>68</v>
      </c>
      <c r="B215" s="1" t="s">
        <v>102</v>
      </c>
      <c r="C215" s="1" t="s">
        <v>5</v>
      </c>
      <c r="D215" s="1" t="s">
        <v>103</v>
      </c>
      <c r="E215" s="2">
        <v>1.1921296296296296E-2</v>
      </c>
    </row>
    <row r="216" spans="1:5" x14ac:dyDescent="0.25">
      <c r="A216" s="1" t="s">
        <v>68</v>
      </c>
      <c r="B216" s="1" t="s">
        <v>104</v>
      </c>
      <c r="C216" s="1" t="s">
        <v>5</v>
      </c>
      <c r="D216" s="1" t="s">
        <v>105</v>
      </c>
      <c r="E216" s="2">
        <v>1.2997685185185185E-2</v>
      </c>
    </row>
    <row r="217" spans="1:5" x14ac:dyDescent="0.25">
      <c r="A217" s="1" t="s">
        <v>68</v>
      </c>
      <c r="B217" s="1" t="s">
        <v>106</v>
      </c>
      <c r="C217" s="1" t="s">
        <v>5</v>
      </c>
      <c r="D217" s="1" t="s">
        <v>107</v>
      </c>
      <c r="E217" s="2">
        <v>1.1747685185185186E-2</v>
      </c>
    </row>
    <row r="218" spans="1:5" x14ac:dyDescent="0.25">
      <c r="A218" s="1" t="s">
        <v>68</v>
      </c>
      <c r="B218" s="1" t="s">
        <v>108</v>
      </c>
      <c r="C218" s="1" t="s">
        <v>5</v>
      </c>
      <c r="D218" s="1" t="s">
        <v>109</v>
      </c>
      <c r="E218" s="2">
        <v>1.2372685185185184E-2</v>
      </c>
    </row>
    <row r="219" spans="1:5" x14ac:dyDescent="0.25">
      <c r="A219" s="1" t="s">
        <v>68</v>
      </c>
      <c r="B219" s="1" t="s">
        <v>110</v>
      </c>
      <c r="C219" s="1" t="s">
        <v>5</v>
      </c>
      <c r="D219" s="1" t="s">
        <v>111</v>
      </c>
      <c r="E219" s="2">
        <v>1.1261574074074075E-2</v>
      </c>
    </row>
    <row r="220" spans="1:5" x14ac:dyDescent="0.25">
      <c r="A220" s="1" t="s">
        <v>68</v>
      </c>
      <c r="B220" s="1" t="s">
        <v>112</v>
      </c>
      <c r="C220" s="1" t="s">
        <v>5</v>
      </c>
      <c r="D220" s="1" t="s">
        <v>113</v>
      </c>
      <c r="E220" s="2">
        <v>1.3888888888888888E-2</v>
      </c>
    </row>
    <row r="221" spans="1:5" x14ac:dyDescent="0.25">
      <c r="A221" s="1" t="s">
        <v>68</v>
      </c>
      <c r="B221" s="1" t="s">
        <v>114</v>
      </c>
      <c r="C221" s="1" t="s">
        <v>5</v>
      </c>
      <c r="D221" s="1" t="s">
        <v>115</v>
      </c>
      <c r="E221" s="2">
        <v>1.3425925925925926E-2</v>
      </c>
    </row>
    <row r="222" spans="1:5" x14ac:dyDescent="0.25">
      <c r="A222" s="1" t="s">
        <v>26</v>
      </c>
      <c r="B222" s="1" t="s">
        <v>122</v>
      </c>
      <c r="C222" s="1" t="s">
        <v>3</v>
      </c>
      <c r="D222" s="1" t="s">
        <v>123</v>
      </c>
      <c r="E222" s="2">
        <v>2.8217592592592593E-2</v>
      </c>
    </row>
    <row r="223" spans="1:5" x14ac:dyDescent="0.25">
      <c r="A223" s="1" t="s">
        <v>68</v>
      </c>
      <c r="B223" s="1" t="s">
        <v>116</v>
      </c>
      <c r="C223" s="1" t="s">
        <v>5</v>
      </c>
      <c r="D223" s="1" t="s">
        <v>117</v>
      </c>
      <c r="E223" s="2">
        <v>1.2708333333333334E-2</v>
      </c>
    </row>
    <row r="224" spans="1:5" x14ac:dyDescent="0.25">
      <c r="A224" s="1" t="s">
        <v>68</v>
      </c>
      <c r="B224" s="1" t="s">
        <v>118</v>
      </c>
      <c r="C224" s="1" t="s">
        <v>5</v>
      </c>
      <c r="D224" s="1" t="s">
        <v>119</v>
      </c>
      <c r="E224" s="2">
        <v>1.6354166666666666E-2</v>
      </c>
    </row>
    <row r="225" spans="1:5" x14ac:dyDescent="0.25">
      <c r="A225" s="1" t="s">
        <v>68</v>
      </c>
      <c r="B225" s="1" t="s">
        <v>120</v>
      </c>
      <c r="C225" s="1" t="s">
        <v>5</v>
      </c>
      <c r="D225" s="1" t="s">
        <v>121</v>
      </c>
      <c r="E225" s="2">
        <v>1.607638888888889E-2</v>
      </c>
    </row>
    <row r="226" spans="1:5" x14ac:dyDescent="0.25">
      <c r="A226" s="1" t="s">
        <v>68</v>
      </c>
      <c r="B226" s="1" t="s">
        <v>122</v>
      </c>
      <c r="C226" s="1" t="s">
        <v>5</v>
      </c>
      <c r="D226" s="1" t="s">
        <v>123</v>
      </c>
      <c r="E226" s="2">
        <v>1.3009259259259259E-2</v>
      </c>
    </row>
    <row r="227" spans="1:5" x14ac:dyDescent="0.25">
      <c r="A227" s="1" t="s">
        <v>68</v>
      </c>
      <c r="B227" s="1" t="s">
        <v>124</v>
      </c>
      <c r="C227" s="1" t="s">
        <v>5</v>
      </c>
      <c r="D227" s="1" t="s">
        <v>125</v>
      </c>
      <c r="E227" s="2">
        <v>1.5138888888888889E-2</v>
      </c>
    </row>
    <row r="228" spans="1:5" x14ac:dyDescent="0.25">
      <c r="A228" s="1" t="s">
        <v>68</v>
      </c>
      <c r="B228" s="1" t="s">
        <v>126</v>
      </c>
      <c r="C228" s="1" t="s">
        <v>5</v>
      </c>
      <c r="D228" s="1" t="s">
        <v>127</v>
      </c>
      <c r="E228" s="2">
        <v>1.5231481481481481E-2</v>
      </c>
    </row>
    <row r="229" spans="1:5" x14ac:dyDescent="0.25">
      <c r="A229" s="1" t="s">
        <v>68</v>
      </c>
      <c r="B229" s="1" t="s">
        <v>128</v>
      </c>
      <c r="C229" s="1" t="s">
        <v>5</v>
      </c>
      <c r="D229" s="1" t="s">
        <v>129</v>
      </c>
      <c r="E229" s="2">
        <v>2.4166666666666666E-2</v>
      </c>
    </row>
    <row r="230" spans="1:5" x14ac:dyDescent="0.25">
      <c r="A230" s="1" t="s">
        <v>43</v>
      </c>
      <c r="B230" s="1" t="s">
        <v>122</v>
      </c>
      <c r="C230" s="1" t="s">
        <v>3</v>
      </c>
      <c r="D230" s="1" t="s">
        <v>123</v>
      </c>
      <c r="E230" s="2">
        <v>2.8703703703703703E-2</v>
      </c>
    </row>
    <row r="231" spans="1:5" x14ac:dyDescent="0.25">
      <c r="A231" s="1" t="s">
        <v>70</v>
      </c>
      <c r="B231" s="1" t="s">
        <v>88</v>
      </c>
      <c r="C231" s="1" t="s">
        <v>5</v>
      </c>
      <c r="D231" s="1" t="s">
        <v>89</v>
      </c>
      <c r="E231" s="2">
        <v>1.0625000000000001E-2</v>
      </c>
    </row>
    <row r="232" spans="1:5" x14ac:dyDescent="0.25">
      <c r="A232" s="1" t="s">
        <v>70</v>
      </c>
      <c r="B232" s="1" t="s">
        <v>92</v>
      </c>
      <c r="C232" s="1" t="s">
        <v>5</v>
      </c>
      <c r="D232" s="1" t="s">
        <v>93</v>
      </c>
      <c r="E232" s="2">
        <v>1.1412037037037037E-2</v>
      </c>
    </row>
    <row r="233" spans="1:5" x14ac:dyDescent="0.25">
      <c r="A233" s="1" t="s">
        <v>67</v>
      </c>
      <c r="B233" s="1" t="s">
        <v>122</v>
      </c>
      <c r="C233" s="1" t="s">
        <v>3</v>
      </c>
      <c r="D233" s="1" t="s">
        <v>123</v>
      </c>
      <c r="E233" s="2">
        <v>2.2418981481481481E-2</v>
      </c>
    </row>
    <row r="234" spans="1:5" x14ac:dyDescent="0.25">
      <c r="A234" s="1" t="s">
        <v>68</v>
      </c>
      <c r="B234" s="1" t="s">
        <v>122</v>
      </c>
      <c r="C234" s="1" t="s">
        <v>3</v>
      </c>
      <c r="D234" s="1" t="s">
        <v>123</v>
      </c>
      <c r="E234" s="2">
        <v>2.7349537037037037E-2</v>
      </c>
    </row>
    <row r="235" spans="1:5" x14ac:dyDescent="0.25">
      <c r="A235" s="1" t="s">
        <v>70</v>
      </c>
      <c r="B235" s="1" t="s">
        <v>122</v>
      </c>
      <c r="C235" s="1" t="s">
        <v>3</v>
      </c>
      <c r="D235" s="1" t="s">
        <v>123</v>
      </c>
      <c r="E235" s="2">
        <v>3.1307870370370368E-2</v>
      </c>
    </row>
    <row r="236" spans="1:5" x14ac:dyDescent="0.25">
      <c r="A236" s="1" t="s">
        <v>2</v>
      </c>
      <c r="B236" s="1" t="s">
        <v>124</v>
      </c>
      <c r="C236" s="1" t="s">
        <v>3</v>
      </c>
      <c r="D236" s="1" t="s">
        <v>125</v>
      </c>
      <c r="E236" s="2">
        <v>2.0069444444444445E-2</v>
      </c>
    </row>
    <row r="237" spans="1:5" x14ac:dyDescent="0.25">
      <c r="A237" s="1" t="s">
        <v>10</v>
      </c>
      <c r="B237" s="1" t="s">
        <v>124</v>
      </c>
      <c r="C237" s="1" t="s">
        <v>3</v>
      </c>
      <c r="D237" s="1" t="s">
        <v>125</v>
      </c>
      <c r="E237" s="2">
        <v>2.0578703703703703E-2</v>
      </c>
    </row>
    <row r="238" spans="1:5" x14ac:dyDescent="0.25">
      <c r="A238" s="1" t="s">
        <v>16</v>
      </c>
      <c r="B238" s="1" t="s">
        <v>124</v>
      </c>
      <c r="C238" s="1" t="s">
        <v>3</v>
      </c>
      <c r="D238" s="1" t="s">
        <v>125</v>
      </c>
      <c r="E238" s="2">
        <v>2.6064814814814815E-2</v>
      </c>
    </row>
    <row r="239" spans="1:5" x14ac:dyDescent="0.25">
      <c r="A239" s="1" t="s">
        <v>26</v>
      </c>
      <c r="B239" s="1" t="s">
        <v>124</v>
      </c>
      <c r="C239" s="1" t="s">
        <v>3</v>
      </c>
      <c r="D239" s="1" t="s">
        <v>125</v>
      </c>
      <c r="E239" s="2">
        <v>2.224537037037037E-2</v>
      </c>
    </row>
    <row r="240" spans="1:5" x14ac:dyDescent="0.25">
      <c r="A240" s="1" t="s">
        <v>70</v>
      </c>
      <c r="B240" s="1" t="s">
        <v>126</v>
      </c>
      <c r="C240" s="1" t="s">
        <v>5</v>
      </c>
      <c r="D240" s="1" t="s">
        <v>127</v>
      </c>
      <c r="E240" s="2">
        <v>1.0625000000000001E-2</v>
      </c>
    </row>
    <row r="241" spans="1:5" x14ac:dyDescent="0.25">
      <c r="A241" s="1" t="s">
        <v>43</v>
      </c>
      <c r="B241" s="1" t="s">
        <v>124</v>
      </c>
      <c r="C241" s="1" t="s">
        <v>3</v>
      </c>
      <c r="D241" s="1" t="s">
        <v>125</v>
      </c>
      <c r="E241" s="2">
        <v>2.3831018518518519E-2</v>
      </c>
    </row>
    <row r="242" spans="1:5" x14ac:dyDescent="0.25">
      <c r="A242" s="1" t="s">
        <v>67</v>
      </c>
      <c r="B242" s="1" t="s">
        <v>124</v>
      </c>
      <c r="C242" s="1" t="s">
        <v>3</v>
      </c>
      <c r="D242" s="1" t="s">
        <v>125</v>
      </c>
      <c r="E242" s="2">
        <v>1.7673611111111112E-2</v>
      </c>
    </row>
    <row r="243" spans="1:5" x14ac:dyDescent="0.25">
      <c r="A243" s="1" t="s">
        <v>68</v>
      </c>
      <c r="B243" s="1" t="s">
        <v>124</v>
      </c>
      <c r="C243" s="1" t="s">
        <v>3</v>
      </c>
      <c r="D243" s="1" t="s">
        <v>125</v>
      </c>
      <c r="E243" s="2">
        <v>2.0393518518518519E-2</v>
      </c>
    </row>
    <row r="244" spans="1:5" x14ac:dyDescent="0.25">
      <c r="A244" s="1" t="s">
        <v>70</v>
      </c>
      <c r="B244" s="1" t="s">
        <v>124</v>
      </c>
      <c r="C244" s="1" t="s">
        <v>3</v>
      </c>
      <c r="D244" s="1" t="s">
        <v>125</v>
      </c>
      <c r="E244" s="2">
        <v>1.6909722222222222E-2</v>
      </c>
    </row>
    <row r="245" spans="1:5" x14ac:dyDescent="0.25">
      <c r="A245" s="1" t="s">
        <v>2</v>
      </c>
      <c r="B245" s="1" t="s">
        <v>126</v>
      </c>
      <c r="C245" s="1" t="s">
        <v>3</v>
      </c>
      <c r="D245" s="1" t="s">
        <v>127</v>
      </c>
      <c r="E245" s="2">
        <v>1.7812499999999998E-2</v>
      </c>
    </row>
    <row r="246" spans="1:5" x14ac:dyDescent="0.25">
      <c r="A246" s="1" t="s">
        <v>6</v>
      </c>
      <c r="B246" s="1" t="s">
        <v>126</v>
      </c>
      <c r="C246" s="1" t="s">
        <v>3</v>
      </c>
      <c r="D246" s="1" t="s">
        <v>127</v>
      </c>
      <c r="E246" s="2">
        <v>1.7974537037037035E-2</v>
      </c>
    </row>
    <row r="247" spans="1:5" x14ac:dyDescent="0.25">
      <c r="A247" s="1" t="s">
        <v>10</v>
      </c>
      <c r="B247" s="1" t="s">
        <v>126</v>
      </c>
      <c r="C247" s="1" t="s">
        <v>3</v>
      </c>
      <c r="D247" s="1" t="s">
        <v>127</v>
      </c>
      <c r="E247" s="2">
        <v>1.8356481481481481E-2</v>
      </c>
    </row>
    <row r="248" spans="1:5" x14ac:dyDescent="0.25">
      <c r="A248" s="1" t="s">
        <v>140</v>
      </c>
      <c r="B248" s="1" t="s">
        <v>126</v>
      </c>
      <c r="C248" s="1" t="s">
        <v>3</v>
      </c>
      <c r="D248" s="1" t="s">
        <v>127</v>
      </c>
      <c r="E248" s="2">
        <v>2.8252314814814813E-2</v>
      </c>
    </row>
    <row r="249" spans="1:5" x14ac:dyDescent="0.25">
      <c r="A249" s="1" t="s">
        <v>11</v>
      </c>
      <c r="B249" s="1" t="s">
        <v>126</v>
      </c>
      <c r="C249" s="1" t="s">
        <v>3</v>
      </c>
      <c r="D249" s="1" t="s">
        <v>127</v>
      </c>
      <c r="E249" s="2">
        <v>2.1736111111111112E-2</v>
      </c>
    </row>
    <row r="250" spans="1:5" x14ac:dyDescent="0.25">
      <c r="A250" s="1" t="s">
        <v>14</v>
      </c>
      <c r="B250" s="1" t="s">
        <v>126</v>
      </c>
      <c r="C250" s="1" t="s">
        <v>3</v>
      </c>
      <c r="D250" s="1" t="s">
        <v>127</v>
      </c>
      <c r="E250" s="2">
        <v>2.3622685185185184E-2</v>
      </c>
    </row>
    <row r="251" spans="1:5" x14ac:dyDescent="0.25">
      <c r="A251" s="1" t="s">
        <v>15</v>
      </c>
      <c r="B251" s="1" t="s">
        <v>126</v>
      </c>
      <c r="C251" s="1" t="s">
        <v>3</v>
      </c>
      <c r="D251" s="1" t="s">
        <v>127</v>
      </c>
      <c r="E251" s="2">
        <v>2.1469907407407406E-2</v>
      </c>
    </row>
    <row r="252" spans="1:5" x14ac:dyDescent="0.25">
      <c r="A252" s="1" t="s">
        <v>16</v>
      </c>
      <c r="B252" s="1" t="s">
        <v>126</v>
      </c>
      <c r="C252" s="1" t="s">
        <v>3</v>
      </c>
      <c r="D252" s="1" t="s">
        <v>127</v>
      </c>
      <c r="E252" s="2">
        <v>2.8715277777777777E-2</v>
      </c>
    </row>
    <row r="253" spans="1:5" x14ac:dyDescent="0.25">
      <c r="A253" s="1" t="s">
        <v>22</v>
      </c>
      <c r="B253" s="1" t="s">
        <v>126</v>
      </c>
      <c r="C253" s="1" t="s">
        <v>3</v>
      </c>
      <c r="D253" s="1" t="s">
        <v>127</v>
      </c>
      <c r="E253" s="2">
        <v>1.5833333333333335E-2</v>
      </c>
    </row>
    <row r="254" spans="1:5" x14ac:dyDescent="0.25">
      <c r="A254" s="1" t="s">
        <v>23</v>
      </c>
      <c r="B254" s="1" t="s">
        <v>126</v>
      </c>
      <c r="C254" s="1" t="s">
        <v>3</v>
      </c>
      <c r="D254" s="1" t="s">
        <v>127</v>
      </c>
      <c r="E254" s="2">
        <v>3.471064814814815E-2</v>
      </c>
    </row>
    <row r="255" spans="1:5" x14ac:dyDescent="0.25">
      <c r="A255" s="1" t="s">
        <v>24</v>
      </c>
      <c r="B255" s="1" t="s">
        <v>126</v>
      </c>
      <c r="C255" s="1" t="s">
        <v>3</v>
      </c>
      <c r="D255" s="1" t="s">
        <v>127</v>
      </c>
      <c r="E255" s="2">
        <v>2.9224537037037038E-2</v>
      </c>
    </row>
    <row r="256" spans="1:5" x14ac:dyDescent="0.25">
      <c r="A256" s="1" t="s">
        <v>26</v>
      </c>
      <c r="B256" s="1" t="s">
        <v>126</v>
      </c>
      <c r="C256" s="1" t="s">
        <v>3</v>
      </c>
      <c r="D256" s="1" t="s">
        <v>127</v>
      </c>
      <c r="E256" s="2">
        <v>2.1759259259259259E-2</v>
      </c>
    </row>
    <row r="257" spans="1:5" x14ac:dyDescent="0.25">
      <c r="A257" s="1" t="s">
        <v>28</v>
      </c>
      <c r="B257" s="1" t="s">
        <v>126</v>
      </c>
      <c r="C257" s="1" t="s">
        <v>3</v>
      </c>
      <c r="D257" s="1" t="s">
        <v>127</v>
      </c>
      <c r="E257" s="2">
        <v>2.4502314814814814E-2</v>
      </c>
    </row>
    <row r="258" spans="1:5" x14ac:dyDescent="0.25">
      <c r="A258" s="1" t="s">
        <v>29</v>
      </c>
      <c r="B258" s="1" t="s">
        <v>126</v>
      </c>
      <c r="C258" s="1" t="s">
        <v>3</v>
      </c>
      <c r="D258" s="1" t="s">
        <v>127</v>
      </c>
      <c r="E258" s="2">
        <v>2.6724537037037036E-2</v>
      </c>
    </row>
    <row r="259" spans="1:5" x14ac:dyDescent="0.25">
      <c r="A259" s="1" t="s">
        <v>31</v>
      </c>
      <c r="B259" s="1" t="s">
        <v>126</v>
      </c>
      <c r="C259" s="1" t="s">
        <v>3</v>
      </c>
      <c r="D259" s="1" t="s">
        <v>127</v>
      </c>
      <c r="E259" s="2">
        <v>1.6805555555555556E-2</v>
      </c>
    </row>
    <row r="260" spans="1:5" x14ac:dyDescent="0.25">
      <c r="A260" s="1" t="s">
        <v>32</v>
      </c>
      <c r="B260" s="1" t="s">
        <v>126</v>
      </c>
      <c r="C260" s="1" t="s">
        <v>3</v>
      </c>
      <c r="D260" s="1" t="s">
        <v>127</v>
      </c>
      <c r="E260" s="2">
        <v>2.6712962962962963E-2</v>
      </c>
    </row>
    <row r="261" spans="1:5" x14ac:dyDescent="0.25">
      <c r="A261" s="1" t="s">
        <v>35</v>
      </c>
      <c r="B261" s="1" t="s">
        <v>126</v>
      </c>
      <c r="C261" s="1" t="s">
        <v>3</v>
      </c>
      <c r="D261" s="1" t="s">
        <v>127</v>
      </c>
      <c r="E261" s="2">
        <v>2.1145833333333332E-2</v>
      </c>
    </row>
    <row r="262" spans="1:5" x14ac:dyDescent="0.25">
      <c r="A262" s="1" t="s">
        <v>38</v>
      </c>
      <c r="B262" s="1" t="s">
        <v>126</v>
      </c>
      <c r="C262" s="1" t="s">
        <v>3</v>
      </c>
      <c r="D262" s="1" t="s">
        <v>127</v>
      </c>
      <c r="E262" s="2">
        <v>2.3622685185185184E-2</v>
      </c>
    </row>
    <row r="263" spans="1:5" x14ac:dyDescent="0.25">
      <c r="A263" s="1" t="s">
        <v>41</v>
      </c>
      <c r="B263" s="1" t="s">
        <v>126</v>
      </c>
      <c r="C263" s="1" t="s">
        <v>3</v>
      </c>
      <c r="D263" s="1" t="s">
        <v>127</v>
      </c>
      <c r="E263" s="2">
        <v>3.2303240740740743E-2</v>
      </c>
    </row>
    <row r="264" spans="1:5" x14ac:dyDescent="0.25">
      <c r="A264" s="1" t="s">
        <v>43</v>
      </c>
      <c r="B264" s="1" t="s">
        <v>126</v>
      </c>
      <c r="C264" s="1" t="s">
        <v>3</v>
      </c>
      <c r="D264" s="1" t="s">
        <v>127</v>
      </c>
      <c r="E264" s="2">
        <v>2.824074074074074E-2</v>
      </c>
    </row>
    <row r="265" spans="1:5" x14ac:dyDescent="0.25">
      <c r="A265" s="1" t="s">
        <v>44</v>
      </c>
      <c r="B265" s="1" t="s">
        <v>126</v>
      </c>
      <c r="C265" s="1" t="s">
        <v>3</v>
      </c>
      <c r="D265" s="1" t="s">
        <v>127</v>
      </c>
      <c r="E265" s="2">
        <v>3.0590277777777779E-2</v>
      </c>
    </row>
    <row r="266" spans="1:5" x14ac:dyDescent="0.25">
      <c r="A266" s="1" t="s">
        <v>46</v>
      </c>
      <c r="B266" s="1" t="s">
        <v>126</v>
      </c>
      <c r="C266" s="1" t="s">
        <v>3</v>
      </c>
      <c r="D266" s="1" t="s">
        <v>127</v>
      </c>
      <c r="E266" s="2">
        <v>2.7141203703703702E-2</v>
      </c>
    </row>
    <row r="267" spans="1:5" x14ac:dyDescent="0.25">
      <c r="A267" s="1" t="s">
        <v>49</v>
      </c>
      <c r="B267" s="1" t="s">
        <v>126</v>
      </c>
      <c r="C267" s="1" t="s">
        <v>3</v>
      </c>
      <c r="D267" s="1" t="s">
        <v>127</v>
      </c>
      <c r="E267" s="2">
        <v>1.9039351851851852E-2</v>
      </c>
    </row>
    <row r="268" spans="1:5" x14ac:dyDescent="0.25">
      <c r="A268" s="1" t="s">
        <v>145</v>
      </c>
      <c r="B268" s="1" t="s">
        <v>126</v>
      </c>
      <c r="C268" s="1" t="s">
        <v>3</v>
      </c>
      <c r="D268" s="1" t="s">
        <v>127</v>
      </c>
      <c r="E268" s="2">
        <v>2.449074074074074E-2</v>
      </c>
    </row>
    <row r="269" spans="1:5" x14ac:dyDescent="0.25">
      <c r="A269" s="1" t="s">
        <v>84</v>
      </c>
      <c r="B269" s="1" t="s">
        <v>126</v>
      </c>
      <c r="C269" s="1" t="s">
        <v>3</v>
      </c>
      <c r="D269" s="1" t="s">
        <v>127</v>
      </c>
      <c r="E269" s="2">
        <v>1.6400462962962964E-2</v>
      </c>
    </row>
    <row r="270" spans="1:5" x14ac:dyDescent="0.25">
      <c r="A270" s="1" t="s">
        <v>142</v>
      </c>
      <c r="B270" s="1" t="s">
        <v>126</v>
      </c>
      <c r="C270" s="1" t="s">
        <v>3</v>
      </c>
      <c r="D270" s="1" t="s">
        <v>127</v>
      </c>
      <c r="E270" s="2">
        <v>1.7881944444444443E-2</v>
      </c>
    </row>
    <row r="271" spans="1:5" x14ac:dyDescent="0.25">
      <c r="A271" s="1" t="s">
        <v>63</v>
      </c>
      <c r="B271" s="1" t="s">
        <v>126</v>
      </c>
      <c r="C271" s="1" t="s">
        <v>3</v>
      </c>
      <c r="D271" s="1" t="s">
        <v>127</v>
      </c>
      <c r="E271" s="2">
        <v>2.2766203703703705E-2</v>
      </c>
    </row>
    <row r="272" spans="1:5" x14ac:dyDescent="0.25">
      <c r="A272" s="1" t="s">
        <v>64</v>
      </c>
      <c r="B272" s="1" t="s">
        <v>126</v>
      </c>
      <c r="C272" s="1" t="s">
        <v>3</v>
      </c>
      <c r="D272" s="1" t="s">
        <v>127</v>
      </c>
      <c r="E272" s="2">
        <v>1.8287037037037036E-2</v>
      </c>
    </row>
    <row r="273" spans="1:5" x14ac:dyDescent="0.25">
      <c r="A273" s="1" t="s">
        <v>67</v>
      </c>
      <c r="B273" s="1" t="s">
        <v>126</v>
      </c>
      <c r="C273" s="1" t="s">
        <v>3</v>
      </c>
      <c r="D273" s="1" t="s">
        <v>127</v>
      </c>
      <c r="E273" s="2">
        <v>1.849537037037037E-2</v>
      </c>
    </row>
    <row r="274" spans="1:5" x14ac:dyDescent="0.25">
      <c r="A274" s="1" t="s">
        <v>68</v>
      </c>
      <c r="B274" s="1" t="s">
        <v>126</v>
      </c>
      <c r="C274" s="1" t="s">
        <v>3</v>
      </c>
      <c r="D274" s="1" t="s">
        <v>127</v>
      </c>
      <c r="E274" s="2">
        <v>1.6099537037037037E-2</v>
      </c>
    </row>
    <row r="275" spans="1:5" x14ac:dyDescent="0.25">
      <c r="A275" s="1" t="s">
        <v>70</v>
      </c>
      <c r="B275" s="1" t="s">
        <v>126</v>
      </c>
      <c r="C275" s="1" t="s">
        <v>3</v>
      </c>
      <c r="D275" s="1" t="s">
        <v>127</v>
      </c>
      <c r="E275" s="2">
        <v>1.681712962962963E-2</v>
      </c>
    </row>
    <row r="276" spans="1:5" x14ac:dyDescent="0.25">
      <c r="A276" s="1" t="s">
        <v>146</v>
      </c>
      <c r="B276" s="1" t="s">
        <v>126</v>
      </c>
      <c r="C276" s="1" t="s">
        <v>3</v>
      </c>
      <c r="D276" s="1" t="s">
        <v>127</v>
      </c>
      <c r="E276" s="2">
        <v>2.3275462962962963E-2</v>
      </c>
    </row>
    <row r="277" spans="1:5" x14ac:dyDescent="0.25">
      <c r="A277" s="1" t="s">
        <v>71</v>
      </c>
      <c r="B277" s="1" t="s">
        <v>126</v>
      </c>
      <c r="C277" s="1" t="s">
        <v>3</v>
      </c>
      <c r="D277" s="1" t="s">
        <v>127</v>
      </c>
      <c r="E277" s="2">
        <v>2.6319444444444444E-2</v>
      </c>
    </row>
    <row r="278" spans="1:5" x14ac:dyDescent="0.25">
      <c r="A278" s="1" t="s">
        <v>72</v>
      </c>
      <c r="B278" s="1" t="s">
        <v>126</v>
      </c>
      <c r="C278" s="1" t="s">
        <v>3</v>
      </c>
      <c r="D278" s="1" t="s">
        <v>127</v>
      </c>
      <c r="E278" s="2">
        <v>2.6747685185185187E-2</v>
      </c>
    </row>
    <row r="279" spans="1:5" x14ac:dyDescent="0.25">
      <c r="A279" s="1" t="s">
        <v>2</v>
      </c>
      <c r="B279" s="1" t="s">
        <v>128</v>
      </c>
      <c r="C279" s="1" t="s">
        <v>3</v>
      </c>
      <c r="D279" s="1" t="s">
        <v>129</v>
      </c>
      <c r="E279" s="2">
        <v>3.9363425925925927E-2</v>
      </c>
    </row>
    <row r="280" spans="1:5" x14ac:dyDescent="0.25">
      <c r="A280" s="1" t="s">
        <v>6</v>
      </c>
      <c r="B280" s="1" t="s">
        <v>128</v>
      </c>
      <c r="C280" s="1" t="s">
        <v>3</v>
      </c>
      <c r="D280" s="1" t="s">
        <v>129</v>
      </c>
      <c r="E280" s="2">
        <v>3.5648148148148151E-2</v>
      </c>
    </row>
    <row r="281" spans="1:5" x14ac:dyDescent="0.25">
      <c r="A281" s="1" t="s">
        <v>10</v>
      </c>
      <c r="B281" s="1" t="s">
        <v>128</v>
      </c>
      <c r="C281" s="1" t="s">
        <v>3</v>
      </c>
      <c r="D281" s="1" t="s">
        <v>129</v>
      </c>
      <c r="E281" s="2">
        <v>3.2581018518518516E-2</v>
      </c>
    </row>
    <row r="282" spans="1:5" x14ac:dyDescent="0.25">
      <c r="A282" s="1" t="s">
        <v>140</v>
      </c>
      <c r="B282" s="1" t="s">
        <v>128</v>
      </c>
      <c r="C282" s="1" t="s">
        <v>3</v>
      </c>
      <c r="D282" s="1" t="s">
        <v>129</v>
      </c>
      <c r="E282" s="2">
        <v>5.4178240740740742E-2</v>
      </c>
    </row>
    <row r="283" spans="1:5" x14ac:dyDescent="0.25">
      <c r="A283" s="1" t="s">
        <v>11</v>
      </c>
      <c r="B283" s="1" t="s">
        <v>128</v>
      </c>
      <c r="C283" s="1" t="s">
        <v>3</v>
      </c>
      <c r="D283" s="1" t="s">
        <v>129</v>
      </c>
      <c r="E283" s="2">
        <v>4.6319444444444448E-2</v>
      </c>
    </row>
    <row r="284" spans="1:5" x14ac:dyDescent="0.25">
      <c r="A284" s="1" t="s">
        <v>14</v>
      </c>
      <c r="B284" s="1" t="s">
        <v>128</v>
      </c>
      <c r="C284" s="1" t="s">
        <v>3</v>
      </c>
      <c r="D284" s="1" t="s">
        <v>129</v>
      </c>
      <c r="E284" s="2">
        <v>5.7002314814814818E-2</v>
      </c>
    </row>
    <row r="285" spans="1:5" x14ac:dyDescent="0.25">
      <c r="A285" s="1" t="s">
        <v>15</v>
      </c>
      <c r="B285" s="1" t="s">
        <v>128</v>
      </c>
      <c r="C285" s="1" t="s">
        <v>3</v>
      </c>
      <c r="D285" s="1" t="s">
        <v>129</v>
      </c>
      <c r="E285" s="2">
        <v>4.5590277777777778E-2</v>
      </c>
    </row>
    <row r="286" spans="1:5" x14ac:dyDescent="0.25">
      <c r="A286" s="1" t="s">
        <v>16</v>
      </c>
      <c r="B286" s="1" t="s">
        <v>128</v>
      </c>
      <c r="C286" s="1" t="s">
        <v>3</v>
      </c>
      <c r="D286" s="1" t="s">
        <v>129</v>
      </c>
      <c r="E286" s="2">
        <v>5.0706018518518518E-2</v>
      </c>
    </row>
    <row r="287" spans="1:5" x14ac:dyDescent="0.25">
      <c r="A287" s="1" t="s">
        <v>22</v>
      </c>
      <c r="B287" s="1" t="s">
        <v>128</v>
      </c>
      <c r="C287" s="1" t="s">
        <v>3</v>
      </c>
      <c r="D287" s="1" t="s">
        <v>129</v>
      </c>
      <c r="E287" s="2">
        <v>3.0775462962962963E-2</v>
      </c>
    </row>
    <row r="288" spans="1:5" x14ac:dyDescent="0.25">
      <c r="A288" s="1" t="s">
        <v>23</v>
      </c>
      <c r="B288" s="1" t="s">
        <v>128</v>
      </c>
      <c r="C288" s="1" t="s">
        <v>3</v>
      </c>
      <c r="D288" s="1" t="s">
        <v>129</v>
      </c>
      <c r="E288" s="2">
        <v>8.0416666666666664E-2</v>
      </c>
    </row>
    <row r="289" spans="1:5" x14ac:dyDescent="0.25">
      <c r="A289" s="1" t="s">
        <v>24</v>
      </c>
      <c r="B289" s="1" t="s">
        <v>128</v>
      </c>
      <c r="C289" s="1" t="s">
        <v>3</v>
      </c>
      <c r="D289" s="1" t="s">
        <v>129</v>
      </c>
      <c r="E289" s="2">
        <v>5.2627314814814814E-2</v>
      </c>
    </row>
    <row r="290" spans="1:5" x14ac:dyDescent="0.25">
      <c r="A290" s="1" t="s">
        <v>26</v>
      </c>
      <c r="B290" s="1" t="s">
        <v>128</v>
      </c>
      <c r="C290" s="1" t="s">
        <v>3</v>
      </c>
      <c r="D290" s="1" t="s">
        <v>129</v>
      </c>
      <c r="E290" s="2">
        <v>4.0462962962962964E-2</v>
      </c>
    </row>
    <row r="291" spans="1:5" x14ac:dyDescent="0.25">
      <c r="A291" s="1" t="s">
        <v>28</v>
      </c>
      <c r="B291" s="1" t="s">
        <v>128</v>
      </c>
      <c r="C291" s="1" t="s">
        <v>3</v>
      </c>
      <c r="D291" s="1" t="s">
        <v>129</v>
      </c>
      <c r="E291" s="2">
        <v>5.1921296296296299E-2</v>
      </c>
    </row>
    <row r="292" spans="1:5" x14ac:dyDescent="0.25">
      <c r="A292" s="1" t="s">
        <v>31</v>
      </c>
      <c r="B292" s="1" t="s">
        <v>128</v>
      </c>
      <c r="C292" s="1" t="s">
        <v>3</v>
      </c>
      <c r="D292" s="1" t="s">
        <v>129</v>
      </c>
      <c r="E292" s="2">
        <v>4.3761574074074071E-2</v>
      </c>
    </row>
    <row r="293" spans="1:5" x14ac:dyDescent="0.25">
      <c r="A293" s="1" t="s">
        <v>32</v>
      </c>
      <c r="B293" s="1" t="s">
        <v>128</v>
      </c>
      <c r="C293" s="1" t="s">
        <v>3</v>
      </c>
      <c r="D293" s="1" t="s">
        <v>129</v>
      </c>
      <c r="E293" s="2">
        <v>4.9409722222222223E-2</v>
      </c>
    </row>
    <row r="294" spans="1:5" x14ac:dyDescent="0.25">
      <c r="A294" s="1" t="s">
        <v>35</v>
      </c>
      <c r="B294" s="1" t="s">
        <v>128</v>
      </c>
      <c r="C294" s="1" t="s">
        <v>3</v>
      </c>
      <c r="D294" s="1" t="s">
        <v>129</v>
      </c>
      <c r="E294" s="2">
        <v>3.9224537037037037E-2</v>
      </c>
    </row>
    <row r="295" spans="1:5" x14ac:dyDescent="0.25">
      <c r="A295" s="1" t="s">
        <v>41</v>
      </c>
      <c r="B295" s="1" t="s">
        <v>128</v>
      </c>
      <c r="C295" s="1" t="s">
        <v>3</v>
      </c>
      <c r="D295" s="1" t="s">
        <v>129</v>
      </c>
      <c r="E295" s="2">
        <v>6.0150462962962961E-2</v>
      </c>
    </row>
    <row r="296" spans="1:5" x14ac:dyDescent="0.25">
      <c r="A296" s="1" t="s">
        <v>43</v>
      </c>
      <c r="B296" s="1" t="s">
        <v>128</v>
      </c>
      <c r="C296" s="1" t="s">
        <v>3</v>
      </c>
      <c r="D296" s="1" t="s">
        <v>129</v>
      </c>
      <c r="E296" s="2">
        <v>6.1550925925925926E-2</v>
      </c>
    </row>
    <row r="297" spans="1:5" x14ac:dyDescent="0.25">
      <c r="A297" s="1" t="s">
        <v>44</v>
      </c>
      <c r="B297" s="1" t="s">
        <v>128</v>
      </c>
      <c r="C297" s="1" t="s">
        <v>3</v>
      </c>
      <c r="D297" s="1" t="s">
        <v>129</v>
      </c>
      <c r="E297" s="2">
        <v>5.5937500000000001E-2</v>
      </c>
    </row>
    <row r="298" spans="1:5" x14ac:dyDescent="0.25">
      <c r="A298" s="1" t="s">
        <v>49</v>
      </c>
      <c r="B298" s="1" t="s">
        <v>128</v>
      </c>
      <c r="C298" s="1" t="s">
        <v>3</v>
      </c>
      <c r="D298" s="1" t="s">
        <v>129</v>
      </c>
      <c r="E298" s="2">
        <v>3.7951388888888889E-2</v>
      </c>
    </row>
    <row r="299" spans="1:5" x14ac:dyDescent="0.25">
      <c r="A299" s="1" t="s">
        <v>145</v>
      </c>
      <c r="B299" s="1" t="s">
        <v>128</v>
      </c>
      <c r="C299" s="1" t="s">
        <v>3</v>
      </c>
      <c r="D299" s="1" t="s">
        <v>129</v>
      </c>
      <c r="E299" s="2">
        <v>5.289351851851852E-2</v>
      </c>
    </row>
    <row r="300" spans="1:5" x14ac:dyDescent="0.25">
      <c r="A300" s="1" t="s">
        <v>84</v>
      </c>
      <c r="B300" s="1" t="s">
        <v>128</v>
      </c>
      <c r="C300" s="1" t="s">
        <v>3</v>
      </c>
      <c r="D300" s="1" t="s">
        <v>129</v>
      </c>
      <c r="E300" s="2">
        <v>3.138888888888889E-2</v>
      </c>
    </row>
    <row r="301" spans="1:5" x14ac:dyDescent="0.25">
      <c r="A301" s="1" t="s">
        <v>142</v>
      </c>
      <c r="B301" s="1" t="s">
        <v>128</v>
      </c>
      <c r="C301" s="1" t="s">
        <v>3</v>
      </c>
      <c r="D301" s="1" t="s">
        <v>129</v>
      </c>
      <c r="E301" s="2">
        <v>4.085648148148148E-2</v>
      </c>
    </row>
    <row r="302" spans="1:5" x14ac:dyDescent="0.25">
      <c r="A302" s="1" t="s">
        <v>60</v>
      </c>
      <c r="B302" s="1" t="s">
        <v>128</v>
      </c>
      <c r="C302" s="1" t="s">
        <v>3</v>
      </c>
      <c r="D302" s="1" t="s">
        <v>129</v>
      </c>
      <c r="E302" s="2">
        <v>4.5752314814814815E-2</v>
      </c>
    </row>
    <row r="303" spans="1:5" x14ac:dyDescent="0.25">
      <c r="A303" s="1" t="s">
        <v>63</v>
      </c>
      <c r="B303" s="1" t="s">
        <v>128</v>
      </c>
      <c r="C303" s="1" t="s">
        <v>3</v>
      </c>
      <c r="D303" s="1" t="s">
        <v>129</v>
      </c>
      <c r="E303" s="2">
        <v>4.7824074074074074E-2</v>
      </c>
    </row>
    <row r="304" spans="1:5" x14ac:dyDescent="0.25">
      <c r="A304" s="1" t="s">
        <v>64</v>
      </c>
      <c r="B304" s="1" t="s">
        <v>128</v>
      </c>
      <c r="C304" s="1" t="s">
        <v>3</v>
      </c>
      <c r="D304" s="1" t="s">
        <v>129</v>
      </c>
      <c r="E304" s="2">
        <v>4.7847222222222222E-2</v>
      </c>
    </row>
    <row r="305" spans="1:5" x14ac:dyDescent="0.25">
      <c r="A305" s="1" t="s">
        <v>67</v>
      </c>
      <c r="B305" s="1" t="s">
        <v>128</v>
      </c>
      <c r="C305" s="1" t="s">
        <v>3</v>
      </c>
      <c r="D305" s="1" t="s">
        <v>129</v>
      </c>
      <c r="E305" s="2">
        <v>3.2083333333333332E-2</v>
      </c>
    </row>
    <row r="306" spans="1:5" x14ac:dyDescent="0.25">
      <c r="A306" s="1" t="s">
        <v>68</v>
      </c>
      <c r="B306" s="1" t="s">
        <v>128</v>
      </c>
      <c r="C306" s="1" t="s">
        <v>3</v>
      </c>
      <c r="D306" s="1" t="s">
        <v>129</v>
      </c>
      <c r="E306" s="2">
        <v>3.3715277777777775E-2</v>
      </c>
    </row>
    <row r="307" spans="1:5" x14ac:dyDescent="0.25">
      <c r="A307" s="1" t="s">
        <v>70</v>
      </c>
      <c r="B307" s="1" t="s">
        <v>128</v>
      </c>
      <c r="C307" s="1" t="s">
        <v>3</v>
      </c>
      <c r="D307" s="1" t="s">
        <v>129</v>
      </c>
      <c r="E307" s="2">
        <v>2.8680555555555556E-2</v>
      </c>
    </row>
    <row r="308" spans="1:5" x14ac:dyDescent="0.25">
      <c r="A308" s="1" t="s">
        <v>146</v>
      </c>
      <c r="B308" s="1" t="s">
        <v>128</v>
      </c>
      <c r="C308" s="1" t="s">
        <v>3</v>
      </c>
      <c r="D308" s="1" t="s">
        <v>129</v>
      </c>
      <c r="E308" s="2">
        <v>3.8229166666666668E-2</v>
      </c>
    </row>
    <row r="309" spans="1:5" x14ac:dyDescent="0.25">
      <c r="A309" s="1" t="s">
        <v>71</v>
      </c>
      <c r="B309" s="1" t="s">
        <v>128</v>
      </c>
      <c r="C309" s="1" t="s">
        <v>3</v>
      </c>
      <c r="D309" s="1" t="s">
        <v>129</v>
      </c>
      <c r="E309" s="2">
        <v>5.271990740740741E-2</v>
      </c>
    </row>
    <row r="310" spans="1:5" x14ac:dyDescent="0.25">
      <c r="A310" s="1" t="s">
        <v>72</v>
      </c>
      <c r="B310" s="1" t="s">
        <v>128</v>
      </c>
      <c r="C310" s="1" t="s">
        <v>3</v>
      </c>
      <c r="D310" s="1" t="s">
        <v>129</v>
      </c>
      <c r="E310" s="2">
        <v>5.275462962962963E-2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BEAA-C4EF-4988-AB24-0DE0BA50D9E3}">
  <dimension ref="A1:Z22"/>
  <sheetViews>
    <sheetView workbookViewId="0">
      <selection activeCell="D2" sqref="D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6" x14ac:dyDescent="0.25">
      <c r="A1" t="s">
        <v>133</v>
      </c>
      <c r="B1" t="s">
        <v>135</v>
      </c>
      <c r="C1" t="s">
        <v>0</v>
      </c>
      <c r="D1" t="s">
        <v>137</v>
      </c>
      <c r="E1" t="s">
        <v>89</v>
      </c>
      <c r="F1" t="s">
        <v>91</v>
      </c>
      <c r="G1" t="s">
        <v>93</v>
      </c>
      <c r="H1" t="s">
        <v>95</v>
      </c>
      <c r="I1" t="s">
        <v>97</v>
      </c>
      <c r="J1" t="s">
        <v>99</v>
      </c>
      <c r="K1" t="s">
        <v>101</v>
      </c>
      <c r="L1" t="s">
        <v>103</v>
      </c>
      <c r="M1" t="s">
        <v>105</v>
      </c>
      <c r="N1" t="s">
        <v>107</v>
      </c>
      <c r="O1" t="s">
        <v>109</v>
      </c>
      <c r="P1" t="s">
        <v>111</v>
      </c>
      <c r="Q1" t="s">
        <v>113</v>
      </c>
      <c r="R1" t="s">
        <v>115</v>
      </c>
      <c r="S1" t="s">
        <v>117</v>
      </c>
      <c r="T1" t="s">
        <v>119</v>
      </c>
      <c r="U1" t="s">
        <v>121</v>
      </c>
      <c r="V1" t="s">
        <v>123</v>
      </c>
      <c r="W1" t="s">
        <v>125</v>
      </c>
      <c r="X1" t="s">
        <v>127</v>
      </c>
      <c r="Y1" t="s">
        <v>129</v>
      </c>
      <c r="Z1" t="s">
        <v>136</v>
      </c>
    </row>
    <row r="2" spans="1:26" x14ac:dyDescent="0.25">
      <c r="A2" s="3">
        <f ca="1">SUM(INDIRECT("Pivot_Silver[@[N1.1]:["&amp;Pivot_Silver[[#This Row],[Rank]]&amp;"]]"))</f>
        <v>7.0416666666666655E-2</v>
      </c>
      <c r="B2" s="1" t="s">
        <v>138</v>
      </c>
      <c r="C2" s="1" t="s">
        <v>49</v>
      </c>
      <c r="D2" s="1" t="s">
        <v>129</v>
      </c>
      <c r="E2" s="3">
        <v>1.5069444444444444E-2</v>
      </c>
      <c r="F2" s="3">
        <v>1.7523148148148149E-2</v>
      </c>
      <c r="G2" s="3">
        <v>2.1238425925925924E-2</v>
      </c>
      <c r="H2" s="3">
        <v>1.6585648148148148E-2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>
        <f>COUNT(Pivot_Silver[[#This Row],[N1.1]:[N7.3]])</f>
        <v>4</v>
      </c>
    </row>
    <row r="3" spans="1:26" x14ac:dyDescent="0.25">
      <c r="A3" s="3">
        <f ca="1">SUM(INDIRECT("Pivot_Silver[@[N1.1]:["&amp;Pivot_Silver[[#This Row],[Rank]]&amp;"]]"))</f>
        <v>8.5717592592592595E-2</v>
      </c>
      <c r="B3" s="1" t="s">
        <v>138</v>
      </c>
      <c r="C3" s="1" t="s">
        <v>27</v>
      </c>
      <c r="D3" s="1" t="s">
        <v>129</v>
      </c>
      <c r="E3" s="3">
        <v>1.0972222222222222E-2</v>
      </c>
      <c r="F3" s="3">
        <v>1.2048611111111111E-2</v>
      </c>
      <c r="G3" s="3">
        <v>1.5671296296296298E-2</v>
      </c>
      <c r="H3" s="3">
        <v>1.4525462962962962E-2</v>
      </c>
      <c r="I3" s="3">
        <v>1.7349537037037038E-2</v>
      </c>
      <c r="J3" s="3">
        <v>1.5150462962962963E-2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>
        <f>COUNT(Pivot_Silver[[#This Row],[N1.1]:[N7.3]])</f>
        <v>6</v>
      </c>
    </row>
    <row r="4" spans="1:26" x14ac:dyDescent="0.25">
      <c r="A4" s="3">
        <f ca="1">SUM(INDIRECT("Pivot_Silver[@[N1.1]:["&amp;Pivot_Silver[[#This Row],[Rank]]&amp;"]]"))</f>
        <v>0.12082175925925925</v>
      </c>
      <c r="B4" s="1" t="s">
        <v>138</v>
      </c>
      <c r="C4" s="1" t="s">
        <v>18</v>
      </c>
      <c r="D4" s="1" t="s">
        <v>129</v>
      </c>
      <c r="E4" s="3">
        <v>2.1678240740740741E-2</v>
      </c>
      <c r="F4" s="3">
        <v>1.846064814814815E-2</v>
      </c>
      <c r="G4" s="3">
        <v>2.449074074074074E-2</v>
      </c>
      <c r="H4" s="3">
        <v>2.0752314814814814E-2</v>
      </c>
      <c r="I4" s="3"/>
      <c r="J4" s="3"/>
      <c r="K4" s="3"/>
      <c r="L4" s="3"/>
      <c r="M4" s="3"/>
      <c r="N4" s="3"/>
      <c r="O4" s="3"/>
      <c r="P4" s="3"/>
      <c r="Q4" s="3">
        <v>1.6840277777777777E-2</v>
      </c>
      <c r="R4" s="3"/>
      <c r="S4" s="3">
        <v>1.8599537037037036E-2</v>
      </c>
      <c r="T4" s="3"/>
      <c r="U4" s="3"/>
      <c r="V4" s="3"/>
      <c r="W4" s="3"/>
      <c r="X4" s="3"/>
      <c r="Y4" s="3"/>
      <c r="Z4" s="4">
        <f>COUNT(Pivot_Silver[[#This Row],[N1.1]:[N7.3]])</f>
        <v>6</v>
      </c>
    </row>
    <row r="5" spans="1:26" x14ac:dyDescent="0.25">
      <c r="A5" s="3">
        <f ca="1">SUM(INDIRECT("Pivot_Silver[@[N1.1]:["&amp;Pivot_Silver[[#This Row],[Rank]]&amp;"]]"))</f>
        <v>0.17379629629629628</v>
      </c>
      <c r="B5" s="1" t="s">
        <v>138</v>
      </c>
      <c r="C5" s="1" t="s">
        <v>47</v>
      </c>
      <c r="D5" s="1" t="s">
        <v>129</v>
      </c>
      <c r="E5" s="3">
        <v>1.7488425925925925E-2</v>
      </c>
      <c r="F5" s="3">
        <v>1.726851851851852E-2</v>
      </c>
      <c r="G5" s="3">
        <v>1.9340277777777779E-2</v>
      </c>
      <c r="H5" s="3">
        <v>2.0706018518518519E-2</v>
      </c>
      <c r="I5" s="3">
        <v>2.5567129629629631E-2</v>
      </c>
      <c r="J5" s="3">
        <v>1.9675925925925927E-2</v>
      </c>
      <c r="K5" s="3">
        <v>1.9722222222222221E-2</v>
      </c>
      <c r="L5" s="3">
        <v>1.5891203703703703E-2</v>
      </c>
      <c r="M5" s="3">
        <v>1.8136574074074076E-2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>
        <f>COUNT(Pivot_Silver[[#This Row],[N1.1]:[N7.3]])</f>
        <v>9</v>
      </c>
    </row>
    <row r="6" spans="1:26" x14ac:dyDescent="0.25">
      <c r="A6" s="3">
        <f ca="1">SUM(INDIRECT("Pivot_Silver[@[N1.1]:["&amp;Pivot_Silver[[#This Row],[Rank]]&amp;"]]"))</f>
        <v>0.21357638888888891</v>
      </c>
      <c r="B6" s="1" t="s">
        <v>138</v>
      </c>
      <c r="C6" s="1" t="s">
        <v>55</v>
      </c>
      <c r="D6" s="1" t="s">
        <v>129</v>
      </c>
      <c r="E6" s="3">
        <v>1.3206018518518518E-2</v>
      </c>
      <c r="F6" s="3">
        <v>1.7326388888888888E-2</v>
      </c>
      <c r="G6" s="3">
        <v>1.861111111111111E-2</v>
      </c>
      <c r="H6" s="3">
        <v>1.8148148148148149E-2</v>
      </c>
      <c r="I6" s="3">
        <v>1.9282407407407408E-2</v>
      </c>
      <c r="J6" s="3">
        <v>1.9421296296296298E-2</v>
      </c>
      <c r="K6" s="3">
        <v>1.7037037037037038E-2</v>
      </c>
      <c r="L6" s="3">
        <v>1.8865740740740742E-2</v>
      </c>
      <c r="M6" s="3">
        <v>1.6030092592592592E-2</v>
      </c>
      <c r="N6" s="3">
        <v>1.9837962962962963E-2</v>
      </c>
      <c r="O6" s="3">
        <v>1.8993055555555555E-2</v>
      </c>
      <c r="P6" s="3">
        <v>1.681712962962963E-2</v>
      </c>
      <c r="Q6" s="3"/>
      <c r="R6" s="3"/>
      <c r="S6" s="3"/>
      <c r="T6" s="3"/>
      <c r="U6" s="3"/>
      <c r="V6" s="3"/>
      <c r="W6" s="3"/>
      <c r="X6" s="3"/>
      <c r="Y6" s="3"/>
      <c r="Z6" s="4">
        <f>COUNT(Pivot_Silver[[#This Row],[N1.1]:[N7.3]])</f>
        <v>12</v>
      </c>
    </row>
    <row r="7" spans="1:26" x14ac:dyDescent="0.25">
      <c r="A7" s="3">
        <f ca="1">SUM(INDIRECT("Pivot_Silver[@[N1.1]:["&amp;Pivot_Silver[[#This Row],[Rank]]&amp;"]]"))</f>
        <v>0.25565972222222222</v>
      </c>
      <c r="B7" s="1" t="s">
        <v>138</v>
      </c>
      <c r="C7" s="1" t="s">
        <v>84</v>
      </c>
      <c r="D7" s="1" t="s">
        <v>129</v>
      </c>
      <c r="E7" s="3">
        <v>1.1944444444444445E-2</v>
      </c>
      <c r="F7" s="3">
        <v>1.2719907407407407E-2</v>
      </c>
      <c r="G7" s="3">
        <v>1.3449074074074073E-2</v>
      </c>
      <c r="H7" s="3">
        <v>1.125E-2</v>
      </c>
      <c r="I7" s="3">
        <v>1.2800925925925926E-2</v>
      </c>
      <c r="J7" s="3">
        <v>1.269675925925926E-2</v>
      </c>
      <c r="K7" s="3">
        <v>1.1284722222222222E-2</v>
      </c>
      <c r="L7" s="3">
        <v>1.1840277777777778E-2</v>
      </c>
      <c r="M7" s="3">
        <v>1.1481481481481481E-2</v>
      </c>
      <c r="N7" s="3">
        <v>1.1412037037037037E-2</v>
      </c>
      <c r="O7" s="3">
        <v>1.0451388888888889E-2</v>
      </c>
      <c r="P7" s="3">
        <v>1.0567129629629629E-2</v>
      </c>
      <c r="Q7" s="3">
        <v>1.2013888888888888E-2</v>
      </c>
      <c r="R7" s="3">
        <v>1.1979166666666667E-2</v>
      </c>
      <c r="S7" s="3">
        <v>1.125E-2</v>
      </c>
      <c r="T7" s="3">
        <v>1.1747685185185186E-2</v>
      </c>
      <c r="U7" s="3">
        <v>1.2303240740740741E-2</v>
      </c>
      <c r="V7" s="3">
        <v>1.3541666666666667E-2</v>
      </c>
      <c r="W7" s="3">
        <v>1.136574074074074E-2</v>
      </c>
      <c r="X7" s="3">
        <v>1.2962962962962963E-2</v>
      </c>
      <c r="Y7" s="3">
        <v>1.6597222222222222E-2</v>
      </c>
      <c r="Z7" s="4">
        <f>COUNT(Pivot_Silver[[#This Row],[N1.1]:[N7.3]])</f>
        <v>21</v>
      </c>
    </row>
    <row r="8" spans="1:26" x14ac:dyDescent="0.25">
      <c r="A8" s="3">
        <f ca="1">SUM(INDIRECT("Pivot_Silver[@[N1.1]:["&amp;Pivot_Silver[[#This Row],[Rank]]&amp;"]]"))</f>
        <v>0.29701388888888897</v>
      </c>
      <c r="B8" s="1" t="s">
        <v>138</v>
      </c>
      <c r="C8" s="1" t="s">
        <v>6</v>
      </c>
      <c r="D8" s="1" t="s">
        <v>129</v>
      </c>
      <c r="E8" s="3">
        <v>1.1747685185185186E-2</v>
      </c>
      <c r="F8" s="3">
        <v>1.3541666666666667E-2</v>
      </c>
      <c r="G8" s="3">
        <v>1.3923611111111111E-2</v>
      </c>
      <c r="H8" s="3">
        <v>1.3773148148148149E-2</v>
      </c>
      <c r="I8" s="3">
        <v>1.8657407407407407E-2</v>
      </c>
      <c r="J8" s="3">
        <v>1.4131944444444445E-2</v>
      </c>
      <c r="K8" s="3">
        <v>1.3182870370370371E-2</v>
      </c>
      <c r="L8" s="3">
        <v>1.7118055555555556E-2</v>
      </c>
      <c r="M8" s="3">
        <v>1.4976851851851852E-2</v>
      </c>
      <c r="N8" s="3">
        <v>1.5405092592592592E-2</v>
      </c>
      <c r="O8" s="3">
        <v>1.1377314814814814E-2</v>
      </c>
      <c r="P8" s="3">
        <v>1.0844907407407407E-2</v>
      </c>
      <c r="Q8" s="3">
        <v>1.2476851851851852E-2</v>
      </c>
      <c r="R8" s="3">
        <v>1.3819444444444445E-2</v>
      </c>
      <c r="S8" s="3">
        <v>1.3217592592592593E-2</v>
      </c>
      <c r="T8" s="3">
        <v>1.5868055555555555E-2</v>
      </c>
      <c r="U8" s="3">
        <v>1.21875E-2</v>
      </c>
      <c r="V8" s="3">
        <v>1.443287037037037E-2</v>
      </c>
      <c r="W8" s="3">
        <v>1.4780092592592593E-2</v>
      </c>
      <c r="X8" s="3">
        <v>1.193287037037037E-2</v>
      </c>
      <c r="Y8" s="3">
        <v>1.9618055555555555E-2</v>
      </c>
      <c r="Z8" s="4">
        <f>COUNT(Pivot_Silver[[#This Row],[N1.1]:[N7.3]])</f>
        <v>21</v>
      </c>
    </row>
    <row r="9" spans="1:26" x14ac:dyDescent="0.25">
      <c r="A9" s="3">
        <f ca="1">SUM(INDIRECT("Pivot_Silver[@[N1.1]:["&amp;Pivot_Silver[[#This Row],[Rank]]&amp;"]]"))</f>
        <v>0.33076388888888897</v>
      </c>
      <c r="B9" s="1" t="s">
        <v>138</v>
      </c>
      <c r="C9" s="1" t="s">
        <v>10</v>
      </c>
      <c r="D9" s="1" t="s">
        <v>129</v>
      </c>
      <c r="E9" s="3">
        <v>1.2847222222222222E-2</v>
      </c>
      <c r="F9" s="3">
        <v>1.425925925925926E-2</v>
      </c>
      <c r="G9" s="3">
        <v>1.5416666666666667E-2</v>
      </c>
      <c r="H9" s="3">
        <v>1.3229166666666667E-2</v>
      </c>
      <c r="I9" s="3">
        <v>1.8171296296296297E-2</v>
      </c>
      <c r="J9" s="3">
        <v>1.8159722222222223E-2</v>
      </c>
      <c r="K9" s="3">
        <v>1.3541666666666667E-2</v>
      </c>
      <c r="L9" s="3">
        <v>1.5590277777777778E-2</v>
      </c>
      <c r="M9" s="3">
        <v>1.3032407407407407E-2</v>
      </c>
      <c r="N9" s="3">
        <v>1.8599537037037036E-2</v>
      </c>
      <c r="O9" s="3">
        <v>1.5046296296296295E-2</v>
      </c>
      <c r="P9" s="3">
        <v>1.2685185185185185E-2</v>
      </c>
      <c r="Q9" s="3">
        <v>1.369212962962963E-2</v>
      </c>
      <c r="R9" s="3">
        <v>1.7118055555555556E-2</v>
      </c>
      <c r="S9" s="3">
        <v>1.4872685185185185E-2</v>
      </c>
      <c r="T9" s="3">
        <v>1.7430555555555557E-2</v>
      </c>
      <c r="U9" s="3">
        <v>1.8356481481481481E-2</v>
      </c>
      <c r="V9" s="3">
        <v>1.6446759259259258E-2</v>
      </c>
      <c r="W9" s="3">
        <v>1.3703703703703704E-2</v>
      </c>
      <c r="X9" s="3">
        <v>1.7314814814814814E-2</v>
      </c>
      <c r="Y9" s="3">
        <v>2.1250000000000002E-2</v>
      </c>
      <c r="Z9" s="4">
        <f>COUNT(Pivot_Silver[[#This Row],[N1.1]:[N7.3]])</f>
        <v>21</v>
      </c>
    </row>
    <row r="10" spans="1:26" x14ac:dyDescent="0.25">
      <c r="A10" s="3">
        <f ca="1">SUM(INDIRECT("Pivot_Silver[@[N1.1]:["&amp;Pivot_Silver[[#This Row],[Rank]]&amp;"]]"))</f>
        <v>0.49171296296296296</v>
      </c>
      <c r="B10" s="1" t="s">
        <v>138</v>
      </c>
      <c r="C10" s="1" t="s">
        <v>23</v>
      </c>
      <c r="D10" s="1" t="s">
        <v>129</v>
      </c>
      <c r="E10" s="3">
        <v>1.6724537037037038E-2</v>
      </c>
      <c r="F10" s="3">
        <v>1.9594907407407408E-2</v>
      </c>
      <c r="G10" s="3">
        <v>2.0856481481481483E-2</v>
      </c>
      <c r="H10" s="3">
        <v>1.6979166666666667E-2</v>
      </c>
      <c r="I10" s="3">
        <v>2.4166666666666666E-2</v>
      </c>
      <c r="J10" s="3">
        <v>2.5474537037037039E-2</v>
      </c>
      <c r="K10" s="3">
        <v>2.3483796296296298E-2</v>
      </c>
      <c r="L10" s="3">
        <v>1.9282407407407408E-2</v>
      </c>
      <c r="M10" s="3">
        <v>1.9247685185185184E-2</v>
      </c>
      <c r="N10" s="3">
        <v>2.2858796296296297E-2</v>
      </c>
      <c r="O10" s="3">
        <v>1.9525462962962963E-2</v>
      </c>
      <c r="P10" s="3">
        <v>1.6273148148148148E-2</v>
      </c>
      <c r="Q10" s="3">
        <v>1.5752314814814816E-2</v>
      </c>
      <c r="R10" s="3">
        <v>2.3101851851851853E-2</v>
      </c>
      <c r="S10" s="3">
        <v>2.1608796296296296E-2</v>
      </c>
      <c r="T10" s="3">
        <v>2.4108796296296295E-2</v>
      </c>
      <c r="U10" s="3">
        <v>2.417824074074074E-2</v>
      </c>
      <c r="V10" s="3">
        <v>2.9594907407407407E-2</v>
      </c>
      <c r="W10" s="3">
        <v>2.2708333333333334E-2</v>
      </c>
      <c r="X10" s="3">
        <v>1.9502314814814816E-2</v>
      </c>
      <c r="Y10" s="3">
        <v>6.6689814814814813E-2</v>
      </c>
      <c r="Z10" s="4">
        <f>COUNT(Pivot_Silver[[#This Row],[N1.1]:[N7.3]])</f>
        <v>21</v>
      </c>
    </row>
    <row r="11" spans="1:26" x14ac:dyDescent="0.25">
      <c r="A11" s="3">
        <f ca="1">SUM(INDIRECT("Pivot_Silver[@[N1.1]:["&amp;Pivot_Silver[[#This Row],[Rank]]&amp;"]]"))</f>
        <v>0.15755787037037036</v>
      </c>
      <c r="B11" s="1" t="s">
        <v>138</v>
      </c>
      <c r="C11" s="1" t="s">
        <v>68</v>
      </c>
      <c r="D11" s="1" t="s">
        <v>111</v>
      </c>
      <c r="E11" s="3">
        <v>1.2997685185185185E-2</v>
      </c>
      <c r="F11" s="3">
        <v>1.3553240740740741E-2</v>
      </c>
      <c r="G11" s="3">
        <v>1.4351851851851852E-2</v>
      </c>
      <c r="H11" s="3">
        <v>1.457175925925926E-2</v>
      </c>
      <c r="I11" s="3">
        <v>1.3275462962962963E-2</v>
      </c>
      <c r="J11" s="3">
        <v>1.4363425925925925E-2</v>
      </c>
      <c r="K11" s="3">
        <v>1.4143518518518519E-2</v>
      </c>
      <c r="L11" s="3">
        <v>1.1921296296296296E-2</v>
      </c>
      <c r="M11" s="3">
        <v>1.2997685185185185E-2</v>
      </c>
      <c r="N11" s="3">
        <v>1.1747685185185186E-2</v>
      </c>
      <c r="O11" s="3">
        <v>1.2372685185185184E-2</v>
      </c>
      <c r="P11" s="3">
        <v>1.1261574074074075E-2</v>
      </c>
      <c r="Q11" s="3">
        <v>1.3888888888888888E-2</v>
      </c>
      <c r="R11" s="3">
        <v>1.3425925925925926E-2</v>
      </c>
      <c r="S11" s="3">
        <v>1.2708333333333334E-2</v>
      </c>
      <c r="T11" s="3">
        <v>1.6354166666666666E-2</v>
      </c>
      <c r="U11" s="3">
        <v>1.607638888888889E-2</v>
      </c>
      <c r="V11" s="3">
        <v>1.3009259259259259E-2</v>
      </c>
      <c r="W11" s="3">
        <v>1.5138888888888889E-2</v>
      </c>
      <c r="X11" s="3">
        <v>1.5231481481481481E-2</v>
      </c>
      <c r="Y11" s="3">
        <v>2.4166666666666666E-2</v>
      </c>
      <c r="Z11" s="4">
        <f>COUNT(Pivot_Silver[[#This Row],[N1.1]:[N7.3]])</f>
        <v>21</v>
      </c>
    </row>
    <row r="12" spans="1:26" x14ac:dyDescent="0.25">
      <c r="A12" s="3">
        <f ca="1">SUM(INDIRECT("Pivot_Silver[@[N1.1]:["&amp;Pivot_Silver[[#This Row],[Rank]]&amp;"]]"))</f>
        <v>0.21556712962962965</v>
      </c>
      <c r="B12" s="1" t="s">
        <v>138</v>
      </c>
      <c r="C12" s="1" t="s">
        <v>64</v>
      </c>
      <c r="D12" s="1" t="s">
        <v>111</v>
      </c>
      <c r="E12" s="3">
        <v>1.525462962962963E-2</v>
      </c>
      <c r="F12" s="3">
        <v>1.7256944444444443E-2</v>
      </c>
      <c r="G12" s="3">
        <v>2.2152777777777778E-2</v>
      </c>
      <c r="H12" s="3">
        <v>1.6168981481481482E-2</v>
      </c>
      <c r="I12" s="3">
        <v>2.1412037037037038E-2</v>
      </c>
      <c r="J12" s="3">
        <v>2.2002314814814815E-2</v>
      </c>
      <c r="K12" s="3">
        <v>1.6435185185185185E-2</v>
      </c>
      <c r="L12" s="3">
        <v>1.892361111111111E-2</v>
      </c>
      <c r="M12" s="3">
        <v>1.5995370370370372E-2</v>
      </c>
      <c r="N12" s="3">
        <v>1.9340277777777779E-2</v>
      </c>
      <c r="O12" s="3">
        <v>1.7592592592592594E-2</v>
      </c>
      <c r="P12" s="3">
        <v>1.3032407407407407E-2</v>
      </c>
      <c r="Q12" s="3">
        <v>1.4976851851851852E-2</v>
      </c>
      <c r="R12" s="3">
        <v>2.3240740740740742E-2</v>
      </c>
      <c r="S12" s="3">
        <v>1.9131944444444444E-2</v>
      </c>
      <c r="T12" s="3">
        <v>2.1342592592592594E-2</v>
      </c>
      <c r="U12" s="3">
        <v>1.7824074074074076E-2</v>
      </c>
      <c r="V12" s="3">
        <v>2.3472222222222221E-2</v>
      </c>
      <c r="W12" s="3">
        <v>1.4756944444444444E-2</v>
      </c>
      <c r="X12" s="3">
        <v>1.6354166666666666E-2</v>
      </c>
      <c r="Y12" s="3">
        <v>3.1215277777777779E-2</v>
      </c>
      <c r="Z12" s="4">
        <f>COUNT(Pivot_Silver[[#This Row],[N1.1]:[N7.3]])</f>
        <v>21</v>
      </c>
    </row>
    <row r="13" spans="1:26" x14ac:dyDescent="0.25">
      <c r="A13" s="3">
        <f ca="1">SUM(INDIRECT("Pivot_Silver[@[N1.1]:["&amp;Pivot_Silver[[#This Row],[Rank]]&amp;"]]"))</f>
        <v>3.197916666666667E-2</v>
      </c>
      <c r="B13" s="1" t="s">
        <v>138</v>
      </c>
      <c r="C13" s="1" t="s">
        <v>70</v>
      </c>
      <c r="D13" s="1" t="s">
        <v>105</v>
      </c>
      <c r="E13" s="3">
        <v>1.0625000000000001E-2</v>
      </c>
      <c r="F13" s="3">
        <v>9.9421296296296289E-3</v>
      </c>
      <c r="G13" s="3">
        <v>1.1412037037037037E-2</v>
      </c>
      <c r="H13" s="3"/>
      <c r="I13" s="3"/>
      <c r="J13" s="3"/>
      <c r="K13" s="3"/>
      <c r="L13" s="3"/>
      <c r="M13" s="3"/>
      <c r="N13" s="3"/>
      <c r="O13" s="3"/>
      <c r="P13" s="3">
        <v>8.8310185185185193E-3</v>
      </c>
      <c r="Q13" s="3"/>
      <c r="R13" s="3"/>
      <c r="S13" s="3"/>
      <c r="T13" s="3"/>
      <c r="U13" s="3"/>
      <c r="V13" s="3"/>
      <c r="W13" s="3">
        <v>1.050925925925926E-2</v>
      </c>
      <c r="X13" s="3">
        <v>1.0625000000000001E-2</v>
      </c>
      <c r="Y13" s="3"/>
      <c r="Z13" s="4">
        <f>COUNT(Pivot_Silver[[#This Row],[N1.1]:[N7.3]])</f>
        <v>6</v>
      </c>
    </row>
    <row r="14" spans="1:26" x14ac:dyDescent="0.25">
      <c r="A14" s="3">
        <f ca="1">SUM(INDIRECT("Pivot_Silver[@[N1.1]:["&amp;Pivot_Silver[[#This Row],[Rank]]&amp;"]]"))</f>
        <v>4.1388888888888892E-2</v>
      </c>
      <c r="B14" s="1" t="s">
        <v>138</v>
      </c>
      <c r="C14" s="1" t="s">
        <v>4</v>
      </c>
      <c r="D14" s="1" t="s">
        <v>105</v>
      </c>
      <c r="E14" s="3">
        <v>1.3344907407407408E-2</v>
      </c>
      <c r="F14" s="3"/>
      <c r="G14" s="3"/>
      <c r="H14" s="3"/>
      <c r="I14" s="3"/>
      <c r="J14" s="3"/>
      <c r="K14" s="3">
        <v>1.375E-2</v>
      </c>
      <c r="L14" s="3"/>
      <c r="M14" s="3">
        <v>1.4293981481481482E-2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>
        <f>COUNT(Pivot_Silver[[#This Row],[N1.1]:[N7.3]])</f>
        <v>3</v>
      </c>
    </row>
    <row r="15" spans="1:26" x14ac:dyDescent="0.25">
      <c r="A15" s="3">
        <f ca="1">SUM(INDIRECT("Pivot_Silver[@[N1.1]:["&amp;Pivot_Silver[[#This Row],[Rank]]&amp;"]]"))</f>
        <v>6.5752314814814805E-2</v>
      </c>
      <c r="B15" s="1" t="s">
        <v>138</v>
      </c>
      <c r="C15" s="1" t="s">
        <v>26</v>
      </c>
      <c r="D15" s="1" t="s">
        <v>99</v>
      </c>
      <c r="E15" s="3">
        <v>1.0069444444444445E-2</v>
      </c>
      <c r="F15" s="3">
        <v>1.074074074074074E-2</v>
      </c>
      <c r="G15" s="3">
        <v>1.2048611111111111E-2</v>
      </c>
      <c r="H15" s="3">
        <v>9.5601851851851855E-3</v>
      </c>
      <c r="I15" s="3">
        <v>1.0266203703703704E-2</v>
      </c>
      <c r="J15" s="3">
        <v>1.306712962962963E-2</v>
      </c>
      <c r="K15" s="3">
        <v>1.1331018518518518E-2</v>
      </c>
      <c r="L15" s="3">
        <v>1.150462962962963E-2</v>
      </c>
      <c r="M15" s="3">
        <v>1.0995370370370371E-2</v>
      </c>
      <c r="N15" s="3">
        <v>1.0266203703703704E-2</v>
      </c>
      <c r="O15" s="3">
        <v>1.0497685185185185E-2</v>
      </c>
      <c r="P15" s="3">
        <v>9.2708333333333341E-3</v>
      </c>
      <c r="Q15" s="3">
        <v>1.0219907407407407E-2</v>
      </c>
      <c r="R15" s="3">
        <v>1.0763888888888889E-2</v>
      </c>
      <c r="S15" s="3">
        <v>1.0219907407407407E-2</v>
      </c>
      <c r="T15" s="3">
        <v>1.2164351851851852E-2</v>
      </c>
      <c r="U15" s="3">
        <v>1.0648148148148148E-2</v>
      </c>
      <c r="V15" s="3">
        <v>1.0787037037037038E-2</v>
      </c>
      <c r="W15" s="3">
        <v>1.0567129629629629E-2</v>
      </c>
      <c r="X15" s="3">
        <v>1.1435185185185185E-2</v>
      </c>
      <c r="Y15" s="3">
        <v>1.3310185185185185E-2</v>
      </c>
      <c r="Z15" s="4">
        <f>COUNT(Pivot_Silver[[#This Row],[N1.1]:[N7.3]])</f>
        <v>21</v>
      </c>
    </row>
    <row r="16" spans="1:26" x14ac:dyDescent="0.25">
      <c r="A16" s="3">
        <f ca="1">SUM(INDIRECT("Pivot_Silver[@[N1.1]:["&amp;Pivot_Silver[[#This Row],[Rank]]&amp;"]]"))</f>
        <v>8.6944444444444449E-2</v>
      </c>
      <c r="B16" s="1" t="s">
        <v>138</v>
      </c>
      <c r="C16" s="1" t="s">
        <v>15</v>
      </c>
      <c r="D16" s="1" t="s">
        <v>99</v>
      </c>
      <c r="E16" s="3">
        <v>1.2719907407407407E-2</v>
      </c>
      <c r="F16" s="3">
        <v>1.4143518518518519E-2</v>
      </c>
      <c r="G16" s="3">
        <v>1.40625E-2</v>
      </c>
      <c r="H16" s="3">
        <v>1.4131944444444445E-2</v>
      </c>
      <c r="I16" s="3">
        <v>1.3958333333333333E-2</v>
      </c>
      <c r="J16" s="3">
        <v>1.7928240740740741E-2</v>
      </c>
      <c r="K16" s="3">
        <v>1.4965277777777777E-2</v>
      </c>
      <c r="L16" s="3">
        <v>1.1979166666666667E-2</v>
      </c>
      <c r="M16" s="3">
        <v>1.3819444444444445E-2</v>
      </c>
      <c r="N16" s="3">
        <v>1.5844907407407408E-2</v>
      </c>
      <c r="O16" s="3">
        <v>1.1238425925925926E-2</v>
      </c>
      <c r="P16" s="3">
        <v>1.0810185185185185E-2</v>
      </c>
      <c r="Q16" s="3"/>
      <c r="R16" s="3"/>
      <c r="S16" s="3"/>
      <c r="T16" s="3"/>
      <c r="U16" s="3"/>
      <c r="V16" s="3"/>
      <c r="W16" s="3"/>
      <c r="X16" s="3"/>
      <c r="Y16" s="3"/>
      <c r="Z16" s="4">
        <f>COUNT(Pivot_Silver[[#This Row],[N1.1]:[N7.3]])</f>
        <v>12</v>
      </c>
    </row>
    <row r="17" spans="1:26" x14ac:dyDescent="0.25">
      <c r="A17" s="3">
        <f ca="1">SUM(INDIRECT("Pivot_Silver[@[N1.1]:["&amp;Pivot_Silver[[#This Row],[Rank]]&amp;"]]"))</f>
        <v>3.6446759259259262E-2</v>
      </c>
      <c r="B17" s="1" t="s">
        <v>138</v>
      </c>
      <c r="C17" s="1" t="s">
        <v>28</v>
      </c>
      <c r="D17" s="1" t="s">
        <v>93</v>
      </c>
      <c r="E17" s="3">
        <v>1.1331018518518518E-2</v>
      </c>
      <c r="F17" s="3">
        <v>1.1400462962962963E-2</v>
      </c>
      <c r="G17" s="3">
        <v>1.3715277777777778E-2</v>
      </c>
      <c r="H17" s="3">
        <v>1.3900462962962963E-2</v>
      </c>
      <c r="I17" s="3">
        <v>1.6458333333333332E-2</v>
      </c>
      <c r="J17" s="3">
        <v>1.8738425925925926E-2</v>
      </c>
      <c r="K17" s="3">
        <v>1.3564814814814814E-2</v>
      </c>
      <c r="L17" s="3">
        <v>1.480324074074074E-2</v>
      </c>
      <c r="M17" s="3">
        <v>1.5150462962962963E-2</v>
      </c>
      <c r="N17" s="3">
        <v>1.4664351851851852E-2</v>
      </c>
      <c r="O17" s="3">
        <v>1.255787037037037E-2</v>
      </c>
      <c r="P17" s="3">
        <v>1.170138888888889E-2</v>
      </c>
      <c r="Q17" s="3">
        <v>1.2893518518518518E-2</v>
      </c>
      <c r="R17" s="3">
        <v>1.4907407407407407E-2</v>
      </c>
      <c r="S17" s="3">
        <v>1.4247685185185184E-2</v>
      </c>
      <c r="T17" s="3">
        <v>1.7476851851851851E-2</v>
      </c>
      <c r="U17" s="3">
        <v>1.4687499999999999E-2</v>
      </c>
      <c r="V17" s="3">
        <v>1.7696759259259259E-2</v>
      </c>
      <c r="W17" s="3">
        <v>1.4814814814814815E-2</v>
      </c>
      <c r="X17" s="3">
        <v>1.5347222222222222E-2</v>
      </c>
      <c r="Y17" s="3">
        <v>2.0891203703703703E-2</v>
      </c>
      <c r="Z17" s="4">
        <f>COUNT(Pivot_Silver[[#This Row],[N1.1]:[N7.3]])</f>
        <v>21</v>
      </c>
    </row>
    <row r="18" spans="1:26" x14ac:dyDescent="0.25">
      <c r="A18" s="3">
        <f ca="1">SUM(INDIRECT("Pivot_Silver[@[N1.1]:["&amp;Pivot_Silver[[#This Row],[Rank]]&amp;"]]"))</f>
        <v>4.4212962962962968E-2</v>
      </c>
      <c r="B18" s="1" t="s">
        <v>138</v>
      </c>
      <c r="C18" s="1" t="s">
        <v>44</v>
      </c>
      <c r="D18" s="1" t="s">
        <v>93</v>
      </c>
      <c r="E18" s="3">
        <v>1.357638888888889E-2</v>
      </c>
      <c r="F18" s="3">
        <v>1.3935185185185186E-2</v>
      </c>
      <c r="G18" s="3">
        <v>1.6701388888888891E-2</v>
      </c>
      <c r="H18" s="3">
        <v>1.5555555555555555E-2</v>
      </c>
      <c r="I18" s="3">
        <v>1.8761574074074073E-2</v>
      </c>
      <c r="J18" s="3">
        <v>1.818287037037037E-2</v>
      </c>
      <c r="K18" s="3">
        <v>1.53125E-2</v>
      </c>
      <c r="L18" s="3">
        <v>1.6423611111111111E-2</v>
      </c>
      <c r="M18" s="3">
        <v>1.6423611111111111E-2</v>
      </c>
      <c r="N18" s="3">
        <v>1.7569444444444443E-2</v>
      </c>
      <c r="O18" s="3">
        <v>1.3287037037037036E-2</v>
      </c>
      <c r="P18" s="3">
        <v>1.3460648148148149E-2</v>
      </c>
      <c r="Q18" s="3">
        <v>1.4467592592592593E-2</v>
      </c>
      <c r="R18" s="3">
        <v>1.607638888888889E-2</v>
      </c>
      <c r="S18" s="3">
        <v>1.3495370370370371E-2</v>
      </c>
      <c r="T18" s="3">
        <v>1.7222222222222222E-2</v>
      </c>
      <c r="U18" s="3">
        <v>1.6655092592592593E-2</v>
      </c>
      <c r="V18" s="3">
        <v>1.556712962962963E-2</v>
      </c>
      <c r="W18" s="3">
        <v>1.5891203703703703E-2</v>
      </c>
      <c r="X18" s="3">
        <v>1.443287037037037E-2</v>
      </c>
      <c r="Y18" s="3">
        <v>2.2465277777777778E-2</v>
      </c>
      <c r="Z18" s="4">
        <f>COUNT(Pivot_Silver[[#This Row],[N1.1]:[N7.3]])</f>
        <v>21</v>
      </c>
    </row>
    <row r="19" spans="1:26" x14ac:dyDescent="0.25">
      <c r="A19" s="3">
        <f ca="1">SUM(INDIRECT("Pivot_Silver[@[N1.1]:["&amp;Pivot_Silver[[#This Row],[Rank]]&amp;"]]"))</f>
        <v>5.3125000000000006E-2</v>
      </c>
      <c r="B19" s="1" t="s">
        <v>138</v>
      </c>
      <c r="C19" s="1" t="s">
        <v>33</v>
      </c>
      <c r="D19" s="1" t="s">
        <v>93</v>
      </c>
      <c r="E19" s="3">
        <v>1.6550925925925927E-2</v>
      </c>
      <c r="F19" s="3">
        <v>1.5833333333333335E-2</v>
      </c>
      <c r="G19" s="3">
        <v>2.074074074074074E-2</v>
      </c>
      <c r="H19" s="3">
        <v>1.4756944444444444E-2</v>
      </c>
      <c r="I19" s="3">
        <v>1.4884259259259259E-2</v>
      </c>
      <c r="J19" s="3">
        <v>1.6805555555555556E-2</v>
      </c>
      <c r="K19" s="3">
        <v>1.3796296296296296E-2</v>
      </c>
      <c r="L19" s="3">
        <v>1.4016203703703704E-2</v>
      </c>
      <c r="M19" s="3">
        <v>1.4155092592592592E-2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>
        <f>COUNT(Pivot_Silver[[#This Row],[N1.1]:[N7.3]])</f>
        <v>9</v>
      </c>
    </row>
    <row r="20" spans="1:26" x14ac:dyDescent="0.25">
      <c r="A20" s="3">
        <f ca="1">SUM(INDIRECT("Pivot_Silver[@[N1.1]:["&amp;Pivot_Silver[[#This Row],[Rank]]&amp;"]]"))</f>
        <v>6.7650462962962954E-2</v>
      </c>
      <c r="B20" s="1" t="s">
        <v>138</v>
      </c>
      <c r="C20" s="1" t="s">
        <v>51</v>
      </c>
      <c r="D20" s="1" t="s">
        <v>93</v>
      </c>
      <c r="E20" s="3">
        <v>1.9027777777777779E-2</v>
      </c>
      <c r="F20" s="3">
        <v>1.9953703703703703E-2</v>
      </c>
      <c r="G20" s="3">
        <v>2.8668981481481483E-2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4">
        <f>COUNT(Pivot_Silver[[#This Row],[N1.1]:[N7.3]])</f>
        <v>3</v>
      </c>
    </row>
    <row r="21" spans="1:26" hidden="1" x14ac:dyDescent="0.25">
      <c r="A21" s="3" t="e">
        <f ca="1">SUM(INDIRECT("Pivot_Silver[@[N1.1]:["&amp;Pivot_Silver[[#This Row],[Rank]]&amp;"]]"))</f>
        <v>#REF!</v>
      </c>
      <c r="B21" s="1" t="s">
        <v>138</v>
      </c>
      <c r="C21" s="1" t="s">
        <v>65</v>
      </c>
      <c r="D21" s="1"/>
      <c r="E21" s="3">
        <v>1.6481481481481482E-2</v>
      </c>
      <c r="F21" s="3">
        <v>2.3506944444444445E-2</v>
      </c>
      <c r="G21" s="3">
        <v>2.3506944444444445E-2</v>
      </c>
      <c r="H21" s="3">
        <v>2.3657407407407408E-2</v>
      </c>
      <c r="I21" s="3">
        <v>3.1712962962962964E-2</v>
      </c>
      <c r="J21" s="3">
        <v>2.5173611111111112E-2</v>
      </c>
      <c r="K21" s="3">
        <v>2.1701388888888888E-2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>
        <f>COUNT(Pivot_Silver[[#This Row],[N1.1]:[N7.3]])</f>
        <v>7</v>
      </c>
    </row>
    <row r="22" spans="1:26" hidden="1" x14ac:dyDescent="0.25">
      <c r="A22" s="3" t="e">
        <f ca="1">SUM(INDIRECT("Pivot_Silver[@[N1.1]:["&amp;Pivot_Silver[[#This Row],[Rank]]&amp;"]]"))</f>
        <v>#REF!</v>
      </c>
      <c r="B22" s="1" t="s">
        <v>138</v>
      </c>
      <c r="C22" s="1" t="s">
        <v>81</v>
      </c>
      <c r="D22" s="1"/>
      <c r="E22" s="3"/>
      <c r="F22" s="3"/>
      <c r="G22" s="3"/>
      <c r="H22" s="3">
        <v>1.8715277777777779E-2</v>
      </c>
      <c r="I22" s="3">
        <v>2.4039351851851853E-2</v>
      </c>
      <c r="J22" s="3">
        <v>2.3020833333333334E-2</v>
      </c>
      <c r="K22" s="3">
        <v>1.818287037037037E-2</v>
      </c>
      <c r="L22" s="3">
        <v>1.7789351851851851E-2</v>
      </c>
      <c r="M22" s="3">
        <v>1.9351851851851853E-2</v>
      </c>
      <c r="N22" s="3">
        <v>1.6909722222222222E-2</v>
      </c>
      <c r="O22" s="3">
        <v>1.4293981481481482E-2</v>
      </c>
      <c r="P22" s="3">
        <v>1.443287037037037E-2</v>
      </c>
      <c r="Q22" s="3"/>
      <c r="R22" s="3"/>
      <c r="S22" s="3"/>
      <c r="T22" s="3"/>
      <c r="U22" s="3"/>
      <c r="V22" s="3"/>
      <c r="W22" s="3"/>
      <c r="X22" s="3"/>
      <c r="Y22" s="3"/>
      <c r="Z22" s="4">
        <f>COUNT(Pivot_Silver[[#This Row],[N1.1]:[N7.3]])</f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D2BC-6DFC-44A6-9B65-90FC462D1C89}">
  <dimension ref="A1:AC80"/>
  <sheetViews>
    <sheetView tabSelected="1" zoomScaleNormal="100" workbookViewId="0">
      <selection activeCell="C17" sqref="C1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9" x14ac:dyDescent="0.25">
      <c r="A1" t="s">
        <v>133</v>
      </c>
      <c r="B1" t="s">
        <v>135</v>
      </c>
      <c r="C1" t="s">
        <v>0</v>
      </c>
      <c r="D1" s="5" t="s">
        <v>137</v>
      </c>
      <c r="E1" t="s">
        <v>89</v>
      </c>
      <c r="F1" t="s">
        <v>91</v>
      </c>
      <c r="G1" s="5" t="s">
        <v>93</v>
      </c>
      <c r="H1" t="s">
        <v>95</v>
      </c>
      <c r="I1" t="s">
        <v>97</v>
      </c>
      <c r="J1" s="5" t="s">
        <v>99</v>
      </c>
      <c r="K1" t="s">
        <v>101</v>
      </c>
      <c r="L1" t="s">
        <v>103</v>
      </c>
      <c r="M1" s="5" t="s">
        <v>105</v>
      </c>
      <c r="N1" t="s">
        <v>107</v>
      </c>
      <c r="O1" t="s">
        <v>109</v>
      </c>
      <c r="P1" s="5" t="s">
        <v>111</v>
      </c>
      <c r="Q1" t="s">
        <v>113</v>
      </c>
      <c r="R1" t="s">
        <v>115</v>
      </c>
      <c r="S1" s="5" t="s">
        <v>117</v>
      </c>
      <c r="T1" t="s">
        <v>119</v>
      </c>
      <c r="U1" t="s">
        <v>121</v>
      </c>
      <c r="V1" s="5" t="s">
        <v>123</v>
      </c>
      <c r="W1" t="s">
        <v>125</v>
      </c>
      <c r="X1" t="s">
        <v>127</v>
      </c>
      <c r="Y1" s="5" t="s">
        <v>129</v>
      </c>
      <c r="Z1" t="s">
        <v>136</v>
      </c>
    </row>
    <row r="2" spans="1:29" x14ac:dyDescent="0.25">
      <c r="A2" s="6">
        <f ca="1">SUM(INDIRECT("Pivot_Gold[@[N1.1]:["&amp;Pivot_Gold[[#This Row],[Rank]]&amp;"]]"))</f>
        <v>0.39243055555555556</v>
      </c>
      <c r="B2" s="6" t="s">
        <v>135</v>
      </c>
      <c r="C2" s="7" t="s">
        <v>10</v>
      </c>
      <c r="D2" s="8" t="str">
        <f>_xlfn.CONCAT("N",INT(Pivot_Gold[[#This Row],[Count]]/3),".3")</f>
        <v>N7.3</v>
      </c>
      <c r="E2" s="6">
        <v>1.7650462962962962E-2</v>
      </c>
      <c r="F2" s="6">
        <v>1.653935185185185E-2</v>
      </c>
      <c r="G2" s="9">
        <v>1.7534722222222222E-2</v>
      </c>
      <c r="H2" s="6">
        <v>1.5150462962962963E-2</v>
      </c>
      <c r="I2" s="6">
        <v>1.9699074074074074E-2</v>
      </c>
      <c r="J2" s="9">
        <v>2.1527777777777778E-2</v>
      </c>
      <c r="K2" s="6">
        <v>1.7534722222222222E-2</v>
      </c>
      <c r="L2" s="6">
        <v>1.7083333333333332E-2</v>
      </c>
      <c r="M2" s="9">
        <v>1.8784722222222223E-2</v>
      </c>
      <c r="N2" s="6">
        <v>1.6793981481481483E-2</v>
      </c>
      <c r="O2" s="6">
        <v>1.4189814814814815E-2</v>
      </c>
      <c r="P2" s="9">
        <v>1.6400462962962964E-2</v>
      </c>
      <c r="Q2" s="6">
        <v>1.5949074074074074E-2</v>
      </c>
      <c r="R2" s="6">
        <v>1.9884259259259258E-2</v>
      </c>
      <c r="S2" s="9">
        <v>2.0798611111111111E-2</v>
      </c>
      <c r="T2" s="6">
        <v>1.8622685185185187E-2</v>
      </c>
      <c r="U2" s="6">
        <v>1.758101851851852E-2</v>
      </c>
      <c r="V2" s="9">
        <v>2.3356481481481482E-2</v>
      </c>
      <c r="W2" s="6">
        <v>1.6412037037037037E-2</v>
      </c>
      <c r="X2" s="6">
        <v>1.8356481481481481E-2</v>
      </c>
      <c r="Y2" s="9">
        <v>3.2581018518518516E-2</v>
      </c>
      <c r="Z2" s="10">
        <f>COUNT(Pivot_Gold[[#This Row],[N1.1]:[N7.3]])</f>
        <v>21</v>
      </c>
    </row>
    <row r="3" spans="1:29" x14ac:dyDescent="0.25">
      <c r="A3" s="6">
        <f ca="1">SUM(INDIRECT("Pivot_Gold[@[N1.1]:["&amp;Pivot_Gold[[#This Row],[Rank]]&amp;"]]"))</f>
        <v>0.41650462962962964</v>
      </c>
      <c r="B3" s="6" t="s">
        <v>135</v>
      </c>
      <c r="C3" s="7" t="s">
        <v>2</v>
      </c>
      <c r="D3" s="8" t="str">
        <f>_xlfn.CONCAT("N",INT(Pivot_Gold[[#This Row],[Count]]/3),".3")</f>
        <v>N7.3</v>
      </c>
      <c r="E3" s="6">
        <v>1.6574074074074074E-2</v>
      </c>
      <c r="F3" s="6">
        <v>1.5590277777777778E-2</v>
      </c>
      <c r="G3" s="9">
        <v>2.0289351851851854E-2</v>
      </c>
      <c r="H3" s="6">
        <v>1.6458333333333332E-2</v>
      </c>
      <c r="I3" s="6">
        <v>2.105324074074074E-2</v>
      </c>
      <c r="J3" s="9">
        <v>2.4236111111111111E-2</v>
      </c>
      <c r="K3" s="6">
        <v>1.755787037037037E-2</v>
      </c>
      <c r="L3" s="6">
        <v>1.96875E-2</v>
      </c>
      <c r="M3" s="9">
        <v>1.7951388888888888E-2</v>
      </c>
      <c r="N3" s="6">
        <v>1.8645833333333334E-2</v>
      </c>
      <c r="O3" s="6">
        <v>1.6030092592592592E-2</v>
      </c>
      <c r="P3" s="9">
        <v>1.4768518518518519E-2</v>
      </c>
      <c r="Q3" s="6">
        <v>1.8541666666666668E-2</v>
      </c>
      <c r="R3" s="6">
        <v>1.9606481481481482E-2</v>
      </c>
      <c r="S3" s="9">
        <v>2.1967592592592594E-2</v>
      </c>
      <c r="T3" s="6">
        <v>2.0381944444444446E-2</v>
      </c>
      <c r="U3" s="6">
        <v>1.9537037037037037E-2</v>
      </c>
      <c r="V3" s="9">
        <v>2.2488425925925926E-2</v>
      </c>
      <c r="W3" s="6">
        <v>1.7962962962962962E-2</v>
      </c>
      <c r="X3" s="6">
        <v>1.7812499999999998E-2</v>
      </c>
      <c r="Y3" s="9">
        <v>3.9363425925925927E-2</v>
      </c>
      <c r="Z3" s="10">
        <f>COUNT(Pivot_Gold[[#This Row],[N1.1]:[N7.3]])</f>
        <v>21</v>
      </c>
    </row>
    <row r="4" spans="1:29" x14ac:dyDescent="0.25">
      <c r="A4" s="6">
        <f ca="1">SUM(INDIRECT("Pivot_Gold[@[N1.1]:["&amp;Pivot_Gold[[#This Row],[Rank]]&amp;"]]"))</f>
        <v>0.41697916666666668</v>
      </c>
      <c r="B4" s="6"/>
      <c r="C4" s="7" t="s">
        <v>6</v>
      </c>
      <c r="D4" s="8" t="str">
        <f>_xlfn.CONCAT("N",INT(Pivot_Gold[[#This Row],[Count]]/3),".3")</f>
        <v>N7.3</v>
      </c>
      <c r="E4" s="6">
        <v>1.6979166666666667E-2</v>
      </c>
      <c r="F4" s="6">
        <v>1.5868055555555555E-2</v>
      </c>
      <c r="G4" s="9">
        <v>2.3564814814814816E-2</v>
      </c>
      <c r="H4" s="6">
        <v>1.5138888888888889E-2</v>
      </c>
      <c r="I4" s="6">
        <v>2.1527777777777778E-2</v>
      </c>
      <c r="J4" s="9">
        <v>2.3391203703703702E-2</v>
      </c>
      <c r="K4" s="6">
        <v>1.6122685185185184E-2</v>
      </c>
      <c r="L4" s="6">
        <v>1.726851851851852E-2</v>
      </c>
      <c r="M4" s="9">
        <v>2.2222222222222223E-2</v>
      </c>
      <c r="N4" s="6">
        <v>1.9016203703703705E-2</v>
      </c>
      <c r="O4" s="6">
        <v>1.4131944444444445E-2</v>
      </c>
      <c r="P4" s="9">
        <v>1.5543981481481482E-2</v>
      </c>
      <c r="Q4" s="6">
        <v>1.6631944444444446E-2</v>
      </c>
      <c r="R4" s="6">
        <v>2.1921296296296296E-2</v>
      </c>
      <c r="S4" s="9">
        <v>2.0648148148148148E-2</v>
      </c>
      <c r="T4" s="6">
        <v>2.2847222222222224E-2</v>
      </c>
      <c r="U4" s="6">
        <v>1.9907407407407408E-2</v>
      </c>
      <c r="V4" s="9">
        <v>2.2800925925925926E-2</v>
      </c>
      <c r="W4" s="6">
        <v>1.7824074074074076E-2</v>
      </c>
      <c r="X4" s="6">
        <v>1.7974537037037035E-2</v>
      </c>
      <c r="Y4" s="9">
        <v>3.5648148148148151E-2</v>
      </c>
      <c r="Z4" s="10">
        <f>COUNT(Pivot_Gold[[#This Row],[N1.1]:[N7.3]])</f>
        <v>21</v>
      </c>
    </row>
    <row r="5" spans="1:29" x14ac:dyDescent="0.25">
      <c r="A5" s="6">
        <f ca="1">SUM(INDIRECT("Pivot_Gold[@[N1.1]:["&amp;Pivot_Gold[[#This Row],[Rank]]&amp;"]]"))</f>
        <v>0.65503472222222214</v>
      </c>
      <c r="B5" s="6" t="s">
        <v>135</v>
      </c>
      <c r="C5" s="7" t="s">
        <v>140</v>
      </c>
      <c r="D5" s="8" t="str">
        <f>_xlfn.CONCAT("N",INT(Pivot_Gold[[#This Row],[Count]]/3),".3")</f>
        <v>N7.3</v>
      </c>
      <c r="E5" s="6">
        <v>2.8819444444444446E-2</v>
      </c>
      <c r="F5" s="6">
        <v>3.215277777777778E-2</v>
      </c>
      <c r="G5" s="9">
        <v>3.1990740740740743E-2</v>
      </c>
      <c r="H5" s="6">
        <v>2.494212962962963E-2</v>
      </c>
      <c r="I5" s="6">
        <v>3.2858796296296296E-2</v>
      </c>
      <c r="J5" s="9">
        <v>3.8530092592592595E-2</v>
      </c>
      <c r="K5" s="6">
        <v>2.7314814814814816E-2</v>
      </c>
      <c r="L5" s="6">
        <v>2.736111111111111E-2</v>
      </c>
      <c r="M5" s="9">
        <v>2.613425925925926E-2</v>
      </c>
      <c r="N5" s="6">
        <v>3.1296296296296294E-2</v>
      </c>
      <c r="O5" s="6">
        <v>2.0081018518518519E-2</v>
      </c>
      <c r="P5" s="9">
        <v>2.6041666666666668E-2</v>
      </c>
      <c r="Q5" s="6">
        <v>2.2754629629629628E-2</v>
      </c>
      <c r="R5" s="6">
        <v>2.9016203703703704E-2</v>
      </c>
      <c r="S5" s="9">
        <v>3.1782407407407405E-2</v>
      </c>
      <c r="T5" s="6">
        <v>3.5706018518518519E-2</v>
      </c>
      <c r="U5" s="6">
        <v>3.4965277777777776E-2</v>
      </c>
      <c r="V5" s="9">
        <v>4.2291666666666665E-2</v>
      </c>
      <c r="W5" s="6">
        <v>2.8564814814814814E-2</v>
      </c>
      <c r="X5" s="6">
        <v>2.8252314814814813E-2</v>
      </c>
      <c r="Y5" s="9">
        <v>5.4178240740740742E-2</v>
      </c>
      <c r="Z5" s="10">
        <f>COUNT(Pivot_Gold[[#This Row],[N1.1]:[N7.3]])</f>
        <v>21</v>
      </c>
    </row>
    <row r="6" spans="1:29" x14ac:dyDescent="0.25">
      <c r="A6" s="6">
        <f ca="1">SUM(INDIRECT("Pivot_Gold[@[N1.1]:["&amp;Pivot_Gold[[#This Row],[Rank]]&amp;"]]"))</f>
        <v>0.65813657407407411</v>
      </c>
      <c r="B6" s="6" t="s">
        <v>135</v>
      </c>
      <c r="C6" s="7" t="s">
        <v>14</v>
      </c>
      <c r="D6" s="8" t="str">
        <f>_xlfn.CONCAT("N",INT(Pivot_Gold[[#This Row],[Count]]/3),".3")</f>
        <v>N7.3</v>
      </c>
      <c r="E6" s="6">
        <v>2.6111111111111113E-2</v>
      </c>
      <c r="F6" s="6">
        <v>3.3854166666666664E-2</v>
      </c>
      <c r="G6" s="9">
        <v>3.3067129629629627E-2</v>
      </c>
      <c r="H6" s="6">
        <v>2.7511574074074074E-2</v>
      </c>
      <c r="I6" s="6">
        <v>3.8599537037037036E-2</v>
      </c>
      <c r="J6" s="9">
        <v>4.1087962962962965E-2</v>
      </c>
      <c r="K6" s="6">
        <v>2.8032407407407409E-2</v>
      </c>
      <c r="L6" s="6">
        <v>2.5752314814814815E-2</v>
      </c>
      <c r="M6" s="9">
        <v>3.0694444444444444E-2</v>
      </c>
      <c r="N6" s="6">
        <v>2.4791666666666667E-2</v>
      </c>
      <c r="O6" s="6">
        <v>2.2025462962962962E-2</v>
      </c>
      <c r="P6" s="9">
        <v>2.6574074074074073E-2</v>
      </c>
      <c r="Q6" s="6">
        <v>2.7766203703703703E-2</v>
      </c>
      <c r="R6" s="6">
        <v>3.197916666666667E-2</v>
      </c>
      <c r="S6" s="9">
        <v>3.2638888888888891E-2</v>
      </c>
      <c r="T6" s="6">
        <v>3.8240740740740742E-2</v>
      </c>
      <c r="U6" s="6">
        <v>3.1747685185185184E-2</v>
      </c>
      <c r="V6" s="9">
        <v>3.1307870370370368E-2</v>
      </c>
      <c r="W6" s="6">
        <v>2.5729166666666668E-2</v>
      </c>
      <c r="X6" s="6">
        <v>2.3622685185185184E-2</v>
      </c>
      <c r="Y6" s="9">
        <v>5.7002314814814818E-2</v>
      </c>
      <c r="Z6" s="10">
        <f>COUNT(Pivot_Gold[[#This Row],[N1.1]:[N7.3]])</f>
        <v>21</v>
      </c>
    </row>
    <row r="7" spans="1:29" x14ac:dyDescent="0.25">
      <c r="A7" s="6">
        <f ca="1">SUM(INDIRECT("Pivot_Gold[@[N1.1]:["&amp;Pivot_Gold[[#This Row],[Rank]]&amp;"]]"))</f>
        <v>0.41929398148148145</v>
      </c>
      <c r="B7" s="6" t="s">
        <v>135</v>
      </c>
      <c r="C7" s="7" t="s">
        <v>22</v>
      </c>
      <c r="D7" s="8" t="str">
        <f>_xlfn.CONCAT("N",INT(Pivot_Gold[[#This Row],[Count]]/3),".3")</f>
        <v>N7.3</v>
      </c>
      <c r="E7" s="6">
        <v>1.8599537037037036E-2</v>
      </c>
      <c r="F7" s="6">
        <v>2.1099537037037038E-2</v>
      </c>
      <c r="G7" s="9">
        <v>2.4756944444444446E-2</v>
      </c>
      <c r="H7" s="6">
        <v>1.6898148148148148E-2</v>
      </c>
      <c r="I7" s="6">
        <v>2.6747685185185187E-2</v>
      </c>
      <c r="J7" s="9">
        <v>2.3472222222222221E-2</v>
      </c>
      <c r="K7" s="6">
        <v>1.5046296296296295E-2</v>
      </c>
      <c r="L7" s="6">
        <v>1.6250000000000001E-2</v>
      </c>
      <c r="M7" s="9">
        <v>1.8981481481481481E-2</v>
      </c>
      <c r="N7" s="6">
        <v>2.0775462962962964E-2</v>
      </c>
      <c r="O7" s="6">
        <v>1.5150462962962963E-2</v>
      </c>
      <c r="P7" s="9">
        <v>1.480324074074074E-2</v>
      </c>
      <c r="Q7" s="6">
        <v>1.6122685185185184E-2</v>
      </c>
      <c r="R7" s="6">
        <v>2.0104166666666666E-2</v>
      </c>
      <c r="S7" s="9">
        <v>1.9085648148148147E-2</v>
      </c>
      <c r="T7" s="6">
        <v>2.3773148148148147E-2</v>
      </c>
      <c r="U7" s="6">
        <v>1.787037037037037E-2</v>
      </c>
      <c r="V7" s="9">
        <v>2.34375E-2</v>
      </c>
      <c r="W7" s="6">
        <v>1.9710648148148147E-2</v>
      </c>
      <c r="X7" s="6">
        <v>1.5833333333333335E-2</v>
      </c>
      <c r="Y7" s="9">
        <v>3.0775462962962963E-2</v>
      </c>
      <c r="Z7" s="10">
        <f>COUNT(Pivot_Gold[[#This Row],[N1.1]:[N7.3]])</f>
        <v>21</v>
      </c>
    </row>
    <row r="8" spans="1:29" x14ac:dyDescent="0.25">
      <c r="A8" s="6">
        <f ca="1">SUM(INDIRECT("Pivot_Gold[@[N1.1]:["&amp;Pivot_Gold[[#This Row],[Rank]]&amp;"]]"))</f>
        <v>0.79508101851851865</v>
      </c>
      <c r="B8" s="6" t="s">
        <v>135</v>
      </c>
      <c r="C8" s="7" t="s">
        <v>23</v>
      </c>
      <c r="D8" s="8" t="str">
        <f>_xlfn.CONCAT("N",INT(Pivot_Gold[[#This Row],[Count]]/3),".3")</f>
        <v>N7.3</v>
      </c>
      <c r="E8" s="6">
        <v>3.0717592592592591E-2</v>
      </c>
      <c r="F8" s="6">
        <v>3.0740740740740742E-2</v>
      </c>
      <c r="G8" s="9">
        <v>3.5532407407407408E-2</v>
      </c>
      <c r="H8" s="6">
        <v>3.1215277777777779E-2</v>
      </c>
      <c r="I8" s="6">
        <v>3.4456018518518518E-2</v>
      </c>
      <c r="J8" s="9">
        <v>4.4699074074074072E-2</v>
      </c>
      <c r="K8" s="6">
        <v>2.8981481481481483E-2</v>
      </c>
      <c r="L8" s="6">
        <v>3.5671296296296298E-2</v>
      </c>
      <c r="M8" s="9">
        <v>3.6203703703703703E-2</v>
      </c>
      <c r="N8" s="6">
        <v>3.8935185185185184E-2</v>
      </c>
      <c r="O8" s="6">
        <v>3.1793981481481479E-2</v>
      </c>
      <c r="P8" s="9">
        <v>2.7245370370370371E-2</v>
      </c>
      <c r="Q8" s="6">
        <v>2.3715277777777776E-2</v>
      </c>
      <c r="R8" s="6">
        <v>3.6979166666666667E-2</v>
      </c>
      <c r="S8" s="9">
        <v>4.7615740740740743E-2</v>
      </c>
      <c r="T8" s="6">
        <v>3.9594907407407405E-2</v>
      </c>
      <c r="U8" s="6">
        <v>3.9907407407407405E-2</v>
      </c>
      <c r="V8" s="9">
        <v>4.7743055555555552E-2</v>
      </c>
      <c r="W8" s="6">
        <v>3.8206018518518521E-2</v>
      </c>
      <c r="X8" s="6">
        <v>3.471064814814815E-2</v>
      </c>
      <c r="Y8" s="9">
        <v>8.0416666666666664E-2</v>
      </c>
      <c r="Z8" s="10">
        <f>COUNT(Pivot_Gold[[#This Row],[N1.1]:[N7.3]])</f>
        <v>21</v>
      </c>
      <c r="AC8" s="3"/>
    </row>
    <row r="9" spans="1:29" x14ac:dyDescent="0.25">
      <c r="A9" s="6">
        <f ca="1">SUM(INDIRECT("Pivot_Gold[@[N1.1]:["&amp;Pivot_Gold[[#This Row],[Rank]]&amp;"]]"))</f>
        <v>0.70398148148148154</v>
      </c>
      <c r="B9" s="6" t="s">
        <v>135</v>
      </c>
      <c r="C9" s="7" t="s">
        <v>24</v>
      </c>
      <c r="D9" s="8" t="str">
        <f>_xlfn.CONCAT("N",INT(Pivot_Gold[[#This Row],[Count]]/3),".3")</f>
        <v>N7.3</v>
      </c>
      <c r="E9" s="6">
        <v>3.6979166666666667E-2</v>
      </c>
      <c r="F9" s="6">
        <v>3.9131944444444441E-2</v>
      </c>
      <c r="G9" s="9">
        <v>3.7002314814814814E-2</v>
      </c>
      <c r="H9" s="6">
        <v>2.9756944444444444E-2</v>
      </c>
      <c r="I9" s="6">
        <v>3.1631944444444442E-2</v>
      </c>
      <c r="J9" s="9">
        <v>3.8148148148148146E-2</v>
      </c>
      <c r="K9" s="6">
        <v>3.1168981481481482E-2</v>
      </c>
      <c r="L9" s="6">
        <v>3.636574074074074E-2</v>
      </c>
      <c r="M9" s="9">
        <v>3.1145833333333334E-2</v>
      </c>
      <c r="N9" s="6">
        <v>3.246527777777778E-2</v>
      </c>
      <c r="O9" s="6">
        <v>2.4293981481481482E-2</v>
      </c>
      <c r="P9" s="9">
        <v>2.7395833333333335E-2</v>
      </c>
      <c r="Q9" s="6">
        <v>2.6863425925925926E-2</v>
      </c>
      <c r="R9" s="6">
        <v>3.1099537037037037E-2</v>
      </c>
      <c r="S9" s="9">
        <v>4.0335648148148148E-2</v>
      </c>
      <c r="T9" s="6">
        <v>3.6111111111111108E-2</v>
      </c>
      <c r="U9" s="6">
        <v>2.8530092592592593E-2</v>
      </c>
      <c r="V9" s="9">
        <v>3.6469907407407409E-2</v>
      </c>
      <c r="W9" s="6">
        <v>2.7233796296296298E-2</v>
      </c>
      <c r="X9" s="6">
        <v>2.9224537037037038E-2</v>
      </c>
      <c r="Y9" s="9">
        <v>5.2627314814814814E-2</v>
      </c>
      <c r="Z9" s="10">
        <f>COUNT(Pivot_Gold[[#This Row],[N1.1]:[N7.3]])</f>
        <v>21</v>
      </c>
    </row>
    <row r="10" spans="1:29" x14ac:dyDescent="0.25">
      <c r="A10" s="6">
        <f ca="1">SUM(INDIRECT("Pivot_Gold[@[N1.1]:["&amp;Pivot_Gold[[#This Row],[Rank]]&amp;"]]"))</f>
        <v>0.41850694444444442</v>
      </c>
      <c r="B10" s="6" t="s">
        <v>135</v>
      </c>
      <c r="C10" s="7" t="s">
        <v>31</v>
      </c>
      <c r="D10" s="8" t="str">
        <f>_xlfn.CONCAT("N",INT(Pivot_Gold[[#This Row],[Count]]/3),".3")</f>
        <v>N7.3</v>
      </c>
      <c r="E10" s="6">
        <v>1.4456018518518519E-2</v>
      </c>
      <c r="F10" s="6">
        <v>1.7187500000000001E-2</v>
      </c>
      <c r="G10" s="9">
        <v>2.2326388888888889E-2</v>
      </c>
      <c r="H10" s="6">
        <v>1.6053240740740739E-2</v>
      </c>
      <c r="I10" s="6">
        <v>1.9918981481481482E-2</v>
      </c>
      <c r="J10" s="9">
        <v>2.1886574074074076E-2</v>
      </c>
      <c r="K10" s="6">
        <v>1.7962962962962962E-2</v>
      </c>
      <c r="L10" s="6">
        <v>1.6296296296296295E-2</v>
      </c>
      <c r="M10" s="9">
        <v>1.8310185185185186E-2</v>
      </c>
      <c r="N10" s="6">
        <v>1.5011574074074075E-2</v>
      </c>
      <c r="O10" s="6">
        <v>1.3368055555555555E-2</v>
      </c>
      <c r="P10" s="9">
        <v>1.6655092592592593E-2</v>
      </c>
      <c r="Q10" s="6">
        <v>1.6944444444444446E-2</v>
      </c>
      <c r="R10" s="6">
        <v>2.1261574074074075E-2</v>
      </c>
      <c r="S10" s="9">
        <v>2.2939814814814816E-2</v>
      </c>
      <c r="T10" s="6">
        <v>2.7291666666666665E-2</v>
      </c>
      <c r="U10" s="6">
        <v>1.773148148148148E-2</v>
      </c>
      <c r="V10" s="9">
        <v>2.3495370370370371E-2</v>
      </c>
      <c r="W10" s="6">
        <v>1.8842592592592591E-2</v>
      </c>
      <c r="X10" s="6">
        <v>1.6805555555555556E-2</v>
      </c>
      <c r="Y10" s="9">
        <v>4.3761574074074071E-2</v>
      </c>
      <c r="Z10" s="10">
        <f>COUNT(Pivot_Gold[[#This Row],[N1.1]:[N7.3]])</f>
        <v>21</v>
      </c>
    </row>
    <row r="11" spans="1:29" x14ac:dyDescent="0.25">
      <c r="A11" s="6">
        <f ca="1">SUM(INDIRECT("Pivot_Gold[@[N1.1]:["&amp;Pivot_Gold[[#This Row],[Rank]]&amp;"]]"))</f>
        <v>0.56471064814814809</v>
      </c>
      <c r="B11" s="6" t="s">
        <v>135</v>
      </c>
      <c r="C11" s="7" t="s">
        <v>32</v>
      </c>
      <c r="D11" s="8" t="str">
        <f>_xlfn.CONCAT("N",INT(Pivot_Gold[[#This Row],[Count]]/3),".3")</f>
        <v>N7.3</v>
      </c>
      <c r="E11" s="6">
        <v>2.4606481481481483E-2</v>
      </c>
      <c r="F11" s="6">
        <v>2.5405092592592594E-2</v>
      </c>
      <c r="G11" s="9">
        <v>2.4895833333333332E-2</v>
      </c>
      <c r="H11" s="6">
        <v>2.4293981481481482E-2</v>
      </c>
      <c r="I11" s="6">
        <v>2.6990740740740742E-2</v>
      </c>
      <c r="J11" s="9">
        <v>3.2233796296296295E-2</v>
      </c>
      <c r="K11" s="6">
        <v>2.5347222222222222E-2</v>
      </c>
      <c r="L11" s="6">
        <v>2.1863425925925925E-2</v>
      </c>
      <c r="M11" s="9">
        <v>2.6215277777777778E-2</v>
      </c>
      <c r="N11" s="6">
        <v>2.6388888888888889E-2</v>
      </c>
      <c r="O11" s="6">
        <v>1.8900462962962963E-2</v>
      </c>
      <c r="P11" s="9">
        <v>2.060185185185185E-2</v>
      </c>
      <c r="Q11" s="6">
        <v>2.7789351851851853E-2</v>
      </c>
      <c r="R11" s="6">
        <v>2.8009259259259258E-2</v>
      </c>
      <c r="S11" s="9">
        <v>2.6226851851851852E-2</v>
      </c>
      <c r="T11" s="6">
        <v>3.0740740740740742E-2</v>
      </c>
      <c r="U11" s="6">
        <v>2.6724537037037036E-2</v>
      </c>
      <c r="V11" s="9">
        <v>2.7581018518518519E-2</v>
      </c>
      <c r="W11" s="6">
        <v>2.3773148148148147E-2</v>
      </c>
      <c r="X11" s="6">
        <v>2.6712962962962963E-2</v>
      </c>
      <c r="Y11" s="9">
        <v>4.9409722222222223E-2</v>
      </c>
      <c r="Z11" s="10">
        <f>COUNT(Pivot_Gold[[#This Row],[N1.1]:[N7.3]])</f>
        <v>21</v>
      </c>
    </row>
    <row r="12" spans="1:29" x14ac:dyDescent="0.25">
      <c r="A12" s="6">
        <f ca="1">SUM(INDIRECT("Pivot_Gold[@[N1.1]:["&amp;Pivot_Gold[[#This Row],[Rank]]&amp;"]]"))</f>
        <v>0.42457175925925927</v>
      </c>
      <c r="B12" s="6" t="s">
        <v>135</v>
      </c>
      <c r="C12" s="7" t="s">
        <v>35</v>
      </c>
      <c r="D12" s="8" t="str">
        <f>_xlfn.CONCAT("N",INT(Pivot_Gold[[#This Row],[Count]]/3),".3")</f>
        <v>N7.3</v>
      </c>
      <c r="E12" s="6">
        <v>1.579861111111111E-2</v>
      </c>
      <c r="F12" s="6">
        <v>1.6435185185185185E-2</v>
      </c>
      <c r="G12" s="9">
        <v>2.045138888888889E-2</v>
      </c>
      <c r="H12" s="6">
        <v>1.5555555555555555E-2</v>
      </c>
      <c r="I12" s="6">
        <v>2.3715277777777776E-2</v>
      </c>
      <c r="J12" s="9">
        <v>2.4560185185185185E-2</v>
      </c>
      <c r="K12" s="6">
        <v>1.4421296296296297E-2</v>
      </c>
      <c r="L12" s="6">
        <v>1.8414351851851852E-2</v>
      </c>
      <c r="M12" s="9">
        <v>1.653935185185185E-2</v>
      </c>
      <c r="N12" s="6">
        <v>1.7962962962962962E-2</v>
      </c>
      <c r="O12" s="6">
        <v>1.6087962962962964E-2</v>
      </c>
      <c r="P12" s="9">
        <v>1.6226851851851853E-2</v>
      </c>
      <c r="Q12" s="6">
        <v>1.7418981481481483E-2</v>
      </c>
      <c r="R12" s="6">
        <v>2.1412037037037038E-2</v>
      </c>
      <c r="S12" s="9">
        <v>1.9178240740740742E-2</v>
      </c>
      <c r="T12" s="6">
        <v>2.7442129629629629E-2</v>
      </c>
      <c r="U12" s="6">
        <v>1.8032407407407407E-2</v>
      </c>
      <c r="V12" s="9">
        <v>2.71875E-2</v>
      </c>
      <c r="W12" s="6">
        <v>1.7361111111111112E-2</v>
      </c>
      <c r="X12" s="6">
        <v>2.1145833333333332E-2</v>
      </c>
      <c r="Y12" s="9">
        <v>3.9224537037037037E-2</v>
      </c>
      <c r="Z12" s="10">
        <f>COUNT(Pivot_Gold[[#This Row],[N1.1]:[N7.3]])</f>
        <v>21</v>
      </c>
    </row>
    <row r="13" spans="1:29" x14ac:dyDescent="0.25">
      <c r="A13" s="6">
        <f ca="1">SUM(INDIRECT("Pivot_Gold[@[N1.1]:["&amp;Pivot_Gold[[#This Row],[Rank]]&amp;"]]"))</f>
        <v>0.76475694444444453</v>
      </c>
      <c r="B13" s="6" t="s">
        <v>135</v>
      </c>
      <c r="C13" s="7" t="s">
        <v>41</v>
      </c>
      <c r="D13" s="8" t="str">
        <f>_xlfn.CONCAT("N",INT(Pivot_Gold[[#This Row],[Count]]/3),".3")</f>
        <v>N7.3</v>
      </c>
      <c r="E13" s="6">
        <v>3.0208333333333334E-2</v>
      </c>
      <c r="F13" s="6">
        <v>3.5543981481481482E-2</v>
      </c>
      <c r="G13" s="9">
        <v>3.8067129629629631E-2</v>
      </c>
      <c r="H13" s="6">
        <v>2.8449074074074075E-2</v>
      </c>
      <c r="I13" s="6">
        <v>4.5520833333333337E-2</v>
      </c>
      <c r="J13" s="9">
        <v>4.2627314814814812E-2</v>
      </c>
      <c r="K13" s="6">
        <v>3.6469907407407409E-2</v>
      </c>
      <c r="L13" s="6">
        <v>3.2488425925925928E-2</v>
      </c>
      <c r="M13" s="9">
        <v>3.5219907407407408E-2</v>
      </c>
      <c r="N13" s="6">
        <v>3.6516203703703703E-2</v>
      </c>
      <c r="O13" s="6">
        <v>2.7997685185185184E-2</v>
      </c>
      <c r="P13" s="9">
        <v>2.3877314814814816E-2</v>
      </c>
      <c r="Q13" s="6">
        <v>2.8344907407407409E-2</v>
      </c>
      <c r="R13" s="6">
        <v>4.0370370370370369E-2</v>
      </c>
      <c r="S13" s="9">
        <v>3.784722222222222E-2</v>
      </c>
      <c r="T13" s="6">
        <v>4.6747685185185184E-2</v>
      </c>
      <c r="U13" s="6">
        <v>3.4826388888888886E-2</v>
      </c>
      <c r="V13" s="9">
        <v>4.2858796296296298E-2</v>
      </c>
      <c r="W13" s="6">
        <v>2.8321759259259258E-2</v>
      </c>
      <c r="X13" s="6">
        <v>3.2303240740740743E-2</v>
      </c>
      <c r="Y13" s="9">
        <v>6.0150462962962961E-2</v>
      </c>
      <c r="Z13" s="10">
        <f>COUNT(Pivot_Gold[[#This Row],[N1.1]:[N7.3]])</f>
        <v>21</v>
      </c>
    </row>
    <row r="14" spans="1:29" x14ac:dyDescent="0.25">
      <c r="A14" s="6">
        <f ca="1">SUM(INDIRECT("Pivot_Gold[@[N1.1]:["&amp;Pivot_Gold[[#This Row],[Rank]]&amp;"]]"))</f>
        <v>0.56868055555555563</v>
      </c>
      <c r="B14" s="6" t="s">
        <v>135</v>
      </c>
      <c r="C14" s="7" t="s">
        <v>43</v>
      </c>
      <c r="D14" s="8" t="str">
        <f>_xlfn.CONCAT("N",INT(Pivot_Gold[[#This Row],[Count]]/3),".3")</f>
        <v>N7.3</v>
      </c>
      <c r="E14" s="6">
        <v>2.0254629629629629E-2</v>
      </c>
      <c r="F14" s="6">
        <v>2.4537037037037038E-2</v>
      </c>
      <c r="G14" s="9">
        <v>3.0624999999999999E-2</v>
      </c>
      <c r="H14" s="6">
        <v>2.0856481481481483E-2</v>
      </c>
      <c r="I14" s="6">
        <v>2.9965277777777778E-2</v>
      </c>
      <c r="J14" s="9">
        <v>3.0821759259259261E-2</v>
      </c>
      <c r="K14" s="6">
        <v>2.1817129629629631E-2</v>
      </c>
      <c r="L14" s="6">
        <v>2.7002314814814816E-2</v>
      </c>
      <c r="M14" s="9">
        <v>2.0543981481481483E-2</v>
      </c>
      <c r="N14" s="6">
        <v>2.4710648148148148E-2</v>
      </c>
      <c r="O14" s="6">
        <v>1.7812499999999998E-2</v>
      </c>
      <c r="P14" s="9">
        <v>2.6863425925925926E-2</v>
      </c>
      <c r="Q14" s="6">
        <v>2.0613425925925927E-2</v>
      </c>
      <c r="R14" s="6">
        <v>2.1273148148148149E-2</v>
      </c>
      <c r="S14" s="9">
        <v>2.7708333333333335E-2</v>
      </c>
      <c r="T14" s="6">
        <v>3.1932870370370368E-2</v>
      </c>
      <c r="U14" s="6">
        <v>2.9016203703703704E-2</v>
      </c>
      <c r="V14" s="9">
        <v>2.8703703703703703E-2</v>
      </c>
      <c r="W14" s="6">
        <v>2.3831018518518519E-2</v>
      </c>
      <c r="X14" s="6">
        <v>2.824074074074074E-2</v>
      </c>
      <c r="Y14" s="9">
        <v>6.1550925925925926E-2</v>
      </c>
      <c r="Z14" s="10">
        <f>COUNT(Pivot_Gold[[#This Row],[N1.1]:[N7.3]])</f>
        <v>21</v>
      </c>
    </row>
    <row r="15" spans="1:29" x14ac:dyDescent="0.25">
      <c r="A15" s="6">
        <f ca="1">SUM(INDIRECT("Pivot_Gold[@[N1.1]:["&amp;Pivot_Gold[[#This Row],[Rank]]&amp;"]]"))</f>
        <v>0.4554629629629629</v>
      </c>
      <c r="B15" s="6" t="s">
        <v>135</v>
      </c>
      <c r="C15" s="7" t="s">
        <v>49</v>
      </c>
      <c r="D15" s="8" t="str">
        <f>_xlfn.CONCAT("N",INT(Pivot_Gold[[#This Row],[Count]]/3),".3")</f>
        <v>N7.3</v>
      </c>
      <c r="E15" s="6">
        <v>1.6932870370370369E-2</v>
      </c>
      <c r="F15" s="6">
        <v>1.6863425925925928E-2</v>
      </c>
      <c r="G15" s="9">
        <v>2.3449074074074074E-2</v>
      </c>
      <c r="H15" s="6">
        <v>1.5416666666666667E-2</v>
      </c>
      <c r="I15" s="6">
        <v>2.0729166666666667E-2</v>
      </c>
      <c r="J15" s="9">
        <v>2.6875E-2</v>
      </c>
      <c r="K15" s="6">
        <v>1.712962962962963E-2</v>
      </c>
      <c r="L15" s="6">
        <v>1.7407407407407406E-2</v>
      </c>
      <c r="M15" s="9">
        <v>2.4212962962962964E-2</v>
      </c>
      <c r="N15" s="6">
        <v>1.7187500000000001E-2</v>
      </c>
      <c r="O15" s="6">
        <v>1.7511574074074075E-2</v>
      </c>
      <c r="P15" s="9">
        <v>1.7199074074074075E-2</v>
      </c>
      <c r="Q15" s="6">
        <v>1.8414351851851852E-2</v>
      </c>
      <c r="R15" s="6">
        <v>3.0960648148148147E-2</v>
      </c>
      <c r="S15" s="9">
        <v>2.4050925925925927E-2</v>
      </c>
      <c r="T15" s="6">
        <v>2.4444444444444446E-2</v>
      </c>
      <c r="U15" s="6">
        <v>2.0393518518518519E-2</v>
      </c>
      <c r="V15" s="9">
        <v>2.8460648148148148E-2</v>
      </c>
      <c r="W15" s="6">
        <v>2.0833333333333332E-2</v>
      </c>
      <c r="X15" s="6">
        <v>1.9039351851851852E-2</v>
      </c>
      <c r="Y15" s="9">
        <v>3.7951388888888889E-2</v>
      </c>
      <c r="Z15" s="10">
        <f>COUNT(Pivot_Gold[[#This Row],[N1.1]:[N7.3]])</f>
        <v>21</v>
      </c>
    </row>
    <row r="16" spans="1:29" x14ac:dyDescent="0.25">
      <c r="A16" s="6">
        <f ca="1">SUM(INDIRECT("Pivot_Gold[@[N1.1]:["&amp;Pivot_Gold[[#This Row],[Rank]]&amp;"]]"))</f>
        <v>0.64893518518518523</v>
      </c>
      <c r="B16" s="6" t="s">
        <v>135</v>
      </c>
      <c r="C16" s="7" t="s">
        <v>145</v>
      </c>
      <c r="D16" s="8" t="str">
        <f>_xlfn.CONCAT("N",INT(Pivot_Gold[[#This Row],[Count]]/3),".3")</f>
        <v>N7.3</v>
      </c>
      <c r="E16" s="6">
        <v>2.6597222222222223E-2</v>
      </c>
      <c r="F16" s="6">
        <v>2.9062500000000002E-2</v>
      </c>
      <c r="G16" s="9">
        <v>3.0613425925925926E-2</v>
      </c>
      <c r="H16" s="6">
        <v>2.4305555555555556E-2</v>
      </c>
      <c r="I16" s="6">
        <v>2.7997685185185184E-2</v>
      </c>
      <c r="J16" s="9">
        <v>3.875E-2</v>
      </c>
      <c r="K16" s="6">
        <v>2.3993055555555556E-2</v>
      </c>
      <c r="L16" s="6">
        <v>2.9039351851851851E-2</v>
      </c>
      <c r="M16" s="9">
        <v>3.2731481481481479E-2</v>
      </c>
      <c r="N16" s="6">
        <v>3.2847222222222222E-2</v>
      </c>
      <c r="O16" s="6">
        <v>2.4814814814814814E-2</v>
      </c>
      <c r="P16" s="9">
        <v>2.4780092592592593E-2</v>
      </c>
      <c r="Q16" s="6">
        <v>2.7777777777777776E-2</v>
      </c>
      <c r="R16" s="6">
        <v>3.4247685185185187E-2</v>
      </c>
      <c r="S16" s="9">
        <v>3.515046296296296E-2</v>
      </c>
      <c r="T16" s="6">
        <v>3.8564814814814816E-2</v>
      </c>
      <c r="U16" s="6">
        <v>2.4548611111111111E-2</v>
      </c>
      <c r="V16" s="9">
        <v>3.9687500000000001E-2</v>
      </c>
      <c r="W16" s="6">
        <v>2.6041666666666668E-2</v>
      </c>
      <c r="X16" s="6">
        <v>2.449074074074074E-2</v>
      </c>
      <c r="Y16" s="9">
        <v>5.289351851851852E-2</v>
      </c>
      <c r="Z16" s="10">
        <f>COUNT(Pivot_Gold[[#This Row],[N1.1]:[N7.3]])</f>
        <v>21</v>
      </c>
    </row>
    <row r="17" spans="1:26" x14ac:dyDescent="0.25">
      <c r="A17" s="6">
        <f ca="1">SUM(INDIRECT("Pivot_Gold[@[N1.1]:["&amp;Pivot_Gold[[#This Row],[Rank]]&amp;"]]"))</f>
        <v>0.37211805555555555</v>
      </c>
      <c r="B17" s="6" t="s">
        <v>135</v>
      </c>
      <c r="C17" s="7" t="s">
        <v>84</v>
      </c>
      <c r="D17" s="8" t="str">
        <f>_xlfn.CONCAT("N",INT(Pivot_Gold[[#This Row],[Count]]/3),".3")</f>
        <v>N7.3</v>
      </c>
      <c r="E17" s="6">
        <v>1.5081018518518518E-2</v>
      </c>
      <c r="F17" s="6">
        <v>1.6261574074074074E-2</v>
      </c>
      <c r="G17" s="9">
        <v>1.9375E-2</v>
      </c>
      <c r="H17" s="6">
        <v>1.4027777777777778E-2</v>
      </c>
      <c r="I17" s="6">
        <v>2.0231481481481482E-2</v>
      </c>
      <c r="J17" s="9">
        <v>2.0312500000000001E-2</v>
      </c>
      <c r="K17" s="6">
        <v>1.3958333333333333E-2</v>
      </c>
      <c r="L17" s="6">
        <v>1.695601851851852E-2</v>
      </c>
      <c r="M17" s="9">
        <v>1.6435185185185185E-2</v>
      </c>
      <c r="N17" s="6">
        <v>1.6967592592592593E-2</v>
      </c>
      <c r="O17" s="6">
        <v>1.4490740740740742E-2</v>
      </c>
      <c r="P17" s="9">
        <v>1.306712962962963E-2</v>
      </c>
      <c r="Q17" s="6">
        <v>1.6261574074074074E-2</v>
      </c>
      <c r="R17" s="6">
        <v>1.7222222222222222E-2</v>
      </c>
      <c r="S17" s="9">
        <v>2.1111111111111112E-2</v>
      </c>
      <c r="T17" s="6">
        <v>1.954861111111111E-2</v>
      </c>
      <c r="U17" s="6">
        <v>1.7928240740740741E-2</v>
      </c>
      <c r="V17" s="9">
        <v>1.8425925925925925E-2</v>
      </c>
      <c r="W17" s="6">
        <v>1.6666666666666666E-2</v>
      </c>
      <c r="X17" s="6">
        <v>1.6400462962962964E-2</v>
      </c>
      <c r="Y17" s="9">
        <v>3.138888888888889E-2</v>
      </c>
      <c r="Z17" s="10">
        <f>COUNT(Pivot_Gold[[#This Row],[N1.1]:[N7.3]])</f>
        <v>21</v>
      </c>
    </row>
    <row r="18" spans="1:26" x14ac:dyDescent="0.25">
      <c r="A18" s="6">
        <f ca="1">SUM(INDIRECT("Pivot_Gold[@[N1.1]:["&amp;Pivot_Gold[[#This Row],[Rank]]&amp;"]]"))</f>
        <v>0.49990740740740736</v>
      </c>
      <c r="B18" s="6" t="s">
        <v>135</v>
      </c>
      <c r="C18" s="7" t="s">
        <v>142</v>
      </c>
      <c r="D18" s="8" t="str">
        <f>_xlfn.CONCAT("N",INT(Pivot_Gold[[#This Row],[Count]]/3),".3")</f>
        <v>N7.3</v>
      </c>
      <c r="E18" s="6">
        <v>2.6493055555555554E-2</v>
      </c>
      <c r="F18" s="6">
        <v>2.7685185185185184E-2</v>
      </c>
      <c r="G18" s="9">
        <v>2.4305555555555556E-2</v>
      </c>
      <c r="H18" s="6">
        <v>1.9270833333333334E-2</v>
      </c>
      <c r="I18" s="6">
        <v>2.4861111111111112E-2</v>
      </c>
      <c r="J18" s="9">
        <v>2.883101851851852E-2</v>
      </c>
      <c r="K18" s="6">
        <v>1.832175925925926E-2</v>
      </c>
      <c r="L18" s="6">
        <v>1.9224537037037037E-2</v>
      </c>
      <c r="M18" s="9">
        <v>2.3541666666666666E-2</v>
      </c>
      <c r="N18" s="6">
        <v>2.2233796296296297E-2</v>
      </c>
      <c r="O18" s="6">
        <v>1.9583333333333335E-2</v>
      </c>
      <c r="P18" s="9">
        <v>2.013888888888889E-2</v>
      </c>
      <c r="Q18" s="6">
        <v>1.954861111111111E-2</v>
      </c>
      <c r="R18" s="6">
        <v>2.1041666666666667E-2</v>
      </c>
      <c r="S18" s="9">
        <v>2.8425925925925927E-2</v>
      </c>
      <c r="T18" s="6">
        <v>2.8946759259259259E-2</v>
      </c>
      <c r="U18" s="6">
        <v>2.3981481481481482E-2</v>
      </c>
      <c r="V18" s="9">
        <v>2.5196759259259259E-2</v>
      </c>
      <c r="W18" s="6">
        <v>1.9537037037037037E-2</v>
      </c>
      <c r="X18" s="6">
        <v>1.7881944444444443E-2</v>
      </c>
      <c r="Y18" s="9">
        <v>4.085648148148148E-2</v>
      </c>
      <c r="Z18" s="10">
        <f>COUNT(Pivot_Gold[[#This Row],[N1.1]:[N7.3]])</f>
        <v>21</v>
      </c>
    </row>
    <row r="19" spans="1:26" x14ac:dyDescent="0.25">
      <c r="A19" s="6">
        <f ca="1">SUM(INDIRECT("Pivot_Gold[@[N1.1]:["&amp;Pivot_Gold[[#This Row],[Rank]]&amp;"]]"))</f>
        <v>0.67266203703703709</v>
      </c>
      <c r="B19" s="6" t="s">
        <v>135</v>
      </c>
      <c r="C19" s="7" t="s">
        <v>63</v>
      </c>
      <c r="D19" s="8" t="str">
        <f>_xlfn.CONCAT("N",INT(Pivot_Gold[[#This Row],[Count]]/3),".3")</f>
        <v>N7.3</v>
      </c>
      <c r="E19" s="6">
        <v>2.2152777777777778E-2</v>
      </c>
      <c r="F19" s="6">
        <v>3.4641203703703702E-2</v>
      </c>
      <c r="G19" s="9">
        <v>3.6840277777777777E-2</v>
      </c>
      <c r="H19" s="6">
        <v>2.4224537037037037E-2</v>
      </c>
      <c r="I19" s="6">
        <v>3.7060185185185182E-2</v>
      </c>
      <c r="J19" s="9">
        <v>4.1076388888888891E-2</v>
      </c>
      <c r="K19" s="6">
        <v>3.9409722222222221E-2</v>
      </c>
      <c r="L19" s="6">
        <v>3.0891203703703702E-2</v>
      </c>
      <c r="M19" s="9">
        <v>2.9270833333333333E-2</v>
      </c>
      <c r="N19" s="6">
        <v>3.9027777777777779E-2</v>
      </c>
      <c r="O19" s="6">
        <v>2.2303240740740742E-2</v>
      </c>
      <c r="P19" s="9">
        <v>2.4780092592592593E-2</v>
      </c>
      <c r="Q19" s="6">
        <v>3.4444444444444444E-2</v>
      </c>
      <c r="R19" s="6">
        <v>3.0787037037037036E-2</v>
      </c>
      <c r="S19" s="9">
        <v>2.9050925925925924E-2</v>
      </c>
      <c r="T19" s="6">
        <v>3.712962962962963E-2</v>
      </c>
      <c r="U19" s="6">
        <v>2.826388888888889E-2</v>
      </c>
      <c r="V19" s="9">
        <v>3.4305555555555554E-2</v>
      </c>
      <c r="W19" s="6">
        <v>2.6412037037037036E-2</v>
      </c>
      <c r="X19" s="6">
        <v>2.2766203703703705E-2</v>
      </c>
      <c r="Y19" s="9">
        <v>4.7824074074074074E-2</v>
      </c>
      <c r="Z19" s="10">
        <f>COUNT(Pivot_Gold[[#This Row],[N1.1]:[N7.3]])</f>
        <v>21</v>
      </c>
    </row>
    <row r="20" spans="1:26" x14ac:dyDescent="0.25">
      <c r="A20" s="6">
        <f ca="1">SUM(INDIRECT("Pivot_Gold[@[N1.1]:["&amp;Pivot_Gold[[#This Row],[Rank]]&amp;"]]"))</f>
        <v>0.54581018518518509</v>
      </c>
      <c r="B20" s="6" t="s">
        <v>135</v>
      </c>
      <c r="C20" s="7" t="s">
        <v>64</v>
      </c>
      <c r="D20" s="8" t="str">
        <f>_xlfn.CONCAT("N",INT(Pivot_Gold[[#This Row],[Count]]/3),".3")</f>
        <v>N7.3</v>
      </c>
      <c r="E20" s="6">
        <v>2.599537037037037E-2</v>
      </c>
      <c r="F20" s="6">
        <v>1.7476851851851851E-2</v>
      </c>
      <c r="G20" s="9">
        <v>3.3159722222222222E-2</v>
      </c>
      <c r="H20" s="6">
        <v>1.7349537037037038E-2</v>
      </c>
      <c r="I20" s="6">
        <v>2.8750000000000001E-2</v>
      </c>
      <c r="J20" s="9">
        <v>2.9456018518518517E-2</v>
      </c>
      <c r="K20" s="6">
        <v>2.2280092592592591E-2</v>
      </c>
      <c r="L20" s="6">
        <v>2.7800925925925927E-2</v>
      </c>
      <c r="M20" s="9">
        <v>3.0821759259259261E-2</v>
      </c>
      <c r="N20" s="6">
        <v>2.0069444444444445E-2</v>
      </c>
      <c r="O20" s="6">
        <v>2.3645833333333335E-2</v>
      </c>
      <c r="P20" s="9">
        <v>1.7025462962962964E-2</v>
      </c>
      <c r="Q20" s="6">
        <v>2.2569444444444444E-2</v>
      </c>
      <c r="R20" s="6">
        <v>3.4907407407407408E-2</v>
      </c>
      <c r="S20" s="9">
        <v>2.7800925925925927E-2</v>
      </c>
      <c r="T20" s="6">
        <v>2.5104166666666667E-2</v>
      </c>
      <c r="U20" s="6">
        <v>2.7986111111111111E-2</v>
      </c>
      <c r="V20" s="9">
        <v>2.7002314814814816E-2</v>
      </c>
      <c r="W20" s="6">
        <v>2.0474537037037038E-2</v>
      </c>
      <c r="X20" s="6">
        <v>1.8287037037037036E-2</v>
      </c>
      <c r="Y20" s="9">
        <v>4.7847222222222222E-2</v>
      </c>
      <c r="Z20" s="10">
        <f>COUNT(Pivot_Gold[[#This Row],[N1.1]:[N7.3]])</f>
        <v>21</v>
      </c>
    </row>
    <row r="21" spans="1:26" x14ac:dyDescent="0.25">
      <c r="A21" s="6">
        <f ca="1">SUM(INDIRECT("Pivot_Gold[@[N1.1]:["&amp;Pivot_Gold[[#This Row],[Rank]]&amp;"]]"))</f>
        <v>0.40075231481481477</v>
      </c>
      <c r="B21" s="6" t="s">
        <v>135</v>
      </c>
      <c r="C21" s="7" t="s">
        <v>68</v>
      </c>
      <c r="D21" s="8" t="str">
        <f>_xlfn.CONCAT("N",INT(Pivot_Gold[[#This Row],[Count]]/3),".3")</f>
        <v>N7.3</v>
      </c>
      <c r="E21" s="6">
        <v>1.5092592592592593E-2</v>
      </c>
      <c r="F21" s="6">
        <v>1.7615740740740741E-2</v>
      </c>
      <c r="G21" s="9">
        <v>2.2256944444444444E-2</v>
      </c>
      <c r="H21" s="6">
        <v>1.3842592592592592E-2</v>
      </c>
      <c r="I21" s="6">
        <v>1.9085648148148147E-2</v>
      </c>
      <c r="J21" s="9">
        <v>2.2800925925925926E-2</v>
      </c>
      <c r="K21" s="6">
        <v>1.7071759259259259E-2</v>
      </c>
      <c r="L21" s="6">
        <v>1.7233796296296296E-2</v>
      </c>
      <c r="M21" s="9">
        <v>1.9606481481481482E-2</v>
      </c>
      <c r="N21" s="6">
        <v>1.6307870370370372E-2</v>
      </c>
      <c r="O21" s="6">
        <v>1.5370370370370371E-2</v>
      </c>
      <c r="P21" s="9">
        <v>1.5231481481481481E-2</v>
      </c>
      <c r="Q21" s="6">
        <v>1.7615740740740741E-2</v>
      </c>
      <c r="R21" s="6">
        <v>2.207175925925926E-2</v>
      </c>
      <c r="S21" s="9">
        <v>1.8356481481481481E-2</v>
      </c>
      <c r="T21" s="6">
        <v>2.2858796296296297E-2</v>
      </c>
      <c r="U21" s="6">
        <v>1.4467592592592593E-2</v>
      </c>
      <c r="V21" s="9">
        <v>2.3657407407407408E-2</v>
      </c>
      <c r="W21" s="6">
        <v>2.0393518518518519E-2</v>
      </c>
      <c r="X21" s="6">
        <v>1.6099537037037037E-2</v>
      </c>
      <c r="Y21" s="9">
        <v>3.3715277777777775E-2</v>
      </c>
      <c r="Z21" s="10">
        <f>COUNT(Pivot_Gold[[#This Row],[N1.1]:[N7.3]])</f>
        <v>21</v>
      </c>
    </row>
    <row r="22" spans="1:26" x14ac:dyDescent="0.25">
      <c r="A22" s="6">
        <f ca="1">SUM(INDIRECT("Pivot_Gold[@[N1.1]:["&amp;Pivot_Gold[[#This Row],[Rank]]&amp;"]]"))</f>
        <v>0.36457175925925922</v>
      </c>
      <c r="B22" s="6" t="s">
        <v>135</v>
      </c>
      <c r="C22" s="7" t="s">
        <v>70</v>
      </c>
      <c r="D22" s="8" t="str">
        <f>_xlfn.CONCAT("N",INT(Pivot_Gold[[#This Row],[Count]]/3),".3")</f>
        <v>N7.3</v>
      </c>
      <c r="E22" s="6">
        <v>1.5856481481481482E-2</v>
      </c>
      <c r="F22" s="6">
        <v>1.4560185185185185E-2</v>
      </c>
      <c r="G22" s="9">
        <v>1.863425925925926E-2</v>
      </c>
      <c r="H22" s="6">
        <v>1.3518518518518518E-2</v>
      </c>
      <c r="I22" s="6">
        <v>1.8472222222222223E-2</v>
      </c>
      <c r="J22" s="9">
        <v>2.0462962962962964E-2</v>
      </c>
      <c r="K22" s="6">
        <v>1.6284722222222221E-2</v>
      </c>
      <c r="L22" s="6">
        <v>1.5162037037037036E-2</v>
      </c>
      <c r="M22" s="9">
        <v>1.8912037037037036E-2</v>
      </c>
      <c r="N22" s="6">
        <v>1.6932870370370369E-2</v>
      </c>
      <c r="O22" s="6">
        <v>1.3587962962962963E-2</v>
      </c>
      <c r="P22" s="9">
        <v>1.3854166666666667E-2</v>
      </c>
      <c r="Q22" s="6">
        <v>1.5925925925925927E-2</v>
      </c>
      <c r="R22" s="6">
        <v>1.7893518518518517E-2</v>
      </c>
      <c r="S22" s="9">
        <v>1.9618055555555555E-2</v>
      </c>
      <c r="T22" s="6">
        <v>1.8449074074074073E-2</v>
      </c>
      <c r="U22" s="6">
        <v>1.5520833333333333E-2</v>
      </c>
      <c r="V22" s="9">
        <v>2.0208333333333332E-2</v>
      </c>
      <c r="W22" s="6">
        <v>1.5219907407407408E-2</v>
      </c>
      <c r="X22" s="6">
        <v>1.681712962962963E-2</v>
      </c>
      <c r="Y22" s="9">
        <v>2.8680555555555556E-2</v>
      </c>
      <c r="Z22" s="10">
        <f>COUNT(Pivot_Gold[[#This Row],[N1.1]:[N7.3]])</f>
        <v>21</v>
      </c>
    </row>
    <row r="23" spans="1:26" x14ac:dyDescent="0.25">
      <c r="A23" s="6">
        <f ca="1">SUM(INDIRECT("Pivot_Gold[@[N1.1]:["&amp;Pivot_Gold[[#This Row],[Rank]]&amp;"]]"))</f>
        <v>0.37378472222222225</v>
      </c>
      <c r="B23" s="6" t="s">
        <v>135</v>
      </c>
      <c r="C23" s="7" t="s">
        <v>67</v>
      </c>
      <c r="D23" s="8" t="str">
        <f>_xlfn.CONCAT("N",INT(Pivot_Gold[[#This Row],[Count]]/3),".3")</f>
        <v>N7.3</v>
      </c>
      <c r="E23" s="6">
        <v>1.4606481481481481E-2</v>
      </c>
      <c r="F23" s="6">
        <v>1.545138888888889E-2</v>
      </c>
      <c r="G23" s="9">
        <v>1.7974537037037035E-2</v>
      </c>
      <c r="H23" s="6">
        <v>1.3738425925925926E-2</v>
      </c>
      <c r="I23" s="6">
        <v>2.105324074074074E-2</v>
      </c>
      <c r="J23" s="9">
        <v>1.9942129629629629E-2</v>
      </c>
      <c r="K23" s="6">
        <v>1.5081018518518518E-2</v>
      </c>
      <c r="L23" s="6">
        <v>1.6469907407407409E-2</v>
      </c>
      <c r="M23" s="9">
        <v>1.5046296296296295E-2</v>
      </c>
      <c r="N23" s="6">
        <v>1.5821759259259258E-2</v>
      </c>
      <c r="O23" s="6">
        <v>1.3229166666666667E-2</v>
      </c>
      <c r="P23" s="9">
        <v>1.2766203703703703E-2</v>
      </c>
      <c r="Q23" s="6">
        <v>1.5393518518518518E-2</v>
      </c>
      <c r="R23" s="6">
        <v>1.8402777777777778E-2</v>
      </c>
      <c r="S23" s="9">
        <v>2.0543981481481483E-2</v>
      </c>
      <c r="T23" s="6">
        <v>2.0613425925925927E-2</v>
      </c>
      <c r="U23" s="6">
        <v>1.8240740740740741E-2</v>
      </c>
      <c r="V23" s="9">
        <v>2.1157407407407406E-2</v>
      </c>
      <c r="W23" s="6">
        <v>1.7673611111111112E-2</v>
      </c>
      <c r="X23" s="6">
        <v>1.849537037037037E-2</v>
      </c>
      <c r="Y23" s="9">
        <v>3.2083333333333332E-2</v>
      </c>
      <c r="Z23" s="10">
        <f>COUNT(Pivot_Gold[[#This Row],[N1.1]:[N7.3]])</f>
        <v>21</v>
      </c>
    </row>
    <row r="24" spans="1:26" x14ac:dyDescent="0.25">
      <c r="A24" s="6">
        <f ca="1">SUM(INDIRECT("Pivot_Gold[@[N1.1]:["&amp;Pivot_Gold[[#This Row],[Rank]]&amp;"]]"))</f>
        <v>0.49831018518518522</v>
      </c>
      <c r="B24" s="6" t="s">
        <v>135</v>
      </c>
      <c r="C24" s="7" t="s">
        <v>146</v>
      </c>
      <c r="D24" s="8" t="str">
        <f>_xlfn.CONCAT("N",INT(Pivot_Gold[[#This Row],[Count]]/3),".3")</f>
        <v>N7.3</v>
      </c>
      <c r="E24" s="6">
        <v>1.9699074074074074E-2</v>
      </c>
      <c r="F24" s="6">
        <v>2.298611111111111E-2</v>
      </c>
      <c r="G24" s="9">
        <v>2.3414351851851853E-2</v>
      </c>
      <c r="H24" s="6">
        <v>2.7256944444444445E-2</v>
      </c>
      <c r="I24" s="6">
        <v>2.8645833333333332E-2</v>
      </c>
      <c r="J24" s="9">
        <v>2.6192129629629631E-2</v>
      </c>
      <c r="K24" s="6">
        <v>2.2916666666666665E-2</v>
      </c>
      <c r="L24" s="6">
        <v>2.3993055555555556E-2</v>
      </c>
      <c r="M24" s="9">
        <v>1.9386574074074073E-2</v>
      </c>
      <c r="N24" s="6">
        <v>2.0682870370370369E-2</v>
      </c>
      <c r="O24" s="6">
        <v>1.7453703703703704E-2</v>
      </c>
      <c r="P24" s="9">
        <v>2.2407407407407407E-2</v>
      </c>
      <c r="Q24" s="6">
        <v>1.800925925925926E-2</v>
      </c>
      <c r="R24" s="6">
        <v>2.2488425925925926E-2</v>
      </c>
      <c r="S24" s="9">
        <v>2.5428240740740741E-2</v>
      </c>
      <c r="T24" s="6">
        <v>2.5243055555555557E-2</v>
      </c>
      <c r="U24" s="6">
        <v>2.0960648148148148E-2</v>
      </c>
      <c r="V24" s="9">
        <v>2.7708333333333335E-2</v>
      </c>
      <c r="W24" s="6">
        <v>2.193287037037037E-2</v>
      </c>
      <c r="X24" s="6">
        <v>2.3275462962962963E-2</v>
      </c>
      <c r="Y24" s="9">
        <v>3.8229166666666668E-2</v>
      </c>
      <c r="Z24" s="10">
        <f>COUNT(Pivot_Gold[[#This Row],[N1.1]:[N7.3]])</f>
        <v>21</v>
      </c>
    </row>
    <row r="25" spans="1:26" x14ac:dyDescent="0.25">
      <c r="A25" s="6">
        <f ca="1">SUM(INDIRECT("Pivot_Gold[@[N1.1]:["&amp;Pivot_Gold[[#This Row],[Rank]]&amp;"]]"))</f>
        <v>0.57758101851851862</v>
      </c>
      <c r="B25" s="6" t="s">
        <v>135</v>
      </c>
      <c r="C25" s="7" t="s">
        <v>72</v>
      </c>
      <c r="D25" s="8" t="str">
        <f>_xlfn.CONCAT("N",INT(Pivot_Gold[[#This Row],[Count]]/3),".3")</f>
        <v>N7.3</v>
      </c>
      <c r="E25" s="6">
        <v>2.1365740740740741E-2</v>
      </c>
      <c r="F25" s="6">
        <v>2.6249999999999999E-2</v>
      </c>
      <c r="G25" s="9">
        <v>3.0567129629629628E-2</v>
      </c>
      <c r="H25" s="6">
        <v>2.2268518518518517E-2</v>
      </c>
      <c r="I25" s="6">
        <v>2.6203703703703705E-2</v>
      </c>
      <c r="J25" s="9">
        <v>2.6689814814814816E-2</v>
      </c>
      <c r="K25" s="6">
        <v>2.3136574074074073E-2</v>
      </c>
      <c r="L25" s="6">
        <v>2.1886574074074076E-2</v>
      </c>
      <c r="M25" s="9">
        <v>3.0162037037037036E-2</v>
      </c>
      <c r="N25" s="6">
        <v>2.5520833333333333E-2</v>
      </c>
      <c r="O25" s="6">
        <v>2.298611111111111E-2</v>
      </c>
      <c r="P25" s="9">
        <v>1.9409722222222221E-2</v>
      </c>
      <c r="Q25" s="6">
        <v>2.361111111111111E-2</v>
      </c>
      <c r="R25" s="6">
        <v>3.1261574074074074E-2</v>
      </c>
      <c r="S25" s="9">
        <v>2.7685185185185184E-2</v>
      </c>
      <c r="T25" s="6">
        <v>3.5555555555555556E-2</v>
      </c>
      <c r="U25" s="6">
        <v>2.5914351851851852E-2</v>
      </c>
      <c r="V25" s="9">
        <v>3.2916666666666664E-2</v>
      </c>
      <c r="W25" s="6">
        <v>2.4687500000000001E-2</v>
      </c>
      <c r="X25" s="6">
        <v>2.6747685185185187E-2</v>
      </c>
      <c r="Y25" s="9">
        <v>5.275462962962963E-2</v>
      </c>
      <c r="Z25" s="10">
        <f>COUNT(Pivot_Gold[[#This Row],[N1.1]:[N7.3]])</f>
        <v>21</v>
      </c>
    </row>
    <row r="26" spans="1:26" x14ac:dyDescent="0.25">
      <c r="A26" s="6">
        <f ca="1">SUM(INDIRECT("Pivot_Gold[@[N1.1]:["&amp;Pivot_Gold[[#This Row],[Rank]]&amp;"]]"))</f>
        <v>0.51590277777777771</v>
      </c>
      <c r="B26" s="6" t="s">
        <v>135</v>
      </c>
      <c r="C26" s="7" t="s">
        <v>11</v>
      </c>
      <c r="D26" s="8" t="str">
        <f>_xlfn.CONCAT("N",INT(Pivot_Gold[[#This Row],[Count]]/3),".3")</f>
        <v>N7.3</v>
      </c>
      <c r="E26" s="6">
        <v>2.6365740740740742E-2</v>
      </c>
      <c r="F26" s="6">
        <v>2.5567129629629631E-2</v>
      </c>
      <c r="G26" s="9">
        <v>2.3773148148148147E-2</v>
      </c>
      <c r="H26" s="6">
        <v>1.7800925925925925E-2</v>
      </c>
      <c r="I26" s="6">
        <v>2.3495370370370371E-2</v>
      </c>
      <c r="J26" s="9">
        <v>0.03</v>
      </c>
      <c r="K26" s="6">
        <v>2.4212962962962964E-2</v>
      </c>
      <c r="L26" s="6">
        <v>2.1817129629629631E-2</v>
      </c>
      <c r="M26" s="9">
        <v>2.7280092592592592E-2</v>
      </c>
      <c r="N26" s="6">
        <v>2.1851851851851851E-2</v>
      </c>
      <c r="O26" s="6">
        <v>1.982638888888889E-2</v>
      </c>
      <c r="P26" s="9">
        <v>1.7893518518518517E-2</v>
      </c>
      <c r="Q26" s="6">
        <v>2.0023148148148148E-2</v>
      </c>
      <c r="R26" s="6">
        <v>2.4652777777777777E-2</v>
      </c>
      <c r="S26" s="9">
        <v>2.644675925925926E-2</v>
      </c>
      <c r="T26" s="6">
        <v>2.8043981481481482E-2</v>
      </c>
      <c r="U26" s="6">
        <v>2.1087962962962965E-2</v>
      </c>
      <c r="V26" s="9">
        <v>2.7384259259259261E-2</v>
      </c>
      <c r="W26" s="6">
        <v>2.0324074074074074E-2</v>
      </c>
      <c r="X26" s="6">
        <v>2.1736111111111112E-2</v>
      </c>
      <c r="Y26" s="9">
        <v>4.6319444444444448E-2</v>
      </c>
      <c r="Z26" s="10">
        <f>COUNT(Pivot_Gold[[#This Row],[N1.1]:[N7.3]])</f>
        <v>21</v>
      </c>
    </row>
    <row r="27" spans="1:26" x14ac:dyDescent="0.25">
      <c r="A27" s="6">
        <f ca="1">SUM(INDIRECT("Pivot_Gold[@[N1.1]:["&amp;Pivot_Gold[[#This Row],[Rank]]&amp;"]]"))</f>
        <v>0.46487268518518521</v>
      </c>
      <c r="B27" s="6" t="s">
        <v>135</v>
      </c>
      <c r="C27" s="7" t="s">
        <v>15</v>
      </c>
      <c r="D27" s="8" t="str">
        <f>_xlfn.CONCAT("N",INT(Pivot_Gold[[#This Row],[Count]]/3),".3")</f>
        <v>N7.3</v>
      </c>
      <c r="E27" s="6">
        <v>1.6354166666666666E-2</v>
      </c>
      <c r="F27" s="6">
        <v>1.6979166666666667E-2</v>
      </c>
      <c r="G27" s="9">
        <v>1.9004629629629628E-2</v>
      </c>
      <c r="H27" s="6">
        <v>1.5023148148148148E-2</v>
      </c>
      <c r="I27" s="6">
        <v>2.1041666666666667E-2</v>
      </c>
      <c r="J27" s="9">
        <v>2.7106481481481481E-2</v>
      </c>
      <c r="K27" s="6">
        <v>1.7372685185185185E-2</v>
      </c>
      <c r="L27" s="6">
        <v>1.5983796296296298E-2</v>
      </c>
      <c r="M27" s="9">
        <v>1.9976851851851853E-2</v>
      </c>
      <c r="N27" s="6">
        <v>2.5671296296296296E-2</v>
      </c>
      <c r="O27" s="6">
        <v>1.6747685185185185E-2</v>
      </c>
      <c r="P27" s="9">
        <v>1.4965277777777777E-2</v>
      </c>
      <c r="Q27" s="6">
        <v>1.9027777777777779E-2</v>
      </c>
      <c r="R27" s="6">
        <v>2.6215277777777778E-2</v>
      </c>
      <c r="S27" s="9">
        <v>2.8148148148148148E-2</v>
      </c>
      <c r="T27" s="6">
        <v>2.4039351851851853E-2</v>
      </c>
      <c r="U27" s="6">
        <v>1.8784722222222223E-2</v>
      </c>
      <c r="V27" s="9">
        <v>3.7222222222222219E-2</v>
      </c>
      <c r="W27" s="6">
        <v>1.8148148148148149E-2</v>
      </c>
      <c r="X27" s="6">
        <v>2.1469907407407406E-2</v>
      </c>
      <c r="Y27" s="9">
        <v>4.5590277777777778E-2</v>
      </c>
      <c r="Z27" s="10">
        <f>COUNT(Pivot_Gold[[#This Row],[N1.1]:[N7.3]])</f>
        <v>21</v>
      </c>
    </row>
    <row r="28" spans="1:26" x14ac:dyDescent="0.25">
      <c r="A28" s="6">
        <f ca="1">SUM(INDIRECT("Pivot_Gold[@[N1.1]:["&amp;Pivot_Gold[[#This Row],[Rank]]&amp;"]]"))</f>
        <v>0.66388888888888897</v>
      </c>
      <c r="B28" s="6" t="s">
        <v>135</v>
      </c>
      <c r="C28" s="7" t="s">
        <v>16</v>
      </c>
      <c r="D28" s="8" t="str">
        <f>_xlfn.CONCAT("N",INT(Pivot_Gold[[#This Row],[Count]]/3),".3")</f>
        <v>N7.3</v>
      </c>
      <c r="E28" s="6">
        <v>4.0740740740740744E-2</v>
      </c>
      <c r="F28" s="6">
        <v>7.0497685185185191E-2</v>
      </c>
      <c r="G28" s="9">
        <v>3.6458333333333336E-2</v>
      </c>
      <c r="H28" s="6">
        <v>3.1273148148148147E-2</v>
      </c>
      <c r="I28" s="6">
        <v>2.9537037037037039E-2</v>
      </c>
      <c r="J28" s="9">
        <v>5.2708333333333336E-2</v>
      </c>
      <c r="K28" s="6">
        <v>2.2719907407407407E-2</v>
      </c>
      <c r="L28" s="6">
        <v>1.9351851851851853E-2</v>
      </c>
      <c r="M28" s="9">
        <v>1.9872685185185184E-2</v>
      </c>
      <c r="N28" s="6">
        <v>2.8912037037037038E-2</v>
      </c>
      <c r="O28" s="6">
        <v>2.1388888888888888E-2</v>
      </c>
      <c r="P28" s="9">
        <v>2.2719907407407407E-2</v>
      </c>
      <c r="Q28" s="6">
        <v>1.9317129629629629E-2</v>
      </c>
      <c r="R28" s="6">
        <v>2.3993055555555556E-2</v>
      </c>
      <c r="S28" s="9">
        <v>3.1666666666666669E-2</v>
      </c>
      <c r="T28" s="6">
        <v>3.184027777777778E-2</v>
      </c>
      <c r="U28" s="6">
        <v>2.9837962962962962E-2</v>
      </c>
      <c r="V28" s="9">
        <v>2.5567129629629631E-2</v>
      </c>
      <c r="W28" s="6">
        <v>2.6064814814814815E-2</v>
      </c>
      <c r="X28" s="6">
        <v>2.8715277777777777E-2</v>
      </c>
      <c r="Y28" s="9">
        <v>5.0706018518518518E-2</v>
      </c>
      <c r="Z28" s="10">
        <f>COUNT(Pivot_Gold[[#This Row],[N1.1]:[N7.3]])</f>
        <v>21</v>
      </c>
    </row>
    <row r="29" spans="1:26" x14ac:dyDescent="0.25">
      <c r="A29" s="6">
        <f ca="1">SUM(INDIRECT("Pivot_Gold[@[N1.1]:["&amp;Pivot_Gold[[#This Row],[Rank]]&amp;"]]"))</f>
        <v>0.44855324074074071</v>
      </c>
      <c r="B29" s="6" t="s">
        <v>135</v>
      </c>
      <c r="C29" s="7" t="s">
        <v>26</v>
      </c>
      <c r="D29" s="8" t="str">
        <f>_xlfn.CONCAT("N",INT(Pivot_Gold[[#This Row],[Count]]/3),".3")</f>
        <v>N7.3</v>
      </c>
      <c r="E29" s="6">
        <v>1.4027777777777778E-2</v>
      </c>
      <c r="F29" s="6">
        <v>1.4236111111111111E-2</v>
      </c>
      <c r="G29" s="9">
        <v>1.7916666666666668E-2</v>
      </c>
      <c r="H29" s="6">
        <v>1.8877314814814816E-2</v>
      </c>
      <c r="I29" s="6">
        <v>2.2442129629629631E-2</v>
      </c>
      <c r="J29" s="9">
        <v>2.8101851851851854E-2</v>
      </c>
      <c r="K29" s="6">
        <v>2.2199074074074072E-2</v>
      </c>
      <c r="L29" s="6">
        <v>2.207175925925926E-2</v>
      </c>
      <c r="M29" s="9">
        <v>1.9282407407407408E-2</v>
      </c>
      <c r="N29" s="6">
        <v>1.7233796296296296E-2</v>
      </c>
      <c r="O29" s="6">
        <v>1.2268518518518519E-2</v>
      </c>
      <c r="P29" s="9">
        <v>1.3657407407407408E-2</v>
      </c>
      <c r="Q29" s="6">
        <v>2.255787037037037E-2</v>
      </c>
      <c r="R29" s="6">
        <v>2.2638888888888889E-2</v>
      </c>
      <c r="S29" s="9">
        <v>2.9780092592592594E-2</v>
      </c>
      <c r="T29" s="6">
        <v>2.7256944444444445E-2</v>
      </c>
      <c r="U29" s="6">
        <v>1.8842592592592591E-2</v>
      </c>
      <c r="V29" s="9">
        <v>2.0694444444444446E-2</v>
      </c>
      <c r="W29" s="6">
        <v>2.224537037037037E-2</v>
      </c>
      <c r="X29" s="6">
        <v>2.1759259259259259E-2</v>
      </c>
      <c r="Y29" s="9">
        <v>4.0462962962962964E-2</v>
      </c>
      <c r="Z29" s="10">
        <f>COUNT(Pivot_Gold[[#This Row],[N1.1]:[N7.3]])</f>
        <v>21</v>
      </c>
    </row>
    <row r="30" spans="1:26" x14ac:dyDescent="0.25">
      <c r="A30" s="6">
        <f ca="1">SUM(INDIRECT("Pivot_Gold[@[N1.1]:["&amp;Pivot_Gold[[#This Row],[Rank]]&amp;"]]"))</f>
        <v>0.53278935185185183</v>
      </c>
      <c r="B30" s="6" t="s">
        <v>135</v>
      </c>
      <c r="C30" s="7" t="s">
        <v>28</v>
      </c>
      <c r="D30" s="8" t="str">
        <f>_xlfn.CONCAT("N",INT(Pivot_Gold[[#This Row],[Count]]/3),".3")</f>
        <v>N7.3</v>
      </c>
      <c r="E30" s="6">
        <v>1.9201388888888889E-2</v>
      </c>
      <c r="F30" s="6">
        <v>2.0706018518518519E-2</v>
      </c>
      <c r="G30" s="9">
        <v>2.3668981481481482E-2</v>
      </c>
      <c r="H30" s="6">
        <v>1.9166666666666665E-2</v>
      </c>
      <c r="I30" s="6">
        <v>2.2094907407407407E-2</v>
      </c>
      <c r="J30" s="9">
        <v>3.0081018518518517E-2</v>
      </c>
      <c r="K30" s="6">
        <v>1.9525462962962963E-2</v>
      </c>
      <c r="L30" s="6">
        <v>1.8032407407407407E-2</v>
      </c>
      <c r="M30" s="9">
        <v>2.7094907407407408E-2</v>
      </c>
      <c r="N30" s="6">
        <v>2.6168981481481481E-2</v>
      </c>
      <c r="O30" s="6">
        <v>2.5092592592592593E-2</v>
      </c>
      <c r="P30" s="9">
        <v>1.6921296296296295E-2</v>
      </c>
      <c r="Q30" s="6">
        <v>1.9675925925925927E-2</v>
      </c>
      <c r="R30" s="6">
        <v>2.7604166666666666E-2</v>
      </c>
      <c r="S30" s="9">
        <v>3.1284722222222221E-2</v>
      </c>
      <c r="T30" s="6">
        <v>2.6087962962962962E-2</v>
      </c>
      <c r="U30" s="6">
        <v>2.5416666666666667E-2</v>
      </c>
      <c r="V30" s="9">
        <v>3.3738425925925929E-2</v>
      </c>
      <c r="W30" s="6">
        <v>2.480324074074074E-2</v>
      </c>
      <c r="X30" s="6">
        <v>2.4502314814814814E-2</v>
      </c>
      <c r="Y30" s="9">
        <v>5.1921296296296299E-2</v>
      </c>
      <c r="Z30" s="10">
        <f>COUNT(Pivot_Gold[[#This Row],[N1.1]:[N7.3]])</f>
        <v>21</v>
      </c>
    </row>
    <row r="31" spans="1:26" x14ac:dyDescent="0.25">
      <c r="A31" s="6">
        <f ca="1">SUM(INDIRECT("Pivot_Gold[@[N1.1]:["&amp;Pivot_Gold[[#This Row],[Rank]]&amp;"]]"))</f>
        <v>0.65939814814814812</v>
      </c>
      <c r="B31" s="6" t="s">
        <v>135</v>
      </c>
      <c r="C31" s="7" t="s">
        <v>44</v>
      </c>
      <c r="D31" s="8" t="str">
        <f>_xlfn.CONCAT("N",INT(Pivot_Gold[[#This Row],[Count]]/3),".3")</f>
        <v>N7.3</v>
      </c>
      <c r="E31" s="6">
        <v>2.855324074074074E-2</v>
      </c>
      <c r="F31" s="6">
        <v>3.2511574074074075E-2</v>
      </c>
      <c r="G31" s="9">
        <v>3.0243055555555554E-2</v>
      </c>
      <c r="H31" s="6">
        <v>2.045138888888889E-2</v>
      </c>
      <c r="I31" s="6">
        <v>3.5636574074074077E-2</v>
      </c>
      <c r="J31" s="9">
        <v>3.2800925925925928E-2</v>
      </c>
      <c r="K31" s="6">
        <v>2.2604166666666668E-2</v>
      </c>
      <c r="L31" s="6">
        <v>3.2523148148148148E-2</v>
      </c>
      <c r="M31" s="9">
        <v>3.0972222222222224E-2</v>
      </c>
      <c r="N31" s="6">
        <v>3.1400462962962963E-2</v>
      </c>
      <c r="O31" s="6">
        <v>2.0474537037037038E-2</v>
      </c>
      <c r="P31" s="9">
        <v>2.6192129629629631E-2</v>
      </c>
      <c r="Q31" s="6">
        <v>2.5231481481481483E-2</v>
      </c>
      <c r="R31" s="6">
        <v>2.9687499999999999E-2</v>
      </c>
      <c r="S31" s="9">
        <v>2.8182870370370372E-2</v>
      </c>
      <c r="T31" s="6">
        <v>3.453703703703704E-2</v>
      </c>
      <c r="U31" s="6">
        <v>3.111111111111111E-2</v>
      </c>
      <c r="V31" s="9">
        <v>4.611111111111111E-2</v>
      </c>
      <c r="W31" s="6">
        <v>3.3645833333333333E-2</v>
      </c>
      <c r="X31" s="6">
        <v>3.0590277777777779E-2</v>
      </c>
      <c r="Y31" s="9">
        <v>5.5937500000000001E-2</v>
      </c>
      <c r="Z31" s="10">
        <f>COUNT(Pivot_Gold[[#This Row],[N1.1]:[N7.3]])</f>
        <v>21</v>
      </c>
    </row>
    <row r="32" spans="1:26" x14ac:dyDescent="0.25">
      <c r="A32" s="6">
        <f ca="1">SUM(INDIRECT("Pivot_Gold[@[N1.1]:["&amp;Pivot_Gold[[#This Row],[Rank]]&amp;"]]"))</f>
        <v>0.61438657407407404</v>
      </c>
      <c r="B32" s="6" t="s">
        <v>135</v>
      </c>
      <c r="C32" s="7" t="s">
        <v>71</v>
      </c>
      <c r="D32" s="8" t="str">
        <f>_xlfn.CONCAT("N",INT(Pivot_Gold[[#This Row],[Count]]/3),".3")</f>
        <v>N7.3</v>
      </c>
      <c r="E32" s="6">
        <v>2.3506944444444445E-2</v>
      </c>
      <c r="F32" s="6">
        <v>2.7858796296296295E-2</v>
      </c>
      <c r="G32" s="9">
        <v>3.321759259259259E-2</v>
      </c>
      <c r="H32" s="6">
        <v>2.7916666666666666E-2</v>
      </c>
      <c r="I32" s="6">
        <v>3.019675925925926E-2</v>
      </c>
      <c r="J32" s="9">
        <v>2.2083333333333333E-2</v>
      </c>
      <c r="K32" s="6">
        <v>2.7523148148148147E-2</v>
      </c>
      <c r="L32" s="6">
        <v>2.8113425925925927E-2</v>
      </c>
      <c r="M32" s="9">
        <v>3.0578703703703705E-2</v>
      </c>
      <c r="N32" s="6">
        <v>2.3564814814814816E-2</v>
      </c>
      <c r="O32" s="6">
        <v>2.3530092592592592E-2</v>
      </c>
      <c r="P32" s="9">
        <v>2.7129629629629629E-2</v>
      </c>
      <c r="Q32" s="6">
        <v>2.4652777777777777E-2</v>
      </c>
      <c r="R32" s="6">
        <v>2.8935185185185185E-2</v>
      </c>
      <c r="S32" s="9">
        <v>3.4768518518518518E-2</v>
      </c>
      <c r="T32" s="6">
        <v>3.6759259259259262E-2</v>
      </c>
      <c r="U32" s="6">
        <v>2.7314814814814816E-2</v>
      </c>
      <c r="V32" s="9">
        <v>3.5057870370370371E-2</v>
      </c>
      <c r="W32" s="6">
        <v>2.2638888888888889E-2</v>
      </c>
      <c r="X32" s="6">
        <v>2.6319444444444444E-2</v>
      </c>
      <c r="Y32" s="9">
        <v>5.271990740740741E-2</v>
      </c>
      <c r="Z32" s="10">
        <f>COUNT(Pivot_Gold[[#This Row],[N1.1]:[N7.3]])</f>
        <v>21</v>
      </c>
    </row>
    <row r="33" spans="1:26" x14ac:dyDescent="0.25">
      <c r="A33" s="6">
        <f ca="1">SUM(INDIRECT("Pivot_Gold[@[N1.1]:["&amp;Pivot_Gold[[#This Row],[Rank]]&amp;"]]"))</f>
        <v>0.62050925925925926</v>
      </c>
      <c r="B33" s="6" t="s">
        <v>135</v>
      </c>
      <c r="C33" s="7" t="s">
        <v>149</v>
      </c>
      <c r="D33" s="8" t="str">
        <f>_xlfn.CONCAT("N",INT(Pivot_Gold[[#This Row],[Count]]/3),".3")</f>
        <v>N7.3</v>
      </c>
      <c r="E33" s="6">
        <v>2.7731481481481482E-2</v>
      </c>
      <c r="F33" s="6">
        <v>3.0949074074074073E-2</v>
      </c>
      <c r="G33" s="9">
        <v>3.0555555555555555E-2</v>
      </c>
      <c r="H33" s="6">
        <v>2.4918981481481483E-2</v>
      </c>
      <c r="I33" s="6">
        <v>3.6099537037037034E-2</v>
      </c>
      <c r="J33" s="9">
        <v>2.9965277777777778E-2</v>
      </c>
      <c r="K33" s="6">
        <v>3.1851851851851853E-2</v>
      </c>
      <c r="L33" s="6">
        <v>2.5300925925925925E-2</v>
      </c>
      <c r="M33" s="9">
        <v>3.079861111111111E-2</v>
      </c>
      <c r="N33" s="6">
        <v>2.9270833333333333E-2</v>
      </c>
      <c r="O33" s="6">
        <v>2.7546296296296298E-2</v>
      </c>
      <c r="P33" s="9">
        <v>2.6296296296296297E-2</v>
      </c>
      <c r="Q33" s="6">
        <v>2.3599537037037037E-2</v>
      </c>
      <c r="R33" s="6">
        <v>3.2604166666666663E-2</v>
      </c>
      <c r="S33" s="9">
        <v>2.8159722222222221E-2</v>
      </c>
      <c r="T33" s="6">
        <v>3.5648148148148151E-2</v>
      </c>
      <c r="U33" s="6">
        <v>2.5960648148148149E-2</v>
      </c>
      <c r="V33" s="9">
        <v>3.0277777777777778E-2</v>
      </c>
      <c r="W33" s="6">
        <v>2.6886574074074073E-2</v>
      </c>
      <c r="X33" s="6">
        <v>2.568287037037037E-2</v>
      </c>
      <c r="Y33" s="9">
        <v>4.040509259259259E-2</v>
      </c>
      <c r="Z33" s="10">
        <f>COUNT(Pivot_Gold[[#This Row],[N1.1]:[N7.3]])</f>
        <v>21</v>
      </c>
    </row>
    <row r="34" spans="1:26" x14ac:dyDescent="0.25">
      <c r="A34" s="6">
        <f ca="1">SUM(INDIRECT("Pivot_Gold[@[N1.1]:["&amp;Pivot_Gold[[#This Row],[Rank]]&amp;"]]"))</f>
        <v>0.50151620370370364</v>
      </c>
      <c r="B34" s="6" t="s">
        <v>135</v>
      </c>
      <c r="C34" s="7" t="s">
        <v>21</v>
      </c>
      <c r="D34" s="8" t="str">
        <f>_xlfn.CONCAT("N",INT(Pivot_Gold[[#This Row],[Count]]/3),".3")</f>
        <v>N6.3</v>
      </c>
      <c r="E34" s="6">
        <v>2.7881944444444445E-2</v>
      </c>
      <c r="F34" s="6">
        <v>3.0752314814814816E-2</v>
      </c>
      <c r="G34" s="9">
        <v>2.6597222222222223E-2</v>
      </c>
      <c r="H34" s="6">
        <v>2.5787037037037035E-2</v>
      </c>
      <c r="I34" s="6">
        <v>3.1782407407407405E-2</v>
      </c>
      <c r="J34" s="9">
        <v>2.8043981481481482E-2</v>
      </c>
      <c r="K34" s="6">
        <v>2.8252314814814813E-2</v>
      </c>
      <c r="L34" s="6">
        <v>3.0717592592592591E-2</v>
      </c>
      <c r="M34" s="9">
        <v>3.2083333333333332E-2</v>
      </c>
      <c r="N34" s="6">
        <v>2.7824074074074074E-2</v>
      </c>
      <c r="O34" s="6">
        <v>1.9976851851851853E-2</v>
      </c>
      <c r="P34" s="9">
        <v>2.3819444444444445E-2</v>
      </c>
      <c r="Q34" s="6">
        <v>2.4155092592592593E-2</v>
      </c>
      <c r="R34" s="6">
        <v>2.8634259259259259E-2</v>
      </c>
      <c r="S34" s="9">
        <v>2.7384259259259261E-2</v>
      </c>
      <c r="T34" s="6">
        <v>3.6620370370370373E-2</v>
      </c>
      <c r="U34" s="6">
        <v>2.3333333333333334E-2</v>
      </c>
      <c r="V34" s="9">
        <v>2.7870370370370372E-2</v>
      </c>
      <c r="W34" s="6">
        <v>2.0833333333333332E-2</v>
      </c>
      <c r="X34" s="6">
        <v>2.2037037037037036E-2</v>
      </c>
      <c r="Y34" s="9"/>
      <c r="Z34" s="10">
        <f>COUNT(Pivot_Gold[[#This Row],[N1.1]:[N7.3]])</f>
        <v>20</v>
      </c>
    </row>
    <row r="35" spans="1:26" x14ac:dyDescent="0.25">
      <c r="A35" s="6">
        <f ca="1">SUM(INDIRECT("Pivot_Gold[@[N1.1]:["&amp;Pivot_Gold[[#This Row],[Rank]]&amp;"]]"))</f>
        <v>0.67753472222222222</v>
      </c>
      <c r="B35" s="6" t="s">
        <v>135</v>
      </c>
      <c r="C35" s="7" t="s">
        <v>29</v>
      </c>
      <c r="D35" s="8" t="str">
        <f>_xlfn.CONCAT("N",INT(Pivot_Gold[[#This Row],[Count]]/3),".3")</f>
        <v>N6.3</v>
      </c>
      <c r="E35" s="6">
        <v>3.5891203703703703E-2</v>
      </c>
      <c r="F35" s="6">
        <v>5.0358796296296297E-2</v>
      </c>
      <c r="G35" s="9">
        <v>3.1504629629629632E-2</v>
      </c>
      <c r="H35" s="6">
        <v>3.0856481481481481E-2</v>
      </c>
      <c r="I35" s="6">
        <v>4.2326388888888886E-2</v>
      </c>
      <c r="J35" s="9">
        <v>4.1354166666666664E-2</v>
      </c>
      <c r="K35" s="6">
        <v>4.0381944444444443E-2</v>
      </c>
      <c r="L35" s="6">
        <v>3.7083333333333336E-2</v>
      </c>
      <c r="M35" s="9">
        <v>4.0034722222222222E-2</v>
      </c>
      <c r="N35" s="6">
        <v>3.7557870370370373E-2</v>
      </c>
      <c r="O35" s="6">
        <v>2.7025462962962963E-2</v>
      </c>
      <c r="P35" s="9">
        <v>3.0613425925925926E-2</v>
      </c>
      <c r="Q35" s="6">
        <v>3.170138888888889E-2</v>
      </c>
      <c r="R35" s="6">
        <v>3.965277777777778E-2</v>
      </c>
      <c r="S35" s="9">
        <v>3.9004629629629632E-2</v>
      </c>
      <c r="T35" s="6">
        <v>4.3981481481481483E-2</v>
      </c>
      <c r="U35" s="6">
        <v>3.0497685185185187E-2</v>
      </c>
      <c r="V35" s="9">
        <v>4.7708333333333332E-2</v>
      </c>
      <c r="W35" s="6">
        <v>3.4444444444444444E-2</v>
      </c>
      <c r="X35" s="6">
        <v>2.6724537037037036E-2</v>
      </c>
      <c r="Y35" s="9"/>
      <c r="Z35" s="10">
        <f>COUNT(Pivot_Gold[[#This Row],[N1.1]:[N7.3]])</f>
        <v>20</v>
      </c>
    </row>
    <row r="36" spans="1:26" x14ac:dyDescent="0.25">
      <c r="A36" s="6">
        <f ca="1">SUM(INDIRECT("Pivot_Gold[@[N1.1]:["&amp;Pivot_Gold[[#This Row],[Rank]]&amp;"]]"))</f>
        <v>0.59671296296296283</v>
      </c>
      <c r="B36" s="6" t="s">
        <v>135</v>
      </c>
      <c r="C36" s="7" t="s">
        <v>38</v>
      </c>
      <c r="D36" s="8" t="str">
        <f>_xlfn.CONCAT("N",INT(Pivot_Gold[[#This Row],[Count]]/3),".3")</f>
        <v>N6.3</v>
      </c>
      <c r="E36" s="6">
        <v>2.8564814814814814E-2</v>
      </c>
      <c r="F36" s="6">
        <v>2.9328703703703704E-2</v>
      </c>
      <c r="G36" s="9">
        <v>3.1620370370370368E-2</v>
      </c>
      <c r="H36" s="6">
        <v>3.0081018518518517E-2</v>
      </c>
      <c r="I36" s="6">
        <v>3.4293981481481481E-2</v>
      </c>
      <c r="J36" s="9">
        <v>4.4780092592592594E-2</v>
      </c>
      <c r="K36" s="6">
        <v>2.508101851851852E-2</v>
      </c>
      <c r="L36" s="6">
        <v>2.8391203703703703E-2</v>
      </c>
      <c r="M36" s="9">
        <v>3.1782407407407405E-2</v>
      </c>
      <c r="N36" s="6">
        <v>3.0231481481481481E-2</v>
      </c>
      <c r="O36" s="6">
        <v>2.7581018518518519E-2</v>
      </c>
      <c r="P36" s="9">
        <v>2.6215277777777778E-2</v>
      </c>
      <c r="Q36" s="6">
        <v>3.2326388888888891E-2</v>
      </c>
      <c r="R36" s="6">
        <v>3.8090277777777778E-2</v>
      </c>
      <c r="S36" s="9">
        <v>3.7002314814814814E-2</v>
      </c>
      <c r="T36" s="6">
        <v>4.0972222222222222E-2</v>
      </c>
      <c r="U36" s="6">
        <v>3.1666666666666669E-2</v>
      </c>
      <c r="V36" s="9">
        <v>4.87037037037037E-2</v>
      </c>
      <c r="W36" s="6">
        <v>3.3240740740740737E-2</v>
      </c>
      <c r="X36" s="6">
        <v>2.3622685185185184E-2</v>
      </c>
      <c r="Y36" s="9"/>
      <c r="Z36" s="10">
        <f>COUNT(Pivot_Gold[[#This Row],[N1.1]:[N7.3]])</f>
        <v>20</v>
      </c>
    </row>
    <row r="37" spans="1:26" x14ac:dyDescent="0.25">
      <c r="A37" s="6">
        <f ca="1">SUM(INDIRECT("Pivot_Gold[@[N1.1]:["&amp;Pivot_Gold[[#This Row],[Rank]]&amp;"]]"))</f>
        <v>0.45952546296296287</v>
      </c>
      <c r="B37" s="6" t="s">
        <v>135</v>
      </c>
      <c r="C37" s="7" t="s">
        <v>46</v>
      </c>
      <c r="D37" s="8" t="str">
        <f>_xlfn.CONCAT("N",INT(Pivot_Gold[[#This Row],[Count]]/3),".3")</f>
        <v>N6.3</v>
      </c>
      <c r="E37" s="6">
        <v>2.011574074074074E-2</v>
      </c>
      <c r="F37" s="6">
        <v>2.3923611111111111E-2</v>
      </c>
      <c r="G37" s="9">
        <v>3.2430555555555553E-2</v>
      </c>
      <c r="H37" s="6">
        <v>2.1388888888888888E-2</v>
      </c>
      <c r="I37" s="6">
        <v>2.869212962962963E-2</v>
      </c>
      <c r="J37" s="9">
        <v>2.5833333333333333E-2</v>
      </c>
      <c r="K37" s="6">
        <v>2.3055555555555555E-2</v>
      </c>
      <c r="L37" s="6">
        <v>2.6550925925925926E-2</v>
      </c>
      <c r="M37" s="9">
        <v>2.2430555555555554E-2</v>
      </c>
      <c r="N37" s="6">
        <v>2.494212962962963E-2</v>
      </c>
      <c r="O37" s="6">
        <v>2.150462962962963E-2</v>
      </c>
      <c r="P37" s="9">
        <v>2.238425925925926E-2</v>
      </c>
      <c r="Q37" s="6">
        <v>2.6145833333333333E-2</v>
      </c>
      <c r="R37" s="6">
        <v>2.8148148148148148E-2</v>
      </c>
      <c r="S37" s="9">
        <v>2.3495370370370371E-2</v>
      </c>
      <c r="T37" s="6">
        <v>3.0034722222222223E-2</v>
      </c>
      <c r="U37" s="6">
        <v>2.4849537037037038E-2</v>
      </c>
      <c r="V37" s="9">
        <v>3.3599537037037039E-2</v>
      </c>
      <c r="W37" s="6">
        <v>2.6400462962962962E-2</v>
      </c>
      <c r="X37" s="6">
        <v>2.7141203703703702E-2</v>
      </c>
      <c r="Y37" s="9"/>
      <c r="Z37" s="10">
        <f>COUNT(Pivot_Gold[[#This Row],[N1.1]:[N7.3]])</f>
        <v>20</v>
      </c>
    </row>
    <row r="38" spans="1:26" x14ac:dyDescent="0.25">
      <c r="A38" s="6">
        <f ca="1">SUM(INDIRECT("Pivot_Gold[@[N1.1]:["&amp;Pivot_Gold[[#This Row],[Rank]]&amp;"]]"))</f>
        <v>0.59106481481481477</v>
      </c>
      <c r="B38" s="6" t="s">
        <v>135</v>
      </c>
      <c r="C38" s="7" t="s">
        <v>48</v>
      </c>
      <c r="D38" s="8" t="str">
        <f>_xlfn.CONCAT("N",INT(Pivot_Gold[[#This Row],[Count]]/3),".3")</f>
        <v>N6.3</v>
      </c>
      <c r="E38" s="6">
        <v>2.6296296296296297E-2</v>
      </c>
      <c r="F38" s="6">
        <v>3.8946759259259257E-2</v>
      </c>
      <c r="G38" s="9">
        <v>3.0243055555555554E-2</v>
      </c>
      <c r="H38" s="6">
        <v>2.0347222222222221E-2</v>
      </c>
      <c r="I38" s="6">
        <v>3.0162037037037036E-2</v>
      </c>
      <c r="J38" s="9">
        <v>4.9583333333333333E-2</v>
      </c>
      <c r="K38" s="6">
        <v>2.7245370370370371E-2</v>
      </c>
      <c r="L38" s="6">
        <v>3.3738425925925929E-2</v>
      </c>
      <c r="M38" s="9">
        <v>2.9270833333333333E-2</v>
      </c>
      <c r="N38" s="6">
        <v>3.9351851851851853E-2</v>
      </c>
      <c r="O38" s="6">
        <v>2.5833333333333333E-2</v>
      </c>
      <c r="P38" s="9">
        <v>2.150462962962963E-2</v>
      </c>
      <c r="Q38" s="6">
        <v>3.0277777777777778E-2</v>
      </c>
      <c r="R38" s="6">
        <v>3.528935185185185E-2</v>
      </c>
      <c r="S38" s="9">
        <v>3.4467592592592591E-2</v>
      </c>
      <c r="T38" s="6">
        <v>4.4803240740740741E-2</v>
      </c>
      <c r="U38" s="6">
        <v>3.3263888888888891E-2</v>
      </c>
      <c r="V38" s="9">
        <v>4.0439814814814817E-2</v>
      </c>
      <c r="W38" s="6"/>
      <c r="X38" s="6"/>
      <c r="Y38" s="9"/>
      <c r="Z38" s="10">
        <f>COUNT(Pivot_Gold[[#This Row],[N1.1]:[N7.3]])</f>
        <v>18</v>
      </c>
    </row>
    <row r="39" spans="1:26" x14ac:dyDescent="0.25">
      <c r="A39" s="6">
        <f ca="1">SUM(INDIRECT("Pivot_Gold[@[N1.1]:["&amp;Pivot_Gold[[#This Row],[Rank]]&amp;"]]"))</f>
        <v>0.49540509259259258</v>
      </c>
      <c r="B39" s="6"/>
      <c r="C39" s="7" t="s">
        <v>56</v>
      </c>
      <c r="D39" s="8" t="str">
        <f>_xlfn.CONCAT("N",INT(Pivot_Gold[[#This Row],[Count]]/3),".3")</f>
        <v>N5.3</v>
      </c>
      <c r="E39" s="6">
        <v>2.5914351851851852E-2</v>
      </c>
      <c r="F39" s="6">
        <v>2.8877314814814814E-2</v>
      </c>
      <c r="G39" s="9">
        <v>3.7210648148148145E-2</v>
      </c>
      <c r="H39" s="6">
        <v>2.9733796296296296E-2</v>
      </c>
      <c r="I39" s="6">
        <v>3.7962962962962962E-2</v>
      </c>
      <c r="J39" s="9">
        <v>4.0636574074074075E-2</v>
      </c>
      <c r="K39" s="6">
        <v>2.8935185185185185E-2</v>
      </c>
      <c r="L39" s="6">
        <v>2.9849537037037036E-2</v>
      </c>
      <c r="M39" s="9">
        <v>3.5300925925925923E-2</v>
      </c>
      <c r="N39" s="6">
        <v>3.4201388888888892E-2</v>
      </c>
      <c r="O39" s="6">
        <v>2.7013888888888889E-2</v>
      </c>
      <c r="P39" s="9">
        <v>2.8807870370370369E-2</v>
      </c>
      <c r="Q39" s="6">
        <v>3.197916666666667E-2</v>
      </c>
      <c r="R39" s="6">
        <v>3.9988425925925927E-2</v>
      </c>
      <c r="S39" s="9">
        <v>3.8993055555555559E-2</v>
      </c>
      <c r="T39" s="6">
        <v>4.3020833333333335E-2</v>
      </c>
      <c r="U39" s="6">
        <v>3.4687500000000003E-2</v>
      </c>
      <c r="V39" s="9"/>
      <c r="W39" s="6"/>
      <c r="X39" s="6"/>
      <c r="Y39" s="9"/>
      <c r="Z39" s="10">
        <f>COUNT(Pivot_Gold[[#This Row],[N1.1]:[N7.3]])</f>
        <v>17</v>
      </c>
    </row>
    <row r="40" spans="1:26" x14ac:dyDescent="0.25">
      <c r="A40" s="6">
        <f ca="1">SUM(INDIRECT("Pivot_Gold[@[N1.1]:["&amp;Pivot_Gold[[#This Row],[Rank]]&amp;"]]"))</f>
        <v>0.42962962962962958</v>
      </c>
      <c r="B40" s="6" t="s">
        <v>135</v>
      </c>
      <c r="C40" s="7" t="s">
        <v>144</v>
      </c>
      <c r="D40" s="8" t="str">
        <f>_xlfn.CONCAT("N",INT(Pivot_Gold[[#This Row],[Count]]/3),".3")</f>
        <v>N5.3</v>
      </c>
      <c r="E40" s="6">
        <v>3.005787037037037E-2</v>
      </c>
      <c r="F40" s="6">
        <v>3.3333333333333333E-2</v>
      </c>
      <c r="G40" s="9">
        <v>3.3888888888888892E-2</v>
      </c>
      <c r="H40" s="6">
        <v>2.4988425925925924E-2</v>
      </c>
      <c r="I40" s="6">
        <v>2.9826388888888888E-2</v>
      </c>
      <c r="J40" s="9">
        <v>3.5011574074074077E-2</v>
      </c>
      <c r="K40" s="6">
        <v>2.5069444444444443E-2</v>
      </c>
      <c r="L40" s="6">
        <v>2.8460648148148148E-2</v>
      </c>
      <c r="M40" s="9">
        <v>2.943287037037037E-2</v>
      </c>
      <c r="N40" s="6">
        <v>3.0185185185185186E-2</v>
      </c>
      <c r="O40" s="6">
        <v>2.1400462962962961E-2</v>
      </c>
      <c r="P40" s="9">
        <v>2.2013888888888888E-2</v>
      </c>
      <c r="Q40" s="6">
        <v>2.8275462962962964E-2</v>
      </c>
      <c r="R40" s="6">
        <v>2.6365740740740742E-2</v>
      </c>
      <c r="S40" s="9">
        <v>3.1319444444444441E-2</v>
      </c>
      <c r="T40" s="6">
        <v>3.6932870370370373E-2</v>
      </c>
      <c r="U40" s="6">
        <v>2.5243055555555557E-2</v>
      </c>
      <c r="V40" s="9"/>
      <c r="W40" s="6"/>
      <c r="X40" s="6"/>
      <c r="Y40" s="9"/>
      <c r="Z40" s="10">
        <f>COUNT(Pivot_Gold[[#This Row],[N1.1]:[N7.3]])</f>
        <v>17</v>
      </c>
    </row>
    <row r="41" spans="1:26" x14ac:dyDescent="0.25">
      <c r="A41" s="6">
        <f ca="1">SUM(INDIRECT("Pivot_Gold[@[N1.1]:["&amp;Pivot_Gold[[#This Row],[Rank]]&amp;"]]"))</f>
        <v>0.27803240740740742</v>
      </c>
      <c r="B41" s="6" t="s">
        <v>135</v>
      </c>
      <c r="C41" s="7" t="s">
        <v>60</v>
      </c>
      <c r="D41" s="8" t="str">
        <f>_xlfn.CONCAT("N",INT(Pivot_Gold[[#This Row],[Count]]/3),".3")</f>
        <v>N4.3</v>
      </c>
      <c r="E41" s="6">
        <v>2.585648148148148E-2</v>
      </c>
      <c r="F41" s="6">
        <v>2.8750000000000001E-2</v>
      </c>
      <c r="G41" s="9">
        <v>2.3449074074074074E-2</v>
      </c>
      <c r="H41" s="6">
        <v>1.8692129629629628E-2</v>
      </c>
      <c r="I41" s="6">
        <v>2.3796296296296298E-2</v>
      </c>
      <c r="J41" s="9">
        <v>2.8912037037037038E-2</v>
      </c>
      <c r="K41" s="6">
        <v>2.2037037037037036E-2</v>
      </c>
      <c r="L41" s="6">
        <v>1.8738425925925926E-2</v>
      </c>
      <c r="M41" s="9">
        <v>2.5231481481481483E-2</v>
      </c>
      <c r="N41" s="6">
        <v>2.2210648148148149E-2</v>
      </c>
      <c r="O41" s="6">
        <v>2.105324074074074E-2</v>
      </c>
      <c r="P41" s="9">
        <v>1.9305555555555555E-2</v>
      </c>
      <c r="Q41" s="6"/>
      <c r="R41" s="6"/>
      <c r="S41" s="9"/>
      <c r="T41" s="6"/>
      <c r="U41" s="6"/>
      <c r="V41" s="9"/>
      <c r="W41" s="6"/>
      <c r="X41" s="6"/>
      <c r="Y41" s="9">
        <v>4.5752314814814815E-2</v>
      </c>
      <c r="Z41" s="10">
        <f>COUNT(Pivot_Gold[[#This Row],[N1.1]:[N7.3]])</f>
        <v>13</v>
      </c>
    </row>
    <row r="42" spans="1:26" x14ac:dyDescent="0.25">
      <c r="A42" s="6">
        <f ca="1">SUM(INDIRECT("Pivot_Gold[@[N1.1]:["&amp;Pivot_Gold[[#This Row],[Rank]]&amp;"]]"))</f>
        <v>0.25458333333333333</v>
      </c>
      <c r="B42" s="6"/>
      <c r="C42" s="7" t="s">
        <v>20</v>
      </c>
      <c r="D42" s="8" t="str">
        <f>_xlfn.CONCAT("N",INT(Pivot_Gold[[#This Row],[Count]]/3),".3")</f>
        <v>N4.3</v>
      </c>
      <c r="E42" s="6">
        <v>2.1250000000000002E-2</v>
      </c>
      <c r="F42" s="6">
        <v>2.5208333333333333E-2</v>
      </c>
      <c r="G42" s="9">
        <v>2.3391203703703702E-2</v>
      </c>
      <c r="H42" s="6">
        <v>2.0266203703703703E-2</v>
      </c>
      <c r="I42" s="6">
        <v>2.5092592592592593E-2</v>
      </c>
      <c r="J42" s="9">
        <v>2.431712962962963E-2</v>
      </c>
      <c r="K42" s="6">
        <v>2.0358796296296295E-2</v>
      </c>
      <c r="L42" s="6">
        <v>1.9849537037037037E-2</v>
      </c>
      <c r="M42" s="9">
        <v>1.8912037037037036E-2</v>
      </c>
      <c r="N42" s="6">
        <v>1.9872685185185184E-2</v>
      </c>
      <c r="O42" s="6">
        <v>1.7534722222222222E-2</v>
      </c>
      <c r="P42" s="9">
        <v>1.8530092592592591E-2</v>
      </c>
      <c r="Q42" s="6">
        <v>2.3113425925925926E-2</v>
      </c>
      <c r="R42" s="6"/>
      <c r="S42" s="9"/>
      <c r="T42" s="6"/>
      <c r="U42" s="6"/>
      <c r="V42" s="9"/>
      <c r="W42" s="6"/>
      <c r="X42" s="6"/>
      <c r="Y42" s="9"/>
      <c r="Z42" s="10">
        <f>COUNT(Pivot_Gold[[#This Row],[N1.1]:[N7.3]])</f>
        <v>13</v>
      </c>
    </row>
    <row r="43" spans="1:26" x14ac:dyDescent="0.25">
      <c r="A43" s="6">
        <f ca="1">SUM(INDIRECT("Pivot_Gold[@[N1.1]:["&amp;Pivot_Gold[[#This Row],[Rank]]&amp;"]]"))</f>
        <v>0.16082175925925926</v>
      </c>
      <c r="B43" s="6" t="s">
        <v>135</v>
      </c>
      <c r="C43" s="7" t="s">
        <v>19</v>
      </c>
      <c r="D43" s="8" t="str">
        <f>_xlfn.CONCAT("N",INT(Pivot_Gold[[#This Row],[Count]]/3),".3")</f>
        <v>N3.3</v>
      </c>
      <c r="E43" s="6">
        <v>1.6689814814814814E-2</v>
      </c>
      <c r="F43" s="6">
        <v>2.1388888888888888E-2</v>
      </c>
      <c r="G43" s="9">
        <v>2.2465277777777778E-2</v>
      </c>
      <c r="H43" s="6">
        <v>2.0659722222222222E-2</v>
      </c>
      <c r="I43" s="6">
        <v>2.2974537037037036E-2</v>
      </c>
      <c r="J43" s="9">
        <v>2.1006944444444446E-2</v>
      </c>
      <c r="K43" s="6">
        <v>1.6898148148148148E-2</v>
      </c>
      <c r="L43" s="6">
        <v>1.8738425925925926E-2</v>
      </c>
      <c r="M43" s="9"/>
      <c r="N43" s="6"/>
      <c r="O43" s="6"/>
      <c r="P43" s="9">
        <v>1.8090277777777778E-2</v>
      </c>
      <c r="Q43" s="6"/>
      <c r="R43" s="6"/>
      <c r="S43" s="9"/>
      <c r="T43" s="6"/>
      <c r="U43" s="6"/>
      <c r="V43" s="9"/>
      <c r="W43" s="6"/>
      <c r="X43" s="6"/>
      <c r="Y43" s="9"/>
      <c r="Z43" s="10">
        <f>COUNT(Pivot_Gold[[#This Row],[N1.1]:[N7.3]])</f>
        <v>9</v>
      </c>
    </row>
    <row r="44" spans="1:26" x14ac:dyDescent="0.25">
      <c r="A44" s="6">
        <f ca="1">SUM(INDIRECT("Pivot_Gold[@[N1.1]:["&amp;Pivot_Gold[[#This Row],[Rank]]&amp;"]]"))</f>
        <v>0.17454861111111111</v>
      </c>
      <c r="B44" s="6" t="s">
        <v>135</v>
      </c>
      <c r="C44" s="7" t="s">
        <v>30</v>
      </c>
      <c r="D44" s="8" t="str">
        <f>_xlfn.CONCAT("N",INT(Pivot_Gold[[#This Row],[Count]]/3),".3")</f>
        <v>N3.3</v>
      </c>
      <c r="E44" s="6">
        <v>1.8796296296296297E-2</v>
      </c>
      <c r="F44" s="6">
        <v>1.8668981481481481E-2</v>
      </c>
      <c r="G44" s="9">
        <v>2.1608796296296296E-2</v>
      </c>
      <c r="H44" s="6">
        <v>1.8310185185185186E-2</v>
      </c>
      <c r="I44" s="6">
        <v>2.1527777777777778E-2</v>
      </c>
      <c r="J44" s="9">
        <v>2.0381944444444446E-2</v>
      </c>
      <c r="K44" s="6">
        <v>1.6689814814814814E-2</v>
      </c>
      <c r="L44" s="6">
        <v>1.7013888888888887E-2</v>
      </c>
      <c r="M44" s="9">
        <v>2.1550925925925925E-2</v>
      </c>
      <c r="N44" s="6"/>
      <c r="O44" s="6"/>
      <c r="P44" s="9"/>
      <c r="Q44" s="6"/>
      <c r="R44" s="6"/>
      <c r="S44" s="9"/>
      <c r="T44" s="6"/>
      <c r="U44" s="6"/>
      <c r="V44" s="9"/>
      <c r="W44" s="6"/>
      <c r="X44" s="6"/>
      <c r="Y44" s="9"/>
      <c r="Z44" s="10">
        <f>COUNT(Pivot_Gold[[#This Row],[N1.1]:[N7.3]])</f>
        <v>9</v>
      </c>
    </row>
    <row r="45" spans="1:26" x14ac:dyDescent="0.25">
      <c r="A45" s="6">
        <f ca="1">SUM(INDIRECT("Pivot_Gold[@[N1.1]:["&amp;Pivot_Gold[[#This Row],[Rank]]&amp;"]]"))</f>
        <v>0.2676736111111111</v>
      </c>
      <c r="B45" s="6" t="s">
        <v>135</v>
      </c>
      <c r="C45" s="7" t="s">
        <v>50</v>
      </c>
      <c r="D45" s="8" t="str">
        <f>_xlfn.CONCAT("N",INT(Pivot_Gold[[#This Row],[Count]]/3),".3")</f>
        <v>N3.3</v>
      </c>
      <c r="E45" s="6">
        <v>2.5914351851851852E-2</v>
      </c>
      <c r="F45" s="6">
        <v>2.5983796296296297E-2</v>
      </c>
      <c r="G45" s="9">
        <v>3.0254629629629631E-2</v>
      </c>
      <c r="H45" s="6">
        <v>2.6053240740740741E-2</v>
      </c>
      <c r="I45" s="6">
        <v>3.2523148148148148E-2</v>
      </c>
      <c r="J45" s="9">
        <v>4.3599537037037034E-2</v>
      </c>
      <c r="K45" s="6">
        <v>2.6689814814814816E-2</v>
      </c>
      <c r="L45" s="6">
        <v>2.3449074074074074E-2</v>
      </c>
      <c r="M45" s="9">
        <v>3.3206018518518517E-2</v>
      </c>
      <c r="N45" s="6"/>
      <c r="O45" s="6"/>
      <c r="P45" s="9"/>
      <c r="Q45" s="6"/>
      <c r="R45" s="6"/>
      <c r="S45" s="9"/>
      <c r="T45" s="6"/>
      <c r="U45" s="6"/>
      <c r="V45" s="9"/>
      <c r="W45" s="6"/>
      <c r="X45" s="6"/>
      <c r="Y45" s="9"/>
      <c r="Z45" s="10">
        <f>COUNT(Pivot_Gold[[#This Row],[N1.1]:[N7.3]])</f>
        <v>9</v>
      </c>
    </row>
    <row r="46" spans="1:26" x14ac:dyDescent="0.25">
      <c r="A46" s="6">
        <f ca="1">SUM(INDIRECT("Pivot_Gold[@[N1.1]:["&amp;Pivot_Gold[[#This Row],[Rank]]&amp;"]]"))</f>
        <v>0.16344907407407408</v>
      </c>
      <c r="B46" s="6" t="s">
        <v>135</v>
      </c>
      <c r="C46" s="7" t="s">
        <v>7</v>
      </c>
      <c r="D46" s="8" t="str">
        <f>_xlfn.CONCAT("N",INT(Pivot_Gold[[#This Row],[Count]]/3),".3")</f>
        <v>N2.3</v>
      </c>
      <c r="E46" s="6">
        <v>2.4583333333333332E-2</v>
      </c>
      <c r="F46" s="6">
        <v>2.7627314814814816E-2</v>
      </c>
      <c r="G46" s="9">
        <v>2.6597222222222223E-2</v>
      </c>
      <c r="H46" s="6">
        <v>2.1354166666666667E-2</v>
      </c>
      <c r="I46" s="6">
        <v>3.1504629629629632E-2</v>
      </c>
      <c r="J46" s="9">
        <v>3.1782407407407405E-2</v>
      </c>
      <c r="K46" s="6">
        <v>2.6481481481481481E-2</v>
      </c>
      <c r="L46" s="6">
        <v>2.2187499999999999E-2</v>
      </c>
      <c r="M46" s="9"/>
      <c r="N46" s="6"/>
      <c r="O46" s="6"/>
      <c r="P46" s="9"/>
      <c r="Q46" s="6"/>
      <c r="R46" s="6"/>
      <c r="S46" s="9"/>
      <c r="T46" s="6"/>
      <c r="U46" s="6"/>
      <c r="V46" s="9"/>
      <c r="W46" s="6"/>
      <c r="X46" s="6"/>
      <c r="Y46" s="9"/>
      <c r="Z46" s="10">
        <f>COUNT(Pivot_Gold[[#This Row],[N1.1]:[N7.3]])</f>
        <v>8</v>
      </c>
    </row>
    <row r="47" spans="1:26" x14ac:dyDescent="0.25">
      <c r="A47" s="6">
        <f ca="1">SUM(INDIRECT("Pivot_Gold[@[N1.1]:["&amp;Pivot_Gold[[#This Row],[Rank]]&amp;"]]"))</f>
        <v>7.0902777777777773E-2</v>
      </c>
      <c r="B47" s="6" t="s">
        <v>135</v>
      </c>
      <c r="C47" s="7" t="s">
        <v>37</v>
      </c>
      <c r="D47" s="8" t="str">
        <f>_xlfn.CONCAT("N",INT(Pivot_Gold[[#This Row],[Count]]/3),".3")</f>
        <v>N2.3</v>
      </c>
      <c r="E47" s="6">
        <v>1.6793981481481483E-2</v>
      </c>
      <c r="F47" s="6">
        <v>1.6643518518518519E-2</v>
      </c>
      <c r="G47" s="9">
        <v>2.0995370370370369E-2</v>
      </c>
      <c r="H47" s="6">
        <v>1.6469907407407409E-2</v>
      </c>
      <c r="I47" s="6"/>
      <c r="J47" s="9"/>
      <c r="K47" s="6"/>
      <c r="L47" s="6"/>
      <c r="M47" s="9"/>
      <c r="N47" s="6"/>
      <c r="O47" s="6">
        <v>1.3587962962962963E-2</v>
      </c>
      <c r="P47" s="9">
        <v>1.6423611111111111E-2</v>
      </c>
      <c r="Q47" s="6"/>
      <c r="R47" s="6"/>
      <c r="S47" s="9"/>
      <c r="T47" s="6"/>
      <c r="U47" s="6"/>
      <c r="V47" s="9">
        <v>2.4861111111111112E-2</v>
      </c>
      <c r="W47" s="6"/>
      <c r="X47" s="6"/>
      <c r="Y47" s="9"/>
      <c r="Z47" s="10">
        <f>COUNT(Pivot_Gold[[#This Row],[N1.1]:[N7.3]])</f>
        <v>7</v>
      </c>
    </row>
    <row r="48" spans="1:26" s="10" customFormat="1" x14ac:dyDescent="0.25">
      <c r="A48" s="6">
        <f ca="1">SUM(INDIRECT("Pivot_Gold[@[N1.1]:["&amp;Pivot_Gold[[#This Row],[Rank]]&amp;"]]"))</f>
        <v>0.14430555555555558</v>
      </c>
      <c r="B48" s="6" t="s">
        <v>135</v>
      </c>
      <c r="C48" s="7" t="s">
        <v>39</v>
      </c>
      <c r="D48" s="8" t="str">
        <f>_xlfn.CONCAT("N",INT(Pivot_Gold[[#This Row],[Count]]/3),".3")</f>
        <v>N2.3</v>
      </c>
      <c r="E48" s="6">
        <v>1.9930555555555556E-2</v>
      </c>
      <c r="F48" s="6">
        <v>2.417824074074074E-2</v>
      </c>
      <c r="G48" s="9">
        <v>2.6747685185185187E-2</v>
      </c>
      <c r="H48" s="6">
        <v>2.105324074074074E-2</v>
      </c>
      <c r="I48" s="6">
        <v>2.6006944444444444E-2</v>
      </c>
      <c r="J48" s="9">
        <v>2.6388888888888889E-2</v>
      </c>
      <c r="K48" s="6">
        <v>1.8587962962962962E-2</v>
      </c>
      <c r="L48" s="6"/>
      <c r="M48" s="9"/>
      <c r="N48" s="6"/>
      <c r="O48" s="6"/>
      <c r="P48" s="9"/>
      <c r="Q48" s="6"/>
      <c r="R48" s="6"/>
      <c r="S48" s="9"/>
      <c r="T48" s="6"/>
      <c r="U48" s="6"/>
      <c r="V48" s="9"/>
      <c r="W48" s="6"/>
      <c r="X48" s="6"/>
      <c r="Y48" s="9"/>
      <c r="Z48" s="10">
        <f>COUNT(Pivot_Gold[[#This Row],[N1.1]:[N7.3]])</f>
        <v>7</v>
      </c>
    </row>
    <row r="49" spans="1:26" s="10" customFormat="1" x14ac:dyDescent="0.25">
      <c r="A49" s="6">
        <f ca="1">SUM(INDIRECT("Pivot_Gold[@[N1.1]:["&amp;Pivot_Gold[[#This Row],[Rank]]&amp;"]]"))</f>
        <v>8.217592592592593E-2</v>
      </c>
      <c r="B49" s="6" t="s">
        <v>135</v>
      </c>
      <c r="C49" s="7" t="s">
        <v>55</v>
      </c>
      <c r="D49" s="8" t="str">
        <f>_xlfn.CONCAT("N",INT(Pivot_Gold[[#This Row],[Count]]/3),".3")</f>
        <v>N2.3</v>
      </c>
      <c r="E49" s="6">
        <v>2.5000000000000001E-2</v>
      </c>
      <c r="F49" s="6">
        <v>3.2638888888888891E-2</v>
      </c>
      <c r="G49" s="9">
        <v>2.4537037037037038E-2</v>
      </c>
      <c r="H49" s="6"/>
      <c r="I49" s="6"/>
      <c r="J49" s="9"/>
      <c r="K49" s="6"/>
      <c r="L49" s="6"/>
      <c r="M49" s="9"/>
      <c r="N49" s="6">
        <v>3.201388888888889E-2</v>
      </c>
      <c r="O49" s="6">
        <v>2.7754629629629629E-2</v>
      </c>
      <c r="P49" s="9">
        <v>2.298611111111111E-2</v>
      </c>
      <c r="Q49" s="6"/>
      <c r="R49" s="6"/>
      <c r="S49" s="9"/>
      <c r="T49" s="6"/>
      <c r="U49" s="6"/>
      <c r="V49" s="9"/>
      <c r="W49" s="6"/>
      <c r="X49" s="6"/>
      <c r="Y49" s="9"/>
      <c r="Z49" s="10">
        <f>COUNT(Pivot_Gold[[#This Row],[N1.1]:[N7.3]])</f>
        <v>6</v>
      </c>
    </row>
    <row r="50" spans="1:26" s="10" customFormat="1" x14ac:dyDescent="0.25">
      <c r="A50" s="6">
        <f ca="1">SUM(INDIRECT("Pivot_Gold[@[N1.1]:["&amp;Pivot_Gold[[#This Row],[Rank]]&amp;"]]"))</f>
        <v>0.11400462962962964</v>
      </c>
      <c r="B50" s="6" t="s">
        <v>135</v>
      </c>
      <c r="C50" s="7" t="s">
        <v>139</v>
      </c>
      <c r="D50" s="8" t="str">
        <f>_xlfn.CONCAT("N",INT(Pivot_Gold[[#This Row],[Count]]/3),".3")</f>
        <v>N2.3</v>
      </c>
      <c r="E50" s="6">
        <v>3.6574074074074071E-2</v>
      </c>
      <c r="F50" s="6">
        <v>3.9212962962962963E-2</v>
      </c>
      <c r="G50" s="9">
        <v>3.8217592592592595E-2</v>
      </c>
      <c r="H50" s="6"/>
      <c r="I50" s="6"/>
      <c r="J50" s="9"/>
      <c r="K50" s="6"/>
      <c r="L50" s="6">
        <v>3.2372685185185185E-2</v>
      </c>
      <c r="M50" s="9"/>
      <c r="N50" s="6">
        <v>3.5173611111111114E-2</v>
      </c>
      <c r="O50" s="6"/>
      <c r="P50" s="9"/>
      <c r="Q50" s="6">
        <v>3.6319444444444446E-2</v>
      </c>
      <c r="R50" s="6"/>
      <c r="S50" s="9"/>
      <c r="T50" s="6"/>
      <c r="U50" s="6"/>
      <c r="V50" s="9"/>
      <c r="W50" s="6"/>
      <c r="X50" s="6"/>
      <c r="Y50" s="9"/>
      <c r="Z50" s="10">
        <f>COUNT(Pivot_Gold[[#This Row],[N1.1]:[N7.3]])</f>
        <v>6</v>
      </c>
    </row>
    <row r="51" spans="1:26" x14ac:dyDescent="0.25">
      <c r="A51" s="6">
        <f ca="1">SUM(INDIRECT("Pivot_Gold[@[N1.1]:["&amp;Pivot_Gold[[#This Row],[Rank]]&amp;"]]"))</f>
        <v>0.10586805555555556</v>
      </c>
      <c r="B51" s="6" t="s">
        <v>135</v>
      </c>
      <c r="C51" s="7" t="s">
        <v>36</v>
      </c>
      <c r="D51" s="8" t="str">
        <f>_xlfn.CONCAT("N",INT(Pivot_Gold[[#This Row],[Count]]/3),".3")</f>
        <v>N2.3</v>
      </c>
      <c r="E51" s="6">
        <v>2.2349537037037036E-2</v>
      </c>
      <c r="F51" s="6">
        <v>2.7569444444444445E-2</v>
      </c>
      <c r="G51" s="9">
        <v>3.0925925925925926E-2</v>
      </c>
      <c r="H51" s="6">
        <v>2.5023148148148149E-2</v>
      </c>
      <c r="I51" s="6"/>
      <c r="J51" s="9"/>
      <c r="K51" s="6"/>
      <c r="L51" s="6">
        <v>1.9189814814814816E-2</v>
      </c>
      <c r="M51" s="9"/>
      <c r="N51" s="6"/>
      <c r="O51" s="6"/>
      <c r="P51" s="9"/>
      <c r="Q51" s="6">
        <v>2.4375000000000001E-2</v>
      </c>
      <c r="R51" s="6"/>
      <c r="S51" s="9"/>
      <c r="T51" s="6"/>
      <c r="U51" s="6"/>
      <c r="V51" s="9"/>
      <c r="W51" s="6"/>
      <c r="X51" s="6"/>
      <c r="Y51" s="9"/>
      <c r="Z51" s="10">
        <f>COUNT(Pivot_Gold[[#This Row],[N1.1]:[N7.3]])</f>
        <v>6</v>
      </c>
    </row>
    <row r="52" spans="1:26" x14ac:dyDescent="0.25">
      <c r="A52" s="6">
        <f ca="1">SUM(INDIRECT("Pivot_Gold[@[N1.1]:["&amp;Pivot_Gold[[#This Row],[Rank]]&amp;"]]"))</f>
        <v>6.9618055555555558E-2</v>
      </c>
      <c r="B52" s="6" t="s">
        <v>135</v>
      </c>
      <c r="C52" s="7" t="s">
        <v>42</v>
      </c>
      <c r="D52" s="8" t="str">
        <f>_xlfn.CONCAT("N",INT(Pivot_Gold[[#This Row],[Count]]/3),".3")</f>
        <v>N1.3</v>
      </c>
      <c r="E52" s="6">
        <v>2.0821759259259259E-2</v>
      </c>
      <c r="F52" s="6">
        <v>2.3425925925925926E-2</v>
      </c>
      <c r="G52" s="9">
        <v>2.537037037037037E-2</v>
      </c>
      <c r="H52" s="6">
        <v>2.1655092592592594E-2</v>
      </c>
      <c r="I52" s="6"/>
      <c r="J52" s="9">
        <v>2.5104166666666667E-2</v>
      </c>
      <c r="K52" s="6"/>
      <c r="L52" s="6"/>
      <c r="M52" s="9"/>
      <c r="N52" s="6"/>
      <c r="O52" s="6"/>
      <c r="P52" s="9"/>
      <c r="Q52" s="6"/>
      <c r="R52" s="6"/>
      <c r="S52" s="9"/>
      <c r="T52" s="6"/>
      <c r="U52" s="6"/>
      <c r="V52" s="9"/>
      <c r="W52" s="6"/>
      <c r="X52" s="6"/>
      <c r="Y52" s="9"/>
      <c r="Z52" s="10">
        <f>COUNT(Pivot_Gold[[#This Row],[N1.1]:[N7.3]])</f>
        <v>5</v>
      </c>
    </row>
    <row r="53" spans="1:26" x14ac:dyDescent="0.25">
      <c r="A53" s="6">
        <f ca="1">SUM(INDIRECT("Pivot_Gold[@[N1.1]:["&amp;Pivot_Gold[[#This Row],[Rank]]&amp;"]]"))</f>
        <v>0</v>
      </c>
      <c r="B53" s="6" t="s">
        <v>135</v>
      </c>
      <c r="C53" s="7" t="s">
        <v>47</v>
      </c>
      <c r="D53" s="8" t="str">
        <f>_xlfn.CONCAT("N",INT(Pivot_Gold[[#This Row],[Count]]/3),".3")</f>
        <v>N1.3</v>
      </c>
      <c r="E53" s="6"/>
      <c r="F53" s="6"/>
      <c r="G53" s="9"/>
      <c r="H53" s="6"/>
      <c r="I53" s="6"/>
      <c r="J53" s="9"/>
      <c r="K53" s="6"/>
      <c r="L53" s="6"/>
      <c r="M53" s="9"/>
      <c r="N53" s="6">
        <v>1.9363425925925926E-2</v>
      </c>
      <c r="O53" s="6">
        <v>2.2118055555555554E-2</v>
      </c>
      <c r="P53" s="9">
        <v>1.5185185185185185E-2</v>
      </c>
      <c r="Q53" s="6">
        <v>1.6226851851851853E-2</v>
      </c>
      <c r="R53" s="6"/>
      <c r="S53" s="9"/>
      <c r="T53" s="6"/>
      <c r="U53" s="6"/>
      <c r="V53" s="9"/>
      <c r="W53" s="6"/>
      <c r="X53" s="6"/>
      <c r="Y53" s="9"/>
      <c r="Z53" s="10">
        <f>COUNT(Pivot_Gold[[#This Row],[N1.1]:[N7.3]])</f>
        <v>4</v>
      </c>
    </row>
    <row r="54" spans="1:26" x14ac:dyDescent="0.25">
      <c r="A54" s="6">
        <f ca="1">SUM(INDIRECT("Pivot_Gold[@[N1.1]:["&amp;Pivot_Gold[[#This Row],[Rank]]&amp;"]]"))</f>
        <v>0</v>
      </c>
      <c r="B54" s="6" t="s">
        <v>135</v>
      </c>
      <c r="C54" s="7" t="s">
        <v>82</v>
      </c>
      <c r="D54" s="8" t="str">
        <f>_xlfn.CONCAT("N",INT(Pivot_Gold[[#This Row],[Count]]/3),".3")</f>
        <v>N1.3</v>
      </c>
      <c r="E54" s="6"/>
      <c r="F54" s="6"/>
      <c r="G54" s="9"/>
      <c r="H54" s="6"/>
      <c r="I54" s="6"/>
      <c r="J54" s="9"/>
      <c r="K54" s="6"/>
      <c r="L54" s="6">
        <v>2.1076388888888888E-2</v>
      </c>
      <c r="M54" s="9"/>
      <c r="N54" s="6">
        <v>2.4224537037037037E-2</v>
      </c>
      <c r="O54" s="6"/>
      <c r="P54" s="9"/>
      <c r="Q54" s="6"/>
      <c r="R54" s="6">
        <v>2.7407407407407408E-2</v>
      </c>
      <c r="S54" s="9"/>
      <c r="T54" s="6">
        <v>2.6226851851851852E-2</v>
      </c>
      <c r="U54" s="6"/>
      <c r="V54" s="9"/>
      <c r="W54" s="6"/>
      <c r="X54" s="6"/>
      <c r="Y54" s="9"/>
      <c r="Z54" s="10">
        <f>COUNT(Pivot_Gold[[#This Row],[N1.1]:[N7.3]])</f>
        <v>4</v>
      </c>
    </row>
    <row r="55" spans="1:26" x14ac:dyDescent="0.25">
      <c r="A55" s="6">
        <f ca="1">SUM(INDIRECT("Pivot_Gold[@[N1.1]:["&amp;Pivot_Gold[[#This Row],[Rank]]&amp;"]]"))</f>
        <v>6.1944444444444441E-2</v>
      </c>
      <c r="B55" s="6"/>
      <c r="C55" s="7" t="s">
        <v>74</v>
      </c>
      <c r="D55" s="8" t="str">
        <f>_xlfn.CONCAT("N",INT(Pivot_Gold[[#This Row],[Count]]/3),".3")</f>
        <v>N1.3</v>
      </c>
      <c r="E55" s="6"/>
      <c r="F55" s="6">
        <v>3.1770833333333331E-2</v>
      </c>
      <c r="G55" s="9">
        <v>3.0173611111111109E-2</v>
      </c>
      <c r="H55" s="6">
        <v>2.8888888888888888E-2</v>
      </c>
      <c r="I55" s="6"/>
      <c r="J55" s="9"/>
      <c r="K55" s="6">
        <v>2.4988425925925924E-2</v>
      </c>
      <c r="L55" s="6"/>
      <c r="M55" s="9"/>
      <c r="N55" s="6"/>
      <c r="O55" s="6"/>
      <c r="P55" s="9"/>
      <c r="Q55" s="6"/>
      <c r="R55" s="6"/>
      <c r="S55" s="9"/>
      <c r="T55" s="6"/>
      <c r="U55" s="6"/>
      <c r="V55" s="9"/>
      <c r="W55" s="6"/>
      <c r="X55" s="6"/>
      <c r="Y55" s="9"/>
      <c r="Z55" s="10">
        <f>COUNT(Pivot_Gold[[#This Row],[N1.1]:[N7.3]])</f>
        <v>4</v>
      </c>
    </row>
    <row r="56" spans="1:26" x14ac:dyDescent="0.25">
      <c r="A56" s="6">
        <f ca="1">SUM(INDIRECT("Pivot_Gold[@[N1.1]:["&amp;Pivot_Gold[[#This Row],[Rank]]&amp;"]]"))</f>
        <v>4.8622685185185185E-2</v>
      </c>
      <c r="B56" s="6" t="s">
        <v>135</v>
      </c>
      <c r="C56" s="7" t="s">
        <v>8</v>
      </c>
      <c r="D56" s="8" t="str">
        <f>_xlfn.CONCAT("N",INT(Pivot_Gold[[#This Row],[Count]]/3),".3")</f>
        <v>N1.3</v>
      </c>
      <c r="E56" s="6">
        <v>2.056712962962963E-2</v>
      </c>
      <c r="F56" s="6">
        <v>2.8055555555555556E-2</v>
      </c>
      <c r="G56" s="9"/>
      <c r="H56" s="6">
        <v>2.3379629629629629E-2</v>
      </c>
      <c r="I56" s="6"/>
      <c r="J56" s="9">
        <v>3.8182870370370367E-2</v>
      </c>
      <c r="K56" s="6"/>
      <c r="L56" s="6"/>
      <c r="M56" s="9"/>
      <c r="N56" s="6"/>
      <c r="O56" s="6"/>
      <c r="P56" s="9"/>
      <c r="Q56" s="6"/>
      <c r="R56" s="6"/>
      <c r="S56" s="9"/>
      <c r="T56" s="6"/>
      <c r="U56" s="6"/>
      <c r="V56" s="9"/>
      <c r="W56" s="6"/>
      <c r="X56" s="6"/>
      <c r="Y56" s="9"/>
      <c r="Z56" s="10">
        <f>COUNT(Pivot_Gold[[#This Row],[N1.1]:[N7.3]])</f>
        <v>4</v>
      </c>
    </row>
    <row r="57" spans="1:26" x14ac:dyDescent="0.25">
      <c r="A57" s="6">
        <f ca="1">SUM(INDIRECT("Pivot_Gold[@[N1.1]:["&amp;Pivot_Gold[[#This Row],[Rank]]&amp;"]]"))</f>
        <v>9.6469907407407407E-2</v>
      </c>
      <c r="B57" s="6" t="s">
        <v>135</v>
      </c>
      <c r="C57" s="7" t="s">
        <v>54</v>
      </c>
      <c r="D57" s="8" t="str">
        <f>_xlfn.CONCAT("N",INT(Pivot_Gold[[#This Row],[Count]]/3),".3")</f>
        <v>N1.3</v>
      </c>
      <c r="E57" s="6">
        <v>2.8969907407407406E-2</v>
      </c>
      <c r="F57" s="6">
        <v>3.892361111111111E-2</v>
      </c>
      <c r="G57" s="9">
        <v>2.8576388888888887E-2</v>
      </c>
      <c r="H57" s="6"/>
      <c r="I57" s="6">
        <v>4.1435185185185186E-2</v>
      </c>
      <c r="J57" s="9"/>
      <c r="K57" s="6"/>
      <c r="L57" s="6"/>
      <c r="M57" s="9"/>
      <c r="N57" s="6"/>
      <c r="O57" s="6"/>
      <c r="P57" s="9"/>
      <c r="Q57" s="6"/>
      <c r="R57" s="6"/>
      <c r="S57" s="9"/>
      <c r="T57" s="6"/>
      <c r="U57" s="6"/>
      <c r="V57" s="9"/>
      <c r="W57" s="6"/>
      <c r="X57" s="6"/>
      <c r="Y57" s="9"/>
      <c r="Z57" s="10">
        <f>COUNT(Pivot_Gold[[#This Row],[N1.1]:[N7.3]])</f>
        <v>4</v>
      </c>
    </row>
    <row r="58" spans="1:26" x14ac:dyDescent="0.25">
      <c r="A58" s="6">
        <f ca="1">SUM(INDIRECT("Pivot_Gold[@[N1.1]:["&amp;Pivot_Gold[[#This Row],[Rank]]&amp;"]]"))</f>
        <v>0.11357638888888891</v>
      </c>
      <c r="B58" s="6" t="s">
        <v>135</v>
      </c>
      <c r="C58" s="7" t="s">
        <v>34</v>
      </c>
      <c r="D58" s="8" t="str">
        <f>_xlfn.CONCAT("N",INT(Pivot_Gold[[#This Row],[Count]]/3),".3")</f>
        <v>N1.3</v>
      </c>
      <c r="E58" s="6">
        <v>4.1215277777777781E-2</v>
      </c>
      <c r="F58" s="6">
        <v>3.8101851851851852E-2</v>
      </c>
      <c r="G58" s="9">
        <v>3.425925925925926E-2</v>
      </c>
      <c r="H58" s="6"/>
      <c r="I58" s="6"/>
      <c r="J58" s="9"/>
      <c r="K58" s="6"/>
      <c r="L58" s="6"/>
      <c r="M58" s="9"/>
      <c r="N58" s="6"/>
      <c r="O58" s="6"/>
      <c r="P58" s="9"/>
      <c r="Q58" s="6"/>
      <c r="R58" s="6"/>
      <c r="S58" s="9"/>
      <c r="T58" s="6"/>
      <c r="U58" s="6"/>
      <c r="V58" s="9"/>
      <c r="W58" s="6"/>
      <c r="X58" s="6"/>
      <c r="Y58" s="9"/>
      <c r="Z58" s="10">
        <f>COUNT(Pivot_Gold[[#This Row],[N1.1]:[N7.3]])</f>
        <v>3</v>
      </c>
    </row>
    <row r="59" spans="1:26" x14ac:dyDescent="0.25">
      <c r="A59" s="6">
        <f ca="1">SUM(INDIRECT("Pivot_Gold[@[N1.1]:["&amp;Pivot_Gold[[#This Row],[Rank]]&amp;"]]"))</f>
        <v>6.2858796296296288E-2</v>
      </c>
      <c r="B59" s="6" t="s">
        <v>135</v>
      </c>
      <c r="C59" s="7" t="s">
        <v>45</v>
      </c>
      <c r="D59" s="8" t="str">
        <f>_xlfn.CONCAT("N",INT(Pivot_Gold[[#This Row],[Count]]/3),".3")</f>
        <v>N1.3</v>
      </c>
      <c r="E59" s="6">
        <v>1.9004629629629628E-2</v>
      </c>
      <c r="F59" s="6">
        <v>2.0775462962962964E-2</v>
      </c>
      <c r="G59" s="9">
        <v>2.3078703703703702E-2</v>
      </c>
      <c r="H59" s="6"/>
      <c r="I59" s="6"/>
      <c r="J59" s="9"/>
      <c r="K59" s="6"/>
      <c r="L59" s="6"/>
      <c r="M59" s="9"/>
      <c r="N59" s="6"/>
      <c r="O59" s="6"/>
      <c r="P59" s="9"/>
      <c r="Q59" s="6"/>
      <c r="R59" s="6"/>
      <c r="S59" s="9"/>
      <c r="T59" s="6"/>
      <c r="U59" s="6"/>
      <c r="V59" s="9"/>
      <c r="W59" s="6"/>
      <c r="X59" s="6"/>
      <c r="Y59" s="9"/>
      <c r="Z59" s="10">
        <f>COUNT(Pivot_Gold[[#This Row],[N1.1]:[N7.3]])</f>
        <v>3</v>
      </c>
    </row>
    <row r="60" spans="1:26" x14ac:dyDescent="0.25">
      <c r="A60" s="6">
        <f ca="1">SUM(INDIRECT("Pivot_Gold[@[N1.1]:["&amp;Pivot_Gold[[#This Row],[Rank]]&amp;"]]"))</f>
        <v>0.12105324074074074</v>
      </c>
      <c r="B60" s="6" t="s">
        <v>135</v>
      </c>
      <c r="C60" s="7" t="s">
        <v>58</v>
      </c>
      <c r="D60" s="8" t="str">
        <f>_xlfn.CONCAT("N",INT(Pivot_Gold[[#This Row],[Count]]/3),".3")</f>
        <v>N1.3</v>
      </c>
      <c r="E60" s="6">
        <v>3.471064814814815E-2</v>
      </c>
      <c r="F60" s="6">
        <v>4.2442129629629628E-2</v>
      </c>
      <c r="G60" s="9">
        <v>4.3900462962962961E-2</v>
      </c>
      <c r="H60" s="6"/>
      <c r="I60" s="6"/>
      <c r="J60" s="9"/>
      <c r="K60" s="6"/>
      <c r="L60" s="6"/>
      <c r="M60" s="9"/>
      <c r="N60" s="6"/>
      <c r="O60" s="6"/>
      <c r="P60" s="9"/>
      <c r="Q60" s="6"/>
      <c r="R60" s="6"/>
      <c r="S60" s="9"/>
      <c r="T60" s="6"/>
      <c r="U60" s="6"/>
      <c r="V60" s="9"/>
      <c r="W60" s="6"/>
      <c r="X60" s="6"/>
      <c r="Y60" s="9"/>
      <c r="Z60" s="10">
        <f>COUNT(Pivot_Gold[[#This Row],[N1.1]:[N7.3]])</f>
        <v>3</v>
      </c>
    </row>
    <row r="61" spans="1:26" x14ac:dyDescent="0.25">
      <c r="A61" s="6">
        <f ca="1">SUM(INDIRECT("Pivot_Gold[@[N1.1]:["&amp;Pivot_Gold[[#This Row],[Rank]]&amp;"]]"))</f>
        <v>0.11660879629629631</v>
      </c>
      <c r="B61" s="6" t="s">
        <v>135</v>
      </c>
      <c r="C61" s="7" t="s">
        <v>61</v>
      </c>
      <c r="D61" s="8" t="str">
        <f>_xlfn.CONCAT("N",INT(Pivot_Gold[[#This Row],[Count]]/3),".3")</f>
        <v>N1.3</v>
      </c>
      <c r="E61" s="6">
        <v>4.1261574074074076E-2</v>
      </c>
      <c r="F61" s="6">
        <v>3.8391203703703705E-2</v>
      </c>
      <c r="G61" s="9">
        <v>3.695601851851852E-2</v>
      </c>
      <c r="H61" s="6"/>
      <c r="I61" s="6"/>
      <c r="J61" s="9"/>
      <c r="K61" s="6"/>
      <c r="L61" s="6"/>
      <c r="M61" s="9"/>
      <c r="N61" s="6"/>
      <c r="O61" s="6"/>
      <c r="P61" s="9"/>
      <c r="Q61" s="6"/>
      <c r="R61" s="6"/>
      <c r="S61" s="9"/>
      <c r="T61" s="6"/>
      <c r="U61" s="6"/>
      <c r="V61" s="9"/>
      <c r="W61" s="6"/>
      <c r="X61" s="6"/>
      <c r="Y61" s="9"/>
      <c r="Z61" s="10">
        <f>COUNT(Pivot_Gold[[#This Row],[N1.1]:[N7.3]])</f>
        <v>3</v>
      </c>
    </row>
    <row r="62" spans="1:26" x14ac:dyDescent="0.25">
      <c r="A62" s="6">
        <f ca="1">SUM(INDIRECT("Pivot_Gold[@[N1.1]:["&amp;Pivot_Gold[[#This Row],[Rank]]&amp;"]]"))</f>
        <v>6.9016203703703705E-2</v>
      </c>
      <c r="B62" s="6" t="s">
        <v>135</v>
      </c>
      <c r="C62" s="7" t="s">
        <v>69</v>
      </c>
      <c r="D62" s="8" t="str">
        <f>_xlfn.CONCAT("N",INT(Pivot_Gold[[#This Row],[Count]]/3),".3")</f>
        <v>N1.3</v>
      </c>
      <c r="E62" s="6">
        <v>2.0011574074074074E-2</v>
      </c>
      <c r="F62" s="6">
        <v>2.2233796296296297E-2</v>
      </c>
      <c r="G62" s="9">
        <v>2.6770833333333334E-2</v>
      </c>
      <c r="H62" s="6"/>
      <c r="I62" s="6"/>
      <c r="J62" s="9"/>
      <c r="K62" s="6"/>
      <c r="L62" s="6"/>
      <c r="M62" s="9"/>
      <c r="N62" s="6"/>
      <c r="O62" s="6"/>
      <c r="P62" s="9"/>
      <c r="Q62" s="6"/>
      <c r="R62" s="6"/>
      <c r="S62" s="9"/>
      <c r="T62" s="6"/>
      <c r="U62" s="6"/>
      <c r="V62" s="9"/>
      <c r="W62" s="6"/>
      <c r="X62" s="6"/>
      <c r="Y62" s="9"/>
      <c r="Z62" s="10">
        <f>COUNT(Pivot_Gold[[#This Row],[N1.1]:[N7.3]])</f>
        <v>3</v>
      </c>
    </row>
    <row r="63" spans="1:26" x14ac:dyDescent="0.25">
      <c r="A63" s="6">
        <f ca="1">SUM(INDIRECT("Pivot_Gold[@[N1.1]:["&amp;Pivot_Gold[[#This Row],[Rank]]&amp;"]]"))</f>
        <v>0.11204861111111111</v>
      </c>
      <c r="B63" s="6" t="s">
        <v>135</v>
      </c>
      <c r="C63" s="7" t="s">
        <v>83</v>
      </c>
      <c r="D63" s="8" t="str">
        <f>_xlfn.CONCAT("N",INT(Pivot_Gold[[#This Row],[Count]]/3),".3")</f>
        <v>N1.3</v>
      </c>
      <c r="E63" s="6">
        <v>3.1932870370370368E-2</v>
      </c>
      <c r="F63" s="6">
        <v>4.099537037037037E-2</v>
      </c>
      <c r="G63" s="9">
        <v>3.9120370370370368E-2</v>
      </c>
      <c r="H63" s="6"/>
      <c r="I63" s="6"/>
      <c r="J63" s="9"/>
      <c r="K63" s="6"/>
      <c r="L63" s="6"/>
      <c r="M63" s="9"/>
      <c r="N63" s="6"/>
      <c r="O63" s="6"/>
      <c r="P63" s="9"/>
      <c r="Q63" s="6"/>
      <c r="R63" s="6"/>
      <c r="S63" s="9"/>
      <c r="T63" s="6"/>
      <c r="U63" s="6"/>
      <c r="V63" s="9"/>
      <c r="W63" s="6"/>
      <c r="X63" s="6"/>
      <c r="Y63" s="9"/>
      <c r="Z63" s="10">
        <f>COUNT(Pivot_Gold[[#This Row],[N1.1]:[N7.3]])</f>
        <v>3</v>
      </c>
    </row>
    <row r="64" spans="1:26" x14ac:dyDescent="0.25">
      <c r="A64" s="6">
        <f ca="1">SUM(INDIRECT("Pivot_Gold[@[N1.1]:["&amp;Pivot_Gold[[#This Row],[Rank]]&amp;"]]"))</f>
        <v>6.777777777777777E-2</v>
      </c>
      <c r="B64" s="6" t="s">
        <v>135</v>
      </c>
      <c r="C64" s="7" t="s">
        <v>73</v>
      </c>
      <c r="D64" s="8" t="str">
        <f>_xlfn.CONCAT("N",INT(Pivot_Gold[[#This Row],[Count]]/3),".3")</f>
        <v>N1.3</v>
      </c>
      <c r="E64" s="6">
        <v>1.9884259259259258E-2</v>
      </c>
      <c r="F64" s="6">
        <v>2.3194444444444445E-2</v>
      </c>
      <c r="G64" s="9">
        <v>2.4699074074074075E-2</v>
      </c>
      <c r="H64" s="6"/>
      <c r="I64" s="6"/>
      <c r="J64" s="9"/>
      <c r="K64" s="6"/>
      <c r="L64" s="6"/>
      <c r="M64" s="9"/>
      <c r="N64" s="6"/>
      <c r="O64" s="6"/>
      <c r="P64" s="9"/>
      <c r="Q64" s="6"/>
      <c r="R64" s="6"/>
      <c r="S64" s="9"/>
      <c r="T64" s="6"/>
      <c r="U64" s="6"/>
      <c r="V64" s="9"/>
      <c r="W64" s="6"/>
      <c r="X64" s="6"/>
      <c r="Y64" s="9"/>
      <c r="Z64" s="10">
        <f>COUNT(Pivot_Gold[[#This Row],[N1.1]:[N7.3]])</f>
        <v>3</v>
      </c>
    </row>
    <row r="65" spans="1:26" x14ac:dyDescent="0.25">
      <c r="A65" s="6" t="e">
        <f ca="1">SUM(INDIRECT("Pivot_Gold[@[N1.1]:["&amp;Pivot_Gold[[#This Row],[Rank]]&amp;"]]"))</f>
        <v>#REF!</v>
      </c>
      <c r="B65" s="6" t="s">
        <v>135</v>
      </c>
      <c r="C65" s="7" t="s">
        <v>13</v>
      </c>
      <c r="D65" s="8" t="str">
        <f>_xlfn.CONCAT("N",INT(Pivot_Gold[[#This Row],[Count]]/3),".3")</f>
        <v>N0.3</v>
      </c>
      <c r="E65" s="6">
        <v>2.3182870370370371E-2</v>
      </c>
      <c r="F65" s="6">
        <v>2.6851851851851852E-2</v>
      </c>
      <c r="G65" s="9"/>
      <c r="H65" s="6"/>
      <c r="I65" s="6"/>
      <c r="J65" s="9"/>
      <c r="K65" s="6"/>
      <c r="L65" s="6"/>
      <c r="M65" s="9"/>
      <c r="N65" s="6"/>
      <c r="O65" s="6"/>
      <c r="P65" s="9"/>
      <c r="Q65" s="6"/>
      <c r="R65" s="6"/>
      <c r="S65" s="9"/>
      <c r="T65" s="6"/>
      <c r="U65" s="6"/>
      <c r="V65" s="9"/>
      <c r="W65" s="6"/>
      <c r="X65" s="6"/>
      <c r="Y65" s="9"/>
      <c r="Z65" s="10">
        <f>COUNT(Pivot_Gold[[#This Row],[N1.1]:[N7.3]])</f>
        <v>2</v>
      </c>
    </row>
    <row r="66" spans="1:26" x14ac:dyDescent="0.25">
      <c r="A66" s="6" t="e">
        <f ca="1">SUM(INDIRECT("Pivot_Gold[@[N1.1]:["&amp;Pivot_Gold[[#This Row],[Rank]]&amp;"]]"))</f>
        <v>#REF!</v>
      </c>
      <c r="B66" s="6" t="s">
        <v>135</v>
      </c>
      <c r="C66" s="7" t="s">
        <v>12</v>
      </c>
      <c r="D66" s="8" t="str">
        <f>_xlfn.CONCAT("N",INT(Pivot_Gold[[#This Row],[Count]]/3),".3")</f>
        <v>N0.3</v>
      </c>
      <c r="E66" s="6">
        <v>4.2800925925925923E-2</v>
      </c>
      <c r="F66" s="6"/>
      <c r="G66" s="9">
        <v>4.6805555555555559E-2</v>
      </c>
      <c r="H66" s="6"/>
      <c r="I66" s="6"/>
      <c r="J66" s="9"/>
      <c r="K66" s="6"/>
      <c r="L66" s="6"/>
      <c r="M66" s="9"/>
      <c r="N66" s="6"/>
      <c r="O66" s="6"/>
      <c r="P66" s="9"/>
      <c r="Q66" s="6"/>
      <c r="R66" s="6"/>
      <c r="S66" s="9"/>
      <c r="T66" s="6"/>
      <c r="U66" s="6"/>
      <c r="V66" s="9"/>
      <c r="W66" s="6"/>
      <c r="X66" s="6"/>
      <c r="Y66" s="9"/>
      <c r="Z66" s="10">
        <f>COUNT(Pivot_Gold[[#This Row],[N1.1]:[N7.3]])</f>
        <v>2</v>
      </c>
    </row>
    <row r="67" spans="1:26" x14ac:dyDescent="0.25">
      <c r="A67" s="6" t="e">
        <f ca="1">SUM(INDIRECT("Pivot_Gold[@[N1.1]:["&amp;Pivot_Gold[[#This Row],[Rank]]&amp;"]]"))</f>
        <v>#REF!</v>
      </c>
      <c r="B67" s="6" t="s">
        <v>135</v>
      </c>
      <c r="C67" s="7" t="s">
        <v>66</v>
      </c>
      <c r="D67" s="8" t="str">
        <f>_xlfn.CONCAT("N",INT(Pivot_Gold[[#This Row],[Count]]/3),".3")</f>
        <v>N0.3</v>
      </c>
      <c r="E67" s="6">
        <v>3.1030092592592592E-2</v>
      </c>
      <c r="F67" s="6"/>
      <c r="G67" s="9">
        <v>3.2696759259259259E-2</v>
      </c>
      <c r="H67" s="6"/>
      <c r="I67" s="6"/>
      <c r="J67" s="9"/>
      <c r="K67" s="6"/>
      <c r="L67" s="6"/>
      <c r="M67" s="9"/>
      <c r="N67" s="6"/>
      <c r="O67" s="6"/>
      <c r="P67" s="9"/>
      <c r="Q67" s="6"/>
      <c r="R67" s="6"/>
      <c r="S67" s="9"/>
      <c r="T67" s="6"/>
      <c r="U67" s="6"/>
      <c r="V67" s="9"/>
      <c r="W67" s="6"/>
      <c r="X67" s="6"/>
      <c r="Y67" s="9"/>
      <c r="Z67" s="10">
        <f>COUNT(Pivot_Gold[[#This Row],[N1.1]:[N7.3]])</f>
        <v>2</v>
      </c>
    </row>
    <row r="68" spans="1:26" x14ac:dyDescent="0.25">
      <c r="A68" s="6" t="e">
        <f ca="1">SUM(INDIRECT("Pivot_Gold[@[N1.1]:["&amp;Pivot_Gold[[#This Row],[Rank]]&amp;"]]"))</f>
        <v>#REF!</v>
      </c>
      <c r="B68" s="6"/>
      <c r="C68" s="7" t="s">
        <v>59</v>
      </c>
      <c r="D68" s="8" t="str">
        <f>_xlfn.CONCAT("N",INT(Pivot_Gold[[#This Row],[Count]]/3),".3")</f>
        <v>N0.3</v>
      </c>
      <c r="E68" s="6">
        <v>2.568287037037037E-2</v>
      </c>
      <c r="F68" s="6">
        <v>3.3993055555555554E-2</v>
      </c>
      <c r="G68" s="9"/>
      <c r="H68" s="6"/>
      <c r="I68" s="6"/>
      <c r="J68" s="9"/>
      <c r="K68" s="6"/>
      <c r="L68" s="6"/>
      <c r="M68" s="9"/>
      <c r="N68" s="6"/>
      <c r="O68" s="6"/>
      <c r="P68" s="9"/>
      <c r="Q68" s="6"/>
      <c r="R68" s="6"/>
      <c r="S68" s="9"/>
      <c r="T68" s="6"/>
      <c r="U68" s="6"/>
      <c r="V68" s="9"/>
      <c r="W68" s="6"/>
      <c r="X68" s="6"/>
      <c r="Y68" s="9"/>
      <c r="Z68" s="10">
        <f>COUNT(Pivot_Gold[[#This Row],[N1.1]:[N7.3]])</f>
        <v>2</v>
      </c>
    </row>
    <row r="69" spans="1:26" x14ac:dyDescent="0.25">
      <c r="A69" s="6" t="e">
        <f ca="1">SUM(INDIRECT("Pivot_Gold[@[N1.1]:["&amp;Pivot_Gold[[#This Row],[Rank]]&amp;"]]"))</f>
        <v>#REF!</v>
      </c>
      <c r="B69" s="6"/>
      <c r="C69" s="7" t="s">
        <v>62</v>
      </c>
      <c r="D69" s="8" t="str">
        <f>_xlfn.CONCAT("N",INT(Pivot_Gold[[#This Row],[Count]]/3),".3")</f>
        <v>N0.3</v>
      </c>
      <c r="E69" s="6">
        <v>1.9456018518518518E-2</v>
      </c>
      <c r="F69" s="6"/>
      <c r="G69" s="9"/>
      <c r="H69" s="6"/>
      <c r="I69" s="6"/>
      <c r="J69" s="9"/>
      <c r="K69" s="6"/>
      <c r="L69" s="6">
        <v>1.9965277777777776E-2</v>
      </c>
      <c r="M69" s="9"/>
      <c r="N69" s="6"/>
      <c r="O69" s="6"/>
      <c r="P69" s="9"/>
      <c r="Q69" s="6"/>
      <c r="R69" s="6"/>
      <c r="S69" s="9"/>
      <c r="T69" s="6"/>
      <c r="U69" s="6"/>
      <c r="V69" s="9"/>
      <c r="W69" s="6"/>
      <c r="X69" s="6"/>
      <c r="Y69" s="9"/>
      <c r="Z69" s="10">
        <f>COUNT(Pivot_Gold[[#This Row],[N1.1]:[N7.3]])</f>
        <v>2</v>
      </c>
    </row>
    <row r="70" spans="1:26" x14ac:dyDescent="0.25">
      <c r="A70" s="6" t="e">
        <f ca="1">SUM(INDIRECT("Pivot_Gold[@[N1.1]:["&amp;Pivot_Gold[[#This Row],[Rank]]&amp;"]]"))</f>
        <v>#REF!</v>
      </c>
      <c r="B70" s="6" t="s">
        <v>135</v>
      </c>
      <c r="C70" s="7" t="s">
        <v>75</v>
      </c>
      <c r="D70" s="8" t="str">
        <f>_xlfn.CONCAT("N",INT(Pivot_Gold[[#This Row],[Count]]/3),".3")</f>
        <v>N0.3</v>
      </c>
      <c r="E70" s="6"/>
      <c r="F70" s="6">
        <v>4.3715277777777777E-2</v>
      </c>
      <c r="G70" s="9"/>
      <c r="H70" s="6"/>
      <c r="I70" s="6"/>
      <c r="J70" s="9"/>
      <c r="K70" s="6"/>
      <c r="L70" s="6"/>
      <c r="M70" s="9"/>
      <c r="N70" s="6"/>
      <c r="O70" s="6"/>
      <c r="P70" s="9"/>
      <c r="Q70" s="6"/>
      <c r="R70" s="6"/>
      <c r="S70" s="9"/>
      <c r="T70" s="6"/>
      <c r="U70" s="6"/>
      <c r="V70" s="9"/>
      <c r="W70" s="6"/>
      <c r="X70" s="6"/>
      <c r="Y70" s="9"/>
      <c r="Z70" s="10">
        <f>COUNT(Pivot_Gold[[#This Row],[N1.1]:[N7.3]])</f>
        <v>1</v>
      </c>
    </row>
    <row r="71" spans="1:26" x14ac:dyDescent="0.25">
      <c r="A71" s="6" t="e">
        <f ca="1">SUM(INDIRECT("Pivot_Gold[@[N1.1]:["&amp;Pivot_Gold[[#This Row],[Rank]]&amp;"]]"))</f>
        <v>#REF!</v>
      </c>
      <c r="B71" s="6" t="s">
        <v>135</v>
      </c>
      <c r="C71" s="7" t="s">
        <v>79</v>
      </c>
      <c r="D71" s="8" t="str">
        <f>_xlfn.CONCAT("N",INT(Pivot_Gold[[#This Row],[Count]]/3),".3")</f>
        <v>N0.3</v>
      </c>
      <c r="E71" s="6"/>
      <c r="F71" s="6"/>
      <c r="G71" s="9"/>
      <c r="H71" s="6">
        <v>3.2048611111111111E-2</v>
      </c>
      <c r="I71" s="6"/>
      <c r="J71" s="9"/>
      <c r="K71" s="6"/>
      <c r="L71" s="6"/>
      <c r="M71" s="9"/>
      <c r="N71" s="6"/>
      <c r="O71" s="6"/>
      <c r="P71" s="9"/>
      <c r="Q71" s="6"/>
      <c r="R71" s="6"/>
      <c r="S71" s="9"/>
      <c r="T71" s="6"/>
      <c r="U71" s="6"/>
      <c r="V71" s="9"/>
      <c r="W71" s="6"/>
      <c r="X71" s="6"/>
      <c r="Y71" s="9"/>
      <c r="Z71" s="10">
        <f>COUNT(Pivot_Gold[[#This Row],[N1.1]:[N7.3]])</f>
        <v>1</v>
      </c>
    </row>
    <row r="72" spans="1:26" x14ac:dyDescent="0.25">
      <c r="A72" s="6" t="e">
        <f ca="1">SUM(INDIRECT("Pivot_Gold[@[N1.1]:["&amp;Pivot_Gold[[#This Row],[Rank]]&amp;"]]"))</f>
        <v>#REF!</v>
      </c>
      <c r="B72" s="6" t="s">
        <v>135</v>
      </c>
      <c r="C72" s="7" t="s">
        <v>17</v>
      </c>
      <c r="D72" s="8" t="str">
        <f>_xlfn.CONCAT("N",INT(Pivot_Gold[[#This Row],[Count]]/3),".3")</f>
        <v>N0.3</v>
      </c>
      <c r="E72" s="6">
        <v>3.3761574074074076E-2</v>
      </c>
      <c r="F72" s="6"/>
      <c r="G72" s="9"/>
      <c r="H72" s="6"/>
      <c r="I72" s="6"/>
      <c r="J72" s="9"/>
      <c r="K72" s="6"/>
      <c r="L72" s="6"/>
      <c r="M72" s="9"/>
      <c r="N72" s="6"/>
      <c r="O72" s="6"/>
      <c r="P72" s="9"/>
      <c r="Q72" s="6"/>
      <c r="R72" s="6"/>
      <c r="S72" s="9"/>
      <c r="T72" s="6"/>
      <c r="U72" s="6"/>
      <c r="V72" s="9"/>
      <c r="W72" s="6"/>
      <c r="X72" s="6"/>
      <c r="Y72" s="9"/>
      <c r="Z72" s="10">
        <f>COUNT(Pivot_Gold[[#This Row],[N1.1]:[N7.3]])</f>
        <v>1</v>
      </c>
    </row>
    <row r="73" spans="1:26" x14ac:dyDescent="0.25">
      <c r="A73" s="6" t="e">
        <f ca="1">SUM(INDIRECT("Pivot_Gold[@[N1.1]:["&amp;Pivot_Gold[[#This Row],[Rank]]&amp;"]]"))</f>
        <v>#REF!</v>
      </c>
      <c r="B73" s="6" t="s">
        <v>135</v>
      </c>
      <c r="C73" s="7" t="s">
        <v>77</v>
      </c>
      <c r="D73" s="8" t="str">
        <f>_xlfn.CONCAT("N",INT(Pivot_Gold[[#This Row],[Count]]/3),".3")</f>
        <v>N0.3</v>
      </c>
      <c r="E73" s="6"/>
      <c r="F73" s="6">
        <v>4.7800925925925927E-2</v>
      </c>
      <c r="G73" s="9"/>
      <c r="H73" s="6"/>
      <c r="I73" s="6"/>
      <c r="J73" s="9"/>
      <c r="K73" s="6"/>
      <c r="L73" s="6"/>
      <c r="M73" s="9"/>
      <c r="N73" s="6"/>
      <c r="O73" s="6"/>
      <c r="P73" s="9"/>
      <c r="Q73" s="6"/>
      <c r="R73" s="6"/>
      <c r="S73" s="9"/>
      <c r="T73" s="6"/>
      <c r="U73" s="6"/>
      <c r="V73" s="9"/>
      <c r="W73" s="6"/>
      <c r="X73" s="6"/>
      <c r="Y73" s="9"/>
      <c r="Z73" s="10">
        <f>COUNT(Pivot_Gold[[#This Row],[N1.1]:[N7.3]])</f>
        <v>1</v>
      </c>
    </row>
    <row r="74" spans="1:26" x14ac:dyDescent="0.25">
      <c r="A74" s="6" t="e">
        <f ca="1">SUM(INDIRECT("Pivot_Gold[@[N1.1]:["&amp;Pivot_Gold[[#This Row],[Rank]]&amp;"]]"))</f>
        <v>#REF!</v>
      </c>
      <c r="B74" s="6" t="s">
        <v>135</v>
      </c>
      <c r="C74" s="7" t="s">
        <v>52</v>
      </c>
      <c r="D74" s="8" t="str">
        <f>_xlfn.CONCAT("N",INT(Pivot_Gold[[#This Row],[Count]]/3),".3")</f>
        <v>N0.3</v>
      </c>
      <c r="E74" s="6"/>
      <c r="F74" s="6"/>
      <c r="G74" s="9">
        <v>4.3009259259259261E-2</v>
      </c>
      <c r="H74" s="6"/>
      <c r="I74" s="6"/>
      <c r="J74" s="9"/>
      <c r="K74" s="6"/>
      <c r="L74" s="6"/>
      <c r="M74" s="9"/>
      <c r="N74" s="6"/>
      <c r="O74" s="6"/>
      <c r="P74" s="9"/>
      <c r="Q74" s="6"/>
      <c r="R74" s="6"/>
      <c r="S74" s="9"/>
      <c r="T74" s="6"/>
      <c r="U74" s="6"/>
      <c r="V74" s="9"/>
      <c r="W74" s="6"/>
      <c r="X74" s="6"/>
      <c r="Y74" s="9"/>
      <c r="Z74" s="10">
        <f>COUNT(Pivot_Gold[[#This Row],[N1.1]:[N7.3]])</f>
        <v>1</v>
      </c>
    </row>
    <row r="75" spans="1:26" x14ac:dyDescent="0.25">
      <c r="A75" s="6" t="e">
        <f ca="1">SUM(INDIRECT("Pivot_Gold[@[N1.1]:["&amp;Pivot_Gold[[#This Row],[Rank]]&amp;"]]"))</f>
        <v>#REF!</v>
      </c>
      <c r="B75" s="6" t="s">
        <v>135</v>
      </c>
      <c r="C75" s="7" t="s">
        <v>57</v>
      </c>
      <c r="D75" s="8" t="str">
        <f>_xlfn.CONCAT("N",INT(Pivot_Gold[[#This Row],[Count]]/3),".3")</f>
        <v>N0.3</v>
      </c>
      <c r="E75" s="6">
        <v>4.0208333333333332E-2</v>
      </c>
      <c r="F75" s="6"/>
      <c r="G75" s="9"/>
      <c r="H75" s="6"/>
      <c r="I75" s="6"/>
      <c r="J75" s="9"/>
      <c r="K75" s="6"/>
      <c r="L75" s="6"/>
      <c r="M75" s="9"/>
      <c r="N75" s="6"/>
      <c r="O75" s="6"/>
      <c r="P75" s="9"/>
      <c r="Q75" s="6"/>
      <c r="R75" s="6"/>
      <c r="S75" s="9"/>
      <c r="T75" s="6"/>
      <c r="U75" s="6"/>
      <c r="V75" s="9"/>
      <c r="W75" s="6"/>
      <c r="X75" s="6"/>
      <c r="Y75" s="9"/>
      <c r="Z75" s="10">
        <f>COUNT(Pivot_Gold[[#This Row],[N1.1]:[N7.3]])</f>
        <v>1</v>
      </c>
    </row>
    <row r="76" spans="1:26" x14ac:dyDescent="0.25">
      <c r="A76" s="6" t="e">
        <f ca="1">SUM(INDIRECT("Pivot_Gold[@[N1.1]:["&amp;Pivot_Gold[[#This Row],[Rank]]&amp;"]]"))</f>
        <v>#REF!</v>
      </c>
      <c r="B76" s="6" t="s">
        <v>135</v>
      </c>
      <c r="C76" s="7" t="s">
        <v>78</v>
      </c>
      <c r="D76" s="8" t="str">
        <f>_xlfn.CONCAT("N",INT(Pivot_Gold[[#This Row],[Count]]/3),".3")</f>
        <v>N0.3</v>
      </c>
      <c r="E76" s="6"/>
      <c r="F76" s="6">
        <v>5.7719907407407407E-2</v>
      </c>
      <c r="G76" s="9"/>
      <c r="H76" s="6"/>
      <c r="I76" s="6"/>
      <c r="J76" s="9"/>
      <c r="K76" s="6"/>
      <c r="L76" s="6"/>
      <c r="M76" s="9"/>
      <c r="N76" s="6"/>
      <c r="O76" s="6"/>
      <c r="P76" s="9"/>
      <c r="Q76" s="6"/>
      <c r="R76" s="6"/>
      <c r="S76" s="9"/>
      <c r="T76" s="6"/>
      <c r="U76" s="6"/>
      <c r="V76" s="9"/>
      <c r="W76" s="6"/>
      <c r="X76" s="6"/>
      <c r="Y76" s="9"/>
      <c r="Z76" s="10">
        <f>COUNT(Pivot_Gold[[#This Row],[N1.1]:[N7.3]])</f>
        <v>1</v>
      </c>
    </row>
    <row r="77" spans="1:26" x14ac:dyDescent="0.25">
      <c r="A77" s="6" t="e">
        <f ca="1">SUM(INDIRECT("Pivot_Gold[@[N1.1]:["&amp;Pivot_Gold[[#This Row],[Rank]]&amp;"]]"))</f>
        <v>#REF!</v>
      </c>
      <c r="B77" s="6" t="s">
        <v>135</v>
      </c>
      <c r="C77" s="7" t="s">
        <v>25</v>
      </c>
      <c r="D77" s="8" t="str">
        <f>_xlfn.CONCAT("N",INT(Pivot_Gold[[#This Row],[Count]]/3),".3")</f>
        <v>N0.3</v>
      </c>
      <c r="E77" s="6">
        <v>2.3865740740740739E-2</v>
      </c>
      <c r="F77" s="6"/>
      <c r="G77" s="9"/>
      <c r="H77" s="6"/>
      <c r="I77" s="6"/>
      <c r="J77" s="9"/>
      <c r="K77" s="6"/>
      <c r="L77" s="6"/>
      <c r="M77" s="9"/>
      <c r="N77" s="6"/>
      <c r="O77" s="6"/>
      <c r="P77" s="9"/>
      <c r="Q77" s="6"/>
      <c r="R77" s="6"/>
      <c r="S77" s="9"/>
      <c r="T77" s="6"/>
      <c r="U77" s="6"/>
      <c r="V77" s="9"/>
      <c r="W77" s="6"/>
      <c r="X77" s="6"/>
      <c r="Y77" s="9"/>
      <c r="Z77" s="10">
        <f>COUNT(Pivot_Gold[[#This Row],[N1.1]:[N7.3]])</f>
        <v>1</v>
      </c>
    </row>
    <row r="78" spans="1:26" x14ac:dyDescent="0.25">
      <c r="A78" s="6" t="e">
        <f ca="1">SUM(INDIRECT("Pivot_Gold[@[N1.1]:["&amp;Pivot_Gold[[#This Row],[Rank]]&amp;"]]"))</f>
        <v>#REF!</v>
      </c>
      <c r="B78" s="6" t="s">
        <v>135</v>
      </c>
      <c r="C78" s="7" t="s">
        <v>147</v>
      </c>
      <c r="D78" s="8" t="str">
        <f>_xlfn.CONCAT("N",INT(Pivot_Gold[[#This Row],[Count]]/3),".3")</f>
        <v>N0.3</v>
      </c>
      <c r="E78" s="6"/>
      <c r="F78" s="6"/>
      <c r="G78" s="9"/>
      <c r="H78" s="6">
        <v>2.6863425925925926E-2</v>
      </c>
      <c r="I78" s="6"/>
      <c r="J78" s="9"/>
      <c r="K78" s="6"/>
      <c r="L78" s="6"/>
      <c r="M78" s="9"/>
      <c r="N78" s="6"/>
      <c r="O78" s="6"/>
      <c r="P78" s="9"/>
      <c r="Q78" s="6"/>
      <c r="R78" s="6"/>
      <c r="S78" s="9"/>
      <c r="T78" s="6"/>
      <c r="U78" s="6"/>
      <c r="V78" s="9"/>
      <c r="W78" s="6"/>
      <c r="X78" s="6"/>
      <c r="Y78" s="9"/>
      <c r="Z78" s="10">
        <f>COUNT(Pivot_Gold[[#This Row],[N1.1]:[N7.3]])</f>
        <v>1</v>
      </c>
    </row>
    <row r="79" spans="1:26" x14ac:dyDescent="0.25">
      <c r="A79" s="6" t="e">
        <f ca="1">SUM(INDIRECT("Pivot_Gold[@[N1.1]:["&amp;Pivot_Gold[[#This Row],[Rank]]&amp;"]]"))</f>
        <v>#REF!</v>
      </c>
      <c r="B79" s="6" t="s">
        <v>135</v>
      </c>
      <c r="C79" s="7" t="s">
        <v>80</v>
      </c>
      <c r="D79" s="8" t="str">
        <f>_xlfn.CONCAT("N",INT(Pivot_Gold[[#This Row],[Count]]/3),".3")</f>
        <v>N0.3</v>
      </c>
      <c r="E79" s="6"/>
      <c r="F79" s="6"/>
      <c r="G79" s="9"/>
      <c r="H79" s="6">
        <v>2.2685185185185187E-2</v>
      </c>
      <c r="I79" s="6"/>
      <c r="J79" s="9"/>
      <c r="K79" s="6"/>
      <c r="L79" s="6"/>
      <c r="M79" s="9"/>
      <c r="N79" s="6"/>
      <c r="O79" s="6"/>
      <c r="P79" s="9"/>
      <c r="Q79" s="6"/>
      <c r="R79" s="6"/>
      <c r="S79" s="9"/>
      <c r="T79" s="6"/>
      <c r="U79" s="6"/>
      <c r="V79" s="9"/>
      <c r="W79" s="6"/>
      <c r="X79" s="6"/>
      <c r="Y79" s="9"/>
      <c r="Z79" s="10">
        <f>COUNT(Pivot_Gold[[#This Row],[N1.1]:[N7.3]])</f>
        <v>1</v>
      </c>
    </row>
    <row r="80" spans="1:26" x14ac:dyDescent="0.25">
      <c r="A80" s="6" t="e">
        <f ca="1">SUM(INDIRECT("Pivot_Gold[@[N1.1]:["&amp;Pivot_Gold[[#This Row],[Rank]]&amp;"]]"))</f>
        <v>#REF!</v>
      </c>
      <c r="B80" s="6" t="s">
        <v>135</v>
      </c>
      <c r="C80" s="7" t="s">
        <v>53</v>
      </c>
      <c r="D80" s="8" t="str">
        <f>_xlfn.CONCAT("N",INT(Pivot_Gold[[#This Row],[Count]]/3),".3")</f>
        <v>N0.3</v>
      </c>
      <c r="E80" s="6">
        <v>2.7337962962962963E-2</v>
      </c>
      <c r="F80" s="6"/>
      <c r="G80" s="9"/>
      <c r="H80" s="6"/>
      <c r="I80" s="6"/>
      <c r="J80" s="9"/>
      <c r="K80" s="6"/>
      <c r="L80" s="6"/>
      <c r="M80" s="9"/>
      <c r="N80" s="6"/>
      <c r="O80" s="6"/>
      <c r="P80" s="9"/>
      <c r="Q80" s="6"/>
      <c r="R80" s="6"/>
      <c r="S80" s="9"/>
      <c r="T80" s="6"/>
      <c r="U80" s="6"/>
      <c r="V80" s="9"/>
      <c r="W80" s="6"/>
      <c r="X80" s="6"/>
      <c r="Y80" s="9"/>
      <c r="Z80" s="10">
        <f>COUNT(Pivot_Gold[[#This Row],[N1.1]:[N7.3]])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3A8A-523A-4DC1-B397-B81E483CDFAC}">
  <dimension ref="A1:Y44"/>
  <sheetViews>
    <sheetView workbookViewId="0">
      <selection sqref="A1:Y4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42578125" bestFit="1" customWidth="1"/>
    <col min="4" max="24" width="8.140625" bestFit="1" customWidth="1"/>
    <col min="25" max="25" width="8.5703125" bestFit="1" customWidth="1"/>
  </cols>
  <sheetData>
    <row r="1" spans="1:25" x14ac:dyDescent="0.25">
      <c r="A1" t="s">
        <v>133</v>
      </c>
      <c r="B1" t="s">
        <v>135</v>
      </c>
      <c r="C1" t="s">
        <v>0</v>
      </c>
      <c r="D1" t="s">
        <v>89</v>
      </c>
      <c r="E1" t="s">
        <v>91</v>
      </c>
      <c r="F1" t="s">
        <v>93</v>
      </c>
      <c r="G1" t="s">
        <v>95</v>
      </c>
      <c r="H1" t="s">
        <v>97</v>
      </c>
      <c r="I1" t="s">
        <v>99</v>
      </c>
      <c r="J1" t="s">
        <v>101</v>
      </c>
      <c r="K1" t="s">
        <v>103</v>
      </c>
      <c r="L1" t="s">
        <v>105</v>
      </c>
      <c r="M1" t="s">
        <v>107</v>
      </c>
      <c r="N1" t="s">
        <v>109</v>
      </c>
      <c r="O1" t="s">
        <v>111</v>
      </c>
      <c r="P1" t="s">
        <v>113</v>
      </c>
      <c r="Q1" t="s">
        <v>115</v>
      </c>
      <c r="R1" t="s">
        <v>117</v>
      </c>
      <c r="S1" t="s">
        <v>119</v>
      </c>
      <c r="T1" t="s">
        <v>121</v>
      </c>
      <c r="U1" t="s">
        <v>123</v>
      </c>
      <c r="V1" t="s">
        <v>125</v>
      </c>
      <c r="W1" t="s">
        <v>127</v>
      </c>
      <c r="X1" t="s">
        <v>129</v>
      </c>
      <c r="Y1" t="s">
        <v>136</v>
      </c>
    </row>
    <row r="2" spans="1:25" hidden="1" x14ac:dyDescent="0.25">
      <c r="A2" s="3">
        <f>SUM(Pivot_Survivalist[[#This Row],[N1.1]:[N7.3]])</f>
        <v>1.8738425925925926E-2</v>
      </c>
      <c r="B2" s="3" t="s">
        <v>135</v>
      </c>
      <c r="C2" s="1" t="s">
        <v>19</v>
      </c>
      <c r="D2" s="3"/>
      <c r="E2" s="3"/>
      <c r="F2" s="3"/>
      <c r="G2" s="3"/>
      <c r="H2" s="3"/>
      <c r="I2" s="3"/>
      <c r="J2" s="3"/>
      <c r="K2" s="3">
        <v>1.8738425925925926E-2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>
        <f>COUNT(Pivot_Survivalist[[#This Row],[N1.1]:[N7.3]])</f>
        <v>1</v>
      </c>
    </row>
    <row r="3" spans="1:25" hidden="1" x14ac:dyDescent="0.25">
      <c r="A3" s="3">
        <f>SUM(Pivot_Survivalist[[#This Row],[N1.1]:[N7.3]])</f>
        <v>2.3182870370370371E-2</v>
      </c>
      <c r="B3" s="3" t="s">
        <v>135</v>
      </c>
      <c r="C3" s="1" t="s">
        <v>13</v>
      </c>
      <c r="D3" s="3">
        <v>2.3182870370370371E-2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>
        <f>COUNT(Pivot_Survivalist[[#This Row],[N1.1]:[N7.3]])</f>
        <v>1</v>
      </c>
    </row>
    <row r="4" spans="1:25" hidden="1" x14ac:dyDescent="0.25">
      <c r="A4" s="3">
        <f>SUM(Pivot_Survivalist[[#This Row],[N1.1]:[N7.3]])</f>
        <v>2.6226851851851852E-2</v>
      </c>
      <c r="B4" s="3" t="s">
        <v>135</v>
      </c>
      <c r="C4" s="1" t="s">
        <v>82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v>2.6226851851851852E-2</v>
      </c>
      <c r="T4" s="3"/>
      <c r="U4" s="3"/>
      <c r="V4" s="3"/>
      <c r="W4" s="3"/>
      <c r="X4" s="3"/>
      <c r="Y4" s="4">
        <f>COUNT(Pivot_Survivalist[[#This Row],[N1.1]:[N7.3]])</f>
        <v>1</v>
      </c>
    </row>
    <row r="5" spans="1:25" hidden="1" x14ac:dyDescent="0.25">
      <c r="A5" s="3">
        <f>SUM(Pivot_Survivalist[[#This Row],[N1.1]:[N7.3]])</f>
        <v>2.6724537037037036E-2</v>
      </c>
      <c r="B5" s="3" t="s">
        <v>135</v>
      </c>
      <c r="C5" s="1" t="s">
        <v>29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2.6724537037037036E-2</v>
      </c>
      <c r="X5" s="3"/>
      <c r="Y5" s="4">
        <f>COUNT(Pivot_Survivalist[[#This Row],[N1.1]:[N7.3]])</f>
        <v>1</v>
      </c>
    </row>
    <row r="6" spans="1:25" hidden="1" x14ac:dyDescent="0.25">
      <c r="A6" s="3">
        <f>SUM(Pivot_Survivalist[[#This Row],[N1.1]:[N7.3]])</f>
        <v>2.7141203703703702E-2</v>
      </c>
      <c r="B6" s="3" t="s">
        <v>135</v>
      </c>
      <c r="C6" s="1" t="s">
        <v>46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2.7141203703703702E-2</v>
      </c>
      <c r="X6" s="3"/>
      <c r="Y6" s="4">
        <f>COUNT(Pivot_Survivalist[[#This Row],[N1.1]:[N7.3]])</f>
        <v>1</v>
      </c>
    </row>
    <row r="7" spans="1:25" hidden="1" x14ac:dyDescent="0.25">
      <c r="A7" s="3">
        <f>SUM(Pivot_Survivalist[[#This Row],[N1.1]:[N7.3]])</f>
        <v>3.0011574074074072E-2</v>
      </c>
      <c r="B7" s="3"/>
      <c r="C7" s="1" t="s">
        <v>37</v>
      </c>
      <c r="D7" s="3"/>
      <c r="E7" s="3"/>
      <c r="F7" s="3"/>
      <c r="G7" s="3"/>
      <c r="H7" s="3"/>
      <c r="I7" s="3"/>
      <c r="J7" s="3"/>
      <c r="K7" s="3"/>
      <c r="L7" s="3"/>
      <c r="M7" s="3"/>
      <c r="N7" s="3">
        <v>1.3587962962962963E-2</v>
      </c>
      <c r="O7" s="3">
        <v>1.6423611111111111E-2</v>
      </c>
      <c r="P7" s="3"/>
      <c r="Q7" s="3"/>
      <c r="R7" s="3"/>
      <c r="S7" s="3"/>
      <c r="T7" s="3"/>
      <c r="U7" s="3"/>
      <c r="V7" s="3"/>
      <c r="W7" s="3"/>
      <c r="X7" s="3"/>
      <c r="Y7" s="4">
        <f>COUNT(Pivot_Survivalist[[#This Row],[N1.1]:[N7.3]])</f>
        <v>2</v>
      </c>
    </row>
    <row r="8" spans="1:25" hidden="1" x14ac:dyDescent="0.25">
      <c r="A8" s="3">
        <f>SUM(Pivot_Survivalist[[#This Row],[N1.1]:[N7.3]])</f>
        <v>3.9050925925925926E-2</v>
      </c>
      <c r="B8" s="3" t="s">
        <v>135</v>
      </c>
      <c r="C8" s="1" t="s">
        <v>30</v>
      </c>
      <c r="D8" s="3"/>
      <c r="E8" s="3">
        <v>1.8668981481481481E-2</v>
      </c>
      <c r="F8" s="3"/>
      <c r="G8" s="3"/>
      <c r="H8" s="3"/>
      <c r="I8" s="3">
        <v>2.0381944444444446E-2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>
        <f>COUNT(Pivot_Survivalist[[#This Row],[N1.1]:[N7.3]])</f>
        <v>2</v>
      </c>
    </row>
    <row r="9" spans="1:25" hidden="1" x14ac:dyDescent="0.25">
      <c r="A9" s="3">
        <f>SUM(Pivot_Survivalist[[#This Row],[N1.1]:[N7.3]])</f>
        <v>4.4363425925925931E-2</v>
      </c>
      <c r="B9" s="3" t="s">
        <v>135</v>
      </c>
      <c r="C9" s="1" t="s">
        <v>20</v>
      </c>
      <c r="D9" s="3">
        <v>2.1250000000000002E-2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2.3113425925925926E-2</v>
      </c>
      <c r="Q9" s="3"/>
      <c r="R9" s="3"/>
      <c r="S9" s="3"/>
      <c r="T9" s="3"/>
      <c r="U9" s="3"/>
      <c r="V9" s="3"/>
      <c r="W9" s="3"/>
      <c r="X9" s="3"/>
      <c r="Y9" s="4">
        <f>COUNT(Pivot_Survivalist[[#This Row],[N1.1]:[N7.3]])</f>
        <v>2</v>
      </c>
    </row>
    <row r="10" spans="1:25" hidden="1" x14ac:dyDescent="0.25">
      <c r="A10" s="3">
        <f>SUM(Pivot_Survivalist[[#This Row],[N1.1]:[N7.3]])</f>
        <v>4.8703703703703707E-2</v>
      </c>
      <c r="B10" s="3" t="s">
        <v>135</v>
      </c>
      <c r="C10" s="1" t="s">
        <v>38</v>
      </c>
      <c r="D10" s="3"/>
      <c r="E10" s="3"/>
      <c r="F10" s="3"/>
      <c r="G10" s="3"/>
      <c r="H10" s="3"/>
      <c r="I10" s="3"/>
      <c r="J10" s="3">
        <v>2.508101851851852E-2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2.3622685185185184E-2</v>
      </c>
      <c r="X10" s="3"/>
      <c r="Y10" s="4">
        <f>COUNT(Pivot_Survivalist[[#This Row],[N1.1]:[N7.3]])</f>
        <v>2</v>
      </c>
    </row>
    <row r="11" spans="1:25" hidden="1" x14ac:dyDescent="0.25">
      <c r="A11" s="3">
        <f>SUM(Pivot_Survivalist[[#This Row],[N1.1]:[N7.3]])</f>
        <v>5.5949074074074075E-2</v>
      </c>
      <c r="B11" s="3" t="s">
        <v>135</v>
      </c>
      <c r="C11" s="1" t="s">
        <v>36</v>
      </c>
      <c r="D11" s="3"/>
      <c r="E11" s="3"/>
      <c r="F11" s="3">
        <v>3.0925925925925926E-2</v>
      </c>
      <c r="G11" s="3">
        <v>2.5023148148148149E-2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>
        <f>COUNT(Pivot_Survivalist[[#This Row],[N1.1]:[N7.3]])</f>
        <v>2</v>
      </c>
    </row>
    <row r="12" spans="1:25" hidden="1" x14ac:dyDescent="0.25">
      <c r="A12" s="3">
        <f>SUM(Pivot_Survivalist[[#This Row],[N1.1]:[N7.3]])</f>
        <v>5.752314814814815E-2</v>
      </c>
      <c r="B12" s="3" t="s">
        <v>135</v>
      </c>
      <c r="C12" s="1" t="s">
        <v>48</v>
      </c>
      <c r="D12" s="3"/>
      <c r="E12" s="3"/>
      <c r="F12" s="3"/>
      <c r="G12" s="3"/>
      <c r="H12" s="3"/>
      <c r="I12" s="3"/>
      <c r="J12" s="3">
        <v>2.7245370370370371E-2</v>
      </c>
      <c r="K12" s="3"/>
      <c r="L12" s="3"/>
      <c r="M12" s="3"/>
      <c r="N12" s="3"/>
      <c r="O12" s="3"/>
      <c r="P12" s="3">
        <v>3.0277777777777778E-2</v>
      </c>
      <c r="Q12" s="3"/>
      <c r="R12" s="3"/>
      <c r="S12" s="3"/>
      <c r="T12" s="3"/>
      <c r="U12" s="3"/>
      <c r="V12" s="3"/>
      <c r="W12" s="3"/>
      <c r="X12" s="3"/>
      <c r="Y12" s="4">
        <f>COUNT(Pivot_Survivalist[[#This Row],[N1.1]:[N7.3]])</f>
        <v>2</v>
      </c>
    </row>
    <row r="13" spans="1:25" hidden="1" x14ac:dyDescent="0.25">
      <c r="A13" s="3">
        <f>SUM(Pivot_Survivalist[[#This Row],[N1.1]:[N7.3]])</f>
        <v>5.8738425925925923E-2</v>
      </c>
      <c r="B13" s="3" t="s">
        <v>135</v>
      </c>
      <c r="C13" s="1" t="s">
        <v>142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1.7881944444444443E-2</v>
      </c>
      <c r="X13" s="3">
        <v>4.085648148148148E-2</v>
      </c>
      <c r="Y13" s="4">
        <f>COUNT(Pivot_Survivalist[[#This Row],[N1.1]:[N7.3]])</f>
        <v>2</v>
      </c>
    </row>
    <row r="14" spans="1:25" hidden="1" x14ac:dyDescent="0.25">
      <c r="A14" s="3">
        <f>SUM(Pivot_Survivalist[[#This Row],[N1.1]:[N7.3]])</f>
        <v>6.1504629629629631E-2</v>
      </c>
      <c r="B14" s="3" t="s">
        <v>135</v>
      </c>
      <c r="C14" s="1" t="s">
        <v>146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2.3275462962962963E-2</v>
      </c>
      <c r="X14" s="3">
        <v>3.8229166666666668E-2</v>
      </c>
      <c r="Y14" s="4">
        <f>COUNT(Pivot_Survivalist[[#This Row],[N1.1]:[N7.3]])</f>
        <v>2</v>
      </c>
    </row>
    <row r="15" spans="1:25" hidden="1" x14ac:dyDescent="0.25">
      <c r="A15" s="3">
        <f>SUM(Pivot_Survivalist[[#This Row],[N1.1]:[N7.3]])</f>
        <v>6.4050925925925928E-2</v>
      </c>
      <c r="B15" s="3" t="s">
        <v>135</v>
      </c>
      <c r="C15" s="1" t="s">
        <v>84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1.6261574074074074E-2</v>
      </c>
      <c r="Q15" s="3"/>
      <c r="R15" s="3"/>
      <c r="S15" s="3"/>
      <c r="T15" s="3"/>
      <c r="U15" s="3"/>
      <c r="V15" s="3"/>
      <c r="W15" s="3">
        <v>1.6400462962962964E-2</v>
      </c>
      <c r="X15" s="3">
        <v>3.138888888888889E-2</v>
      </c>
      <c r="Y15" s="4">
        <f>COUNT(Pivot_Survivalist[[#This Row],[N1.1]:[N7.3]])</f>
        <v>3</v>
      </c>
    </row>
    <row r="16" spans="1:25" hidden="1" x14ac:dyDescent="0.25">
      <c r="A16" s="3">
        <f>SUM(Pivot_Survivalist[[#This Row],[N1.1]:[N7.3]])</f>
        <v>6.520833333333334E-2</v>
      </c>
      <c r="B16" s="3" t="s">
        <v>135</v>
      </c>
      <c r="C16" s="1" t="s">
        <v>22</v>
      </c>
      <c r="D16" s="3">
        <v>1.8599537037037036E-2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1.5833333333333335E-2</v>
      </c>
      <c r="X16" s="3">
        <v>3.0775462962962963E-2</v>
      </c>
      <c r="Y16" s="4">
        <f>COUNT(Pivot_Survivalist[[#This Row],[N1.1]:[N7.3]])</f>
        <v>3</v>
      </c>
    </row>
    <row r="17" spans="1:25" hidden="1" x14ac:dyDescent="0.25">
      <c r="A17" s="3">
        <f>SUM(Pivot_Survivalist[[#This Row],[N1.1]:[N7.3]])</f>
        <v>6.9548611111111117E-2</v>
      </c>
      <c r="B17" s="3" t="s">
        <v>135</v>
      </c>
      <c r="C17" s="1" t="s">
        <v>60</v>
      </c>
      <c r="D17" s="3"/>
      <c r="E17" s="3"/>
      <c r="F17" s="3"/>
      <c r="G17" s="3"/>
      <c r="H17" s="3">
        <v>2.3796296296296298E-2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4.5752314814814815E-2</v>
      </c>
      <c r="Y17" s="4">
        <f>COUNT(Pivot_Survivalist[[#This Row],[N1.1]:[N7.3]])</f>
        <v>2</v>
      </c>
    </row>
    <row r="18" spans="1:25" hidden="1" x14ac:dyDescent="0.25">
      <c r="A18" s="3">
        <f>SUM(Pivot_Survivalist[[#This Row],[N1.1]:[N7.3]])</f>
        <v>7.5405092592592593E-2</v>
      </c>
      <c r="B18" s="3" t="s">
        <v>135</v>
      </c>
      <c r="C18" s="1" t="s">
        <v>49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v>1.8414351851851852E-2</v>
      </c>
      <c r="Q18" s="3"/>
      <c r="R18" s="3"/>
      <c r="S18" s="3"/>
      <c r="T18" s="3"/>
      <c r="U18" s="3"/>
      <c r="V18" s="3"/>
      <c r="W18" s="3">
        <v>1.9039351851851852E-2</v>
      </c>
      <c r="X18" s="3">
        <v>3.7951388888888889E-2</v>
      </c>
      <c r="Y18" s="4">
        <f>COUNT(Pivot_Survivalist[[#This Row],[N1.1]:[N7.3]])</f>
        <v>3</v>
      </c>
    </row>
    <row r="19" spans="1:25" hidden="1" x14ac:dyDescent="0.25">
      <c r="A19" s="3">
        <f>SUM(Pivot_Survivalist[[#This Row],[N1.1]:[N7.3]])</f>
        <v>7.6423611111111109E-2</v>
      </c>
      <c r="B19" s="3" t="s">
        <v>135</v>
      </c>
      <c r="C19" s="1" t="s">
        <v>28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2.4502314814814814E-2</v>
      </c>
      <c r="X19" s="3">
        <v>5.1921296296296299E-2</v>
      </c>
      <c r="Y19" s="4">
        <f>COUNT(Pivot_Survivalist[[#This Row],[N1.1]:[N7.3]])</f>
        <v>2</v>
      </c>
    </row>
    <row r="20" spans="1:25" hidden="1" x14ac:dyDescent="0.25">
      <c r="A20" s="3">
        <f>SUM(Pivot_Survivalist[[#This Row],[N1.1]:[N7.3]])</f>
        <v>7.7384259259259264E-2</v>
      </c>
      <c r="B20" s="3"/>
      <c r="C20" s="1" t="s">
        <v>145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2.449074074074074E-2</v>
      </c>
      <c r="X20" s="3">
        <v>5.289351851851852E-2</v>
      </c>
      <c r="Y20" s="4">
        <f>COUNT(Pivot_Survivalist[[#This Row],[N1.1]:[N7.3]])</f>
        <v>2</v>
      </c>
    </row>
    <row r="21" spans="1:25" hidden="1" x14ac:dyDescent="0.25">
      <c r="A21" s="3">
        <f>SUM(Pivot_Survivalist[[#This Row],[N1.1]:[N7.3]])</f>
        <v>7.9039351851851847E-2</v>
      </c>
      <c r="B21" s="3" t="s">
        <v>135</v>
      </c>
      <c r="C21" s="1" t="s">
        <v>71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2.6319444444444444E-2</v>
      </c>
      <c r="X21" s="3">
        <v>5.271990740740741E-2</v>
      </c>
      <c r="Y21" s="4">
        <f>COUNT(Pivot_Survivalist[[#This Row],[N1.1]:[N7.3]])</f>
        <v>2</v>
      </c>
    </row>
    <row r="22" spans="1:25" hidden="1" x14ac:dyDescent="0.25">
      <c r="A22" s="3">
        <f>SUM(Pivot_Survivalist[[#This Row],[N1.1]:[N7.3]])</f>
        <v>8.6527777777777787E-2</v>
      </c>
      <c r="B22" s="3" t="s">
        <v>135</v>
      </c>
      <c r="C22" s="1" t="s">
        <v>44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3.0590277777777779E-2</v>
      </c>
      <c r="X22" s="3">
        <v>5.5937500000000001E-2</v>
      </c>
      <c r="Y22" s="4">
        <f>COUNT(Pivot_Survivalist[[#This Row],[N1.1]:[N7.3]])</f>
        <v>2</v>
      </c>
    </row>
    <row r="23" spans="1:25" hidden="1" x14ac:dyDescent="0.25">
      <c r="A23" s="3">
        <f>SUM(Pivot_Survivalist[[#This Row],[N1.1]:[N7.3]])</f>
        <v>9.5104166666666656E-2</v>
      </c>
      <c r="B23" s="3"/>
      <c r="C23" s="1" t="s">
        <v>35</v>
      </c>
      <c r="D23" s="3"/>
      <c r="E23" s="3"/>
      <c r="F23" s="3"/>
      <c r="G23" s="3">
        <v>1.5555555555555555E-2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>
        <v>1.9178240740740742E-2</v>
      </c>
      <c r="S23" s="3"/>
      <c r="T23" s="3"/>
      <c r="U23" s="3"/>
      <c r="V23" s="3"/>
      <c r="W23" s="3">
        <v>2.1145833333333332E-2</v>
      </c>
      <c r="X23" s="3">
        <v>3.9224537037037037E-2</v>
      </c>
      <c r="Y23" s="4">
        <f>COUNT(Pivot_Survivalist[[#This Row],[N1.1]:[N7.3]])</f>
        <v>4</v>
      </c>
    </row>
    <row r="24" spans="1:25" hidden="1" x14ac:dyDescent="0.25">
      <c r="A24" s="3">
        <f>SUM(Pivot_Survivalist[[#This Row],[N1.1]:[N7.3]])</f>
        <v>9.9872685185185189E-2</v>
      </c>
      <c r="B24" s="3" t="s">
        <v>135</v>
      </c>
      <c r="C24" s="1" t="s">
        <v>6</v>
      </c>
      <c r="D24" s="3">
        <v>1.6979166666666667E-2</v>
      </c>
      <c r="E24" s="3"/>
      <c r="F24" s="3"/>
      <c r="G24" s="3">
        <v>1.5138888888888889E-2</v>
      </c>
      <c r="H24" s="3"/>
      <c r="I24" s="3"/>
      <c r="J24" s="3"/>
      <c r="K24" s="3"/>
      <c r="L24" s="3"/>
      <c r="M24" s="3"/>
      <c r="N24" s="3">
        <v>1.4131944444444445E-2</v>
      </c>
      <c r="O24" s="3"/>
      <c r="P24" s="3"/>
      <c r="Q24" s="3"/>
      <c r="R24" s="3"/>
      <c r="S24" s="3"/>
      <c r="T24" s="3"/>
      <c r="U24" s="3"/>
      <c r="V24" s="3"/>
      <c r="W24" s="3">
        <v>1.7974537037037035E-2</v>
      </c>
      <c r="X24" s="3">
        <v>3.5648148148148151E-2</v>
      </c>
      <c r="Y24" s="4">
        <f>COUNT(Pivot_Survivalist[[#This Row],[N1.1]:[N7.3]])</f>
        <v>5</v>
      </c>
    </row>
    <row r="25" spans="1:25" hidden="1" x14ac:dyDescent="0.25">
      <c r="A25" s="3">
        <f>SUM(Pivot_Survivalist[[#This Row],[N1.1]:[N7.3]])</f>
        <v>0.11057870370370371</v>
      </c>
      <c r="B25" s="3" t="s">
        <v>135</v>
      </c>
      <c r="C25" s="1" t="s">
        <v>140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2.8148148148148148E-2</v>
      </c>
      <c r="Q25" s="3"/>
      <c r="R25" s="3"/>
      <c r="S25" s="3"/>
      <c r="T25" s="3"/>
      <c r="U25" s="3"/>
      <c r="V25" s="3"/>
      <c r="W25" s="3">
        <v>2.8252314814814813E-2</v>
      </c>
      <c r="X25" s="3">
        <v>5.4178240740740742E-2</v>
      </c>
      <c r="Y25" s="4">
        <f>COUNT(Pivot_Survivalist[[#This Row],[N1.1]:[N7.3]])</f>
        <v>3</v>
      </c>
    </row>
    <row r="26" spans="1:25" hidden="1" x14ac:dyDescent="0.25">
      <c r="A26" s="3">
        <f>SUM(Pivot_Survivalist[[#This Row],[N1.1]:[N7.3]])</f>
        <v>0.11635416666666668</v>
      </c>
      <c r="B26" s="3" t="s">
        <v>135</v>
      </c>
      <c r="C26" s="1" t="s">
        <v>11</v>
      </c>
      <c r="D26" s="3"/>
      <c r="E26" s="3"/>
      <c r="F26" s="3"/>
      <c r="G26" s="3"/>
      <c r="H26" s="3"/>
      <c r="I26" s="3"/>
      <c r="J26" s="3"/>
      <c r="K26" s="3"/>
      <c r="L26" s="3"/>
      <c r="M26" s="3">
        <v>2.1851851851851851E-2</v>
      </c>
      <c r="N26" s="3"/>
      <c r="O26" s="3"/>
      <c r="P26" s="3"/>
      <c r="Q26" s="3"/>
      <c r="R26" s="3">
        <v>2.644675925925926E-2</v>
      </c>
      <c r="S26" s="3"/>
      <c r="T26" s="3"/>
      <c r="U26" s="3"/>
      <c r="V26" s="3"/>
      <c r="W26" s="3">
        <v>2.1736111111111112E-2</v>
      </c>
      <c r="X26" s="3">
        <v>4.6319444444444448E-2</v>
      </c>
      <c r="Y26" s="4">
        <f>COUNT(Pivot_Survivalist[[#This Row],[N1.1]:[N7.3]])</f>
        <v>4</v>
      </c>
    </row>
    <row r="27" spans="1:25" hidden="1" x14ac:dyDescent="0.25">
      <c r="A27" s="3">
        <f>SUM(Pivot_Survivalist[[#This Row],[N1.1]:[N7.3]])</f>
        <v>0.11885416666666668</v>
      </c>
      <c r="B27" s="3" t="s">
        <v>135</v>
      </c>
      <c r="C27" s="1" t="s">
        <v>24</v>
      </c>
      <c r="D27" s="3"/>
      <c r="E27" s="3"/>
      <c r="F27" s="3">
        <v>3.7002314814814814E-2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2.9224537037037038E-2</v>
      </c>
      <c r="X27" s="3">
        <v>5.2627314814814814E-2</v>
      </c>
      <c r="Y27" s="4">
        <f>COUNT(Pivot_Survivalist[[#This Row],[N1.1]:[N7.3]])</f>
        <v>3</v>
      </c>
    </row>
    <row r="28" spans="1:25" hidden="1" x14ac:dyDescent="0.25">
      <c r="A28" s="3">
        <f>SUM(Pivot_Survivalist[[#This Row],[N1.1]:[N7.3]])</f>
        <v>0.12568287037037038</v>
      </c>
      <c r="B28" s="3" t="s">
        <v>135</v>
      </c>
      <c r="C28" s="1" t="s">
        <v>15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>
        <v>2.8148148148148148E-2</v>
      </c>
      <c r="S28" s="3">
        <v>3.0474537037037036E-2</v>
      </c>
      <c r="T28" s="3"/>
      <c r="U28" s="3"/>
      <c r="V28" s="3"/>
      <c r="W28" s="3">
        <v>2.1469907407407406E-2</v>
      </c>
      <c r="X28" s="3">
        <v>4.5590277777777778E-2</v>
      </c>
      <c r="Y28" s="4">
        <f>COUNT(Pivot_Survivalist[[#This Row],[N1.1]:[N7.3]])</f>
        <v>4</v>
      </c>
    </row>
    <row r="29" spans="1:25" hidden="1" x14ac:dyDescent="0.25">
      <c r="A29" s="3">
        <f>SUM(Pivot_Survivalist[[#This Row],[N1.1]:[N7.3]])</f>
        <v>0.13116898148148148</v>
      </c>
      <c r="B29" s="3" t="s">
        <v>135</v>
      </c>
      <c r="C29" s="1" t="s">
        <v>14</v>
      </c>
      <c r="D29" s="3"/>
      <c r="E29" s="3"/>
      <c r="F29" s="3"/>
      <c r="G29" s="3"/>
      <c r="H29" s="3"/>
      <c r="I29" s="3"/>
      <c r="J29" s="3"/>
      <c r="K29" s="3">
        <v>2.5752314814814815E-2</v>
      </c>
      <c r="L29" s="3"/>
      <c r="M29" s="3">
        <v>2.4791666666666667E-2</v>
      </c>
      <c r="N29" s="3"/>
      <c r="O29" s="3"/>
      <c r="P29" s="3"/>
      <c r="Q29" s="3"/>
      <c r="R29" s="3"/>
      <c r="S29" s="3"/>
      <c r="T29" s="3"/>
      <c r="U29" s="3"/>
      <c r="V29" s="3"/>
      <c r="W29" s="3">
        <v>2.3622685185185184E-2</v>
      </c>
      <c r="X29" s="3">
        <v>5.7002314814814818E-2</v>
      </c>
      <c r="Y29" s="4">
        <f>COUNT(Pivot_Survivalist[[#This Row],[N1.1]:[N7.3]])</f>
        <v>4</v>
      </c>
    </row>
    <row r="30" spans="1:25" hidden="1" x14ac:dyDescent="0.25">
      <c r="A30" s="3">
        <f>SUM(Pivot_Survivalist[[#This Row],[N1.1]:[N7.3]])</f>
        <v>0.13428240740740741</v>
      </c>
      <c r="B30" s="3"/>
      <c r="C30" s="1" t="s">
        <v>63</v>
      </c>
      <c r="D30" s="3"/>
      <c r="E30" s="3">
        <v>3.4641203703703702E-2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>
        <v>2.9050925925925924E-2</v>
      </c>
      <c r="S30" s="3"/>
      <c r="T30" s="3"/>
      <c r="U30" s="3"/>
      <c r="V30" s="3"/>
      <c r="W30" s="3">
        <v>2.2766203703703705E-2</v>
      </c>
      <c r="X30" s="3">
        <v>4.7824074074074074E-2</v>
      </c>
      <c r="Y30" s="4">
        <f>COUNT(Pivot_Survivalist[[#This Row],[N1.1]:[N7.3]])</f>
        <v>4</v>
      </c>
    </row>
    <row r="31" spans="1:25" hidden="1" x14ac:dyDescent="0.25">
      <c r="A31" s="3">
        <f>SUM(Pivot_Survivalist[[#This Row],[N1.1]:[N7.3]])</f>
        <v>0.13592592592592592</v>
      </c>
      <c r="B31" s="3"/>
      <c r="C31" s="1" t="s">
        <v>2</v>
      </c>
      <c r="D31" s="3"/>
      <c r="E31" s="3">
        <v>1.5590277777777778E-2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1.8541666666666668E-2</v>
      </c>
      <c r="Q31" s="3"/>
      <c r="R31" s="3">
        <v>2.4548611111111111E-2</v>
      </c>
      <c r="S31" s="3"/>
      <c r="T31" s="3"/>
      <c r="U31" s="3"/>
      <c r="V31" s="3">
        <v>2.0069444444444445E-2</v>
      </c>
      <c r="W31" s="3">
        <v>1.7812499999999998E-2</v>
      </c>
      <c r="X31" s="3">
        <v>3.9363425925925927E-2</v>
      </c>
      <c r="Y31" s="4">
        <f>COUNT(Pivot_Survivalist[[#This Row],[N1.1]:[N7.3]])</f>
        <v>6</v>
      </c>
    </row>
    <row r="32" spans="1:25" hidden="1" x14ac:dyDescent="0.25">
      <c r="A32" s="3">
        <f>SUM(Pivot_Survivalist[[#This Row],[N1.1]:[N7.3]])</f>
        <v>0.14414351851851853</v>
      </c>
      <c r="B32" s="3" t="s">
        <v>135</v>
      </c>
      <c r="C32" s="1" t="s">
        <v>64</v>
      </c>
      <c r="D32" s="3"/>
      <c r="E32" s="3"/>
      <c r="F32" s="3">
        <v>3.3159722222222222E-2</v>
      </c>
      <c r="G32" s="3"/>
      <c r="H32" s="3"/>
      <c r="I32" s="3"/>
      <c r="J32" s="3">
        <v>2.2280092592592591E-2</v>
      </c>
      <c r="K32" s="3"/>
      <c r="L32" s="3"/>
      <c r="M32" s="3"/>
      <c r="N32" s="3"/>
      <c r="O32" s="3"/>
      <c r="P32" s="3">
        <v>2.2569444444444444E-2</v>
      </c>
      <c r="Q32" s="3"/>
      <c r="R32" s="3"/>
      <c r="S32" s="3"/>
      <c r="T32" s="3"/>
      <c r="U32" s="3"/>
      <c r="V32" s="3"/>
      <c r="W32" s="3">
        <v>1.8287037037037036E-2</v>
      </c>
      <c r="X32" s="3">
        <v>4.7847222222222222E-2</v>
      </c>
      <c r="Y32" s="4">
        <f>COUNT(Pivot_Survivalist[[#This Row],[N1.1]:[N7.3]])</f>
        <v>5</v>
      </c>
    </row>
    <row r="33" spans="1:25" hidden="1" x14ac:dyDescent="0.25">
      <c r="A33" s="3">
        <f>SUM(Pivot_Survivalist[[#This Row],[N1.1]:[N7.3]])</f>
        <v>0.15364583333333334</v>
      </c>
      <c r="B33" s="3" t="s">
        <v>135</v>
      </c>
      <c r="C33" s="1" t="s">
        <v>32</v>
      </c>
      <c r="D33" s="3"/>
      <c r="E33" s="3"/>
      <c r="F33" s="3"/>
      <c r="G33" s="3"/>
      <c r="H33" s="3"/>
      <c r="I33" s="3">
        <v>3.2233796296296295E-2</v>
      </c>
      <c r="J33" s="3"/>
      <c r="K33" s="3"/>
      <c r="L33" s="3"/>
      <c r="M33" s="3">
        <v>2.6388888888888889E-2</v>
      </c>
      <c r="N33" s="3">
        <v>1.8900462962962963E-2</v>
      </c>
      <c r="O33" s="3"/>
      <c r="P33" s="3"/>
      <c r="Q33" s="3"/>
      <c r="R33" s="3"/>
      <c r="S33" s="3"/>
      <c r="T33" s="3"/>
      <c r="U33" s="3"/>
      <c r="V33" s="3"/>
      <c r="W33" s="3">
        <v>2.6712962962962963E-2</v>
      </c>
      <c r="X33" s="3">
        <v>4.9409722222222223E-2</v>
      </c>
      <c r="Y33" s="4">
        <f>COUNT(Pivot_Survivalist[[#This Row],[N1.1]:[N7.3]])</f>
        <v>5</v>
      </c>
    </row>
    <row r="34" spans="1:25" hidden="1" x14ac:dyDescent="0.25">
      <c r="A34" s="3">
        <f>SUM(Pivot_Survivalist[[#This Row],[N1.1]:[N7.3]])</f>
        <v>0.17841435185185184</v>
      </c>
      <c r="B34" s="3" t="s">
        <v>135</v>
      </c>
      <c r="C34" s="1" t="s">
        <v>72</v>
      </c>
      <c r="D34" s="3">
        <v>2.1365740740740741E-2</v>
      </c>
      <c r="E34" s="3">
        <v>2.6249999999999999E-2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>
        <v>2.361111111111111E-2</v>
      </c>
      <c r="Q34" s="3"/>
      <c r="R34" s="3">
        <v>2.7685185185185184E-2</v>
      </c>
      <c r="S34" s="3"/>
      <c r="T34" s="3"/>
      <c r="U34" s="3"/>
      <c r="V34" s="3"/>
      <c r="W34" s="3">
        <v>2.6747685185185187E-2</v>
      </c>
      <c r="X34" s="3">
        <v>5.275462962962963E-2</v>
      </c>
      <c r="Y34" s="4">
        <f>COUNT(Pivot_Survivalist[[#This Row],[N1.1]:[N7.3]])</f>
        <v>6</v>
      </c>
    </row>
    <row r="35" spans="1:25" hidden="1" x14ac:dyDescent="0.25">
      <c r="A35" s="3">
        <f>SUM(Pivot_Survivalist[[#This Row],[N1.1]:[N7.3]])</f>
        <v>0.18765046296296295</v>
      </c>
      <c r="B35" s="3" t="s">
        <v>135</v>
      </c>
      <c r="C35" s="1" t="s">
        <v>43</v>
      </c>
      <c r="D35" s="3"/>
      <c r="E35" s="3"/>
      <c r="F35" s="3"/>
      <c r="G35" s="3"/>
      <c r="H35" s="3"/>
      <c r="I35" s="3"/>
      <c r="J35" s="3"/>
      <c r="K35" s="3"/>
      <c r="L35" s="3"/>
      <c r="M35" s="3">
        <v>2.4710648148148148E-2</v>
      </c>
      <c r="N35" s="3"/>
      <c r="O35" s="3"/>
      <c r="P35" s="3">
        <v>2.0613425925925927E-2</v>
      </c>
      <c r="Q35" s="3"/>
      <c r="R35" s="3"/>
      <c r="S35" s="3"/>
      <c r="T35" s="3"/>
      <c r="U35" s="3">
        <v>2.8703703703703703E-2</v>
      </c>
      <c r="V35" s="3">
        <v>2.3831018518518519E-2</v>
      </c>
      <c r="W35" s="3">
        <v>2.824074074074074E-2</v>
      </c>
      <c r="X35" s="3">
        <v>6.1550925925925926E-2</v>
      </c>
      <c r="Y35" s="4">
        <f>COUNT(Pivot_Survivalist[[#This Row],[N1.1]:[N7.3]])</f>
        <v>6</v>
      </c>
    </row>
    <row r="36" spans="1:25" hidden="1" x14ac:dyDescent="0.25">
      <c r="A36" s="3">
        <f>SUM(Pivot_Survivalist[[#This Row],[N1.1]:[N7.3]])</f>
        <v>0.19234953703703703</v>
      </c>
      <c r="B36" s="3" t="s">
        <v>135</v>
      </c>
      <c r="C36" s="1" t="s">
        <v>31</v>
      </c>
      <c r="D36" s="3">
        <v>1.4456018518518519E-2</v>
      </c>
      <c r="E36" s="3"/>
      <c r="F36" s="3"/>
      <c r="G36" s="3"/>
      <c r="H36" s="3"/>
      <c r="I36" s="3"/>
      <c r="J36" s="3"/>
      <c r="K36" s="3">
        <v>2.0844907407407406E-2</v>
      </c>
      <c r="L36" s="3"/>
      <c r="M36" s="3">
        <v>1.59375E-2</v>
      </c>
      <c r="N36" s="3">
        <v>1.3368055555555555E-2</v>
      </c>
      <c r="O36" s="3"/>
      <c r="P36" s="3">
        <v>1.6944444444444446E-2</v>
      </c>
      <c r="Q36" s="3"/>
      <c r="R36" s="3">
        <v>2.2939814814814816E-2</v>
      </c>
      <c r="S36" s="3">
        <v>2.7291666666666665E-2</v>
      </c>
      <c r="T36" s="3"/>
      <c r="U36" s="3"/>
      <c r="V36" s="3"/>
      <c r="W36" s="3">
        <v>1.6805555555555556E-2</v>
      </c>
      <c r="X36" s="3">
        <v>4.3761574074074071E-2</v>
      </c>
      <c r="Y36" s="4">
        <f>COUNT(Pivot_Survivalist[[#This Row],[N1.1]:[N7.3]])</f>
        <v>9</v>
      </c>
    </row>
    <row r="37" spans="1:25" hidden="1" x14ac:dyDescent="0.25">
      <c r="A37" s="3">
        <f>SUM(Pivot_Survivalist[[#This Row],[N1.1]:[N7.3]])</f>
        <v>0.19870370370370372</v>
      </c>
      <c r="B37" s="3" t="s">
        <v>135</v>
      </c>
      <c r="C37" s="1" t="s">
        <v>16</v>
      </c>
      <c r="D37" s="3"/>
      <c r="E37" s="3">
        <v>7.0497685185185191E-2</v>
      </c>
      <c r="F37" s="3"/>
      <c r="G37" s="3"/>
      <c r="H37" s="3"/>
      <c r="I37" s="3"/>
      <c r="J37" s="3"/>
      <c r="K37" s="3"/>
      <c r="L37" s="3"/>
      <c r="M37" s="3"/>
      <c r="N37" s="3"/>
      <c r="O37" s="3">
        <v>2.2719907407407407E-2</v>
      </c>
      <c r="P37" s="3"/>
      <c r="Q37" s="3"/>
      <c r="R37" s="3"/>
      <c r="S37" s="3"/>
      <c r="T37" s="3"/>
      <c r="U37" s="3"/>
      <c r="V37" s="3">
        <v>2.6064814814814815E-2</v>
      </c>
      <c r="W37" s="3">
        <v>2.8715277777777777E-2</v>
      </c>
      <c r="X37" s="3">
        <v>5.0706018518518518E-2</v>
      </c>
      <c r="Y37" s="4">
        <f>COUNT(Pivot_Survivalist[[#This Row],[N1.1]:[N7.3]])</f>
        <v>5</v>
      </c>
    </row>
    <row r="38" spans="1:25" hidden="1" x14ac:dyDescent="0.25">
      <c r="A38" s="3">
        <f>SUM(Pivot_Survivalist[[#This Row],[N1.1]:[N7.3]])</f>
        <v>0.20917824074074073</v>
      </c>
      <c r="B38" s="3" t="s">
        <v>135</v>
      </c>
      <c r="C38" s="1" t="s">
        <v>23</v>
      </c>
      <c r="D38" s="3"/>
      <c r="E38" s="3">
        <v>3.0740740740740742E-2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2.3715277777777776E-2</v>
      </c>
      <c r="Q38" s="3"/>
      <c r="R38" s="3"/>
      <c r="S38" s="3">
        <v>3.9594907407407405E-2</v>
      </c>
      <c r="T38" s="3"/>
      <c r="U38" s="3"/>
      <c r="V38" s="3"/>
      <c r="W38" s="3">
        <v>3.471064814814815E-2</v>
      </c>
      <c r="X38" s="3">
        <v>8.0416666666666664E-2</v>
      </c>
      <c r="Y38" s="4">
        <f>COUNT(Pivot_Survivalist[[#This Row],[N1.1]:[N7.3]])</f>
        <v>5</v>
      </c>
    </row>
    <row r="39" spans="1:25" hidden="1" x14ac:dyDescent="0.25">
      <c r="A39" s="3">
        <f>SUM(Pivot_Survivalist[[#This Row],[N1.1]:[N7.3]])</f>
        <v>0.26576388888888886</v>
      </c>
      <c r="B39" s="3" t="s">
        <v>135</v>
      </c>
      <c r="C39" s="1" t="s">
        <v>41</v>
      </c>
      <c r="D39" s="3"/>
      <c r="E39" s="3"/>
      <c r="F39" s="3"/>
      <c r="G39" s="3"/>
      <c r="H39" s="3"/>
      <c r="I39" s="3">
        <v>4.2627314814814812E-2</v>
      </c>
      <c r="J39" s="3">
        <v>3.6469907407407409E-2</v>
      </c>
      <c r="K39" s="3">
        <v>3.2488425925925928E-2</v>
      </c>
      <c r="L39" s="3"/>
      <c r="M39" s="3"/>
      <c r="N39" s="3"/>
      <c r="O39" s="3">
        <v>2.3877314814814816E-2</v>
      </c>
      <c r="P39" s="3"/>
      <c r="Q39" s="3"/>
      <c r="R39" s="3">
        <v>3.784722222222222E-2</v>
      </c>
      <c r="S39" s="3"/>
      <c r="T39" s="3"/>
      <c r="U39" s="3"/>
      <c r="V39" s="3"/>
      <c r="W39" s="3">
        <v>3.2303240740740743E-2</v>
      </c>
      <c r="X39" s="3">
        <v>6.0150462962962961E-2</v>
      </c>
      <c r="Y39" s="4">
        <f>COUNT(Pivot_Survivalist[[#This Row],[N1.1]:[N7.3]])</f>
        <v>7</v>
      </c>
    </row>
    <row r="40" spans="1:25" hidden="1" x14ac:dyDescent="0.25">
      <c r="A40" s="3">
        <f>SUM(Pivot_Survivalist[[#This Row],[N1.1]:[N7.3]])</f>
        <v>0.31435185185185188</v>
      </c>
      <c r="B40" s="3" t="s">
        <v>135</v>
      </c>
      <c r="C40" s="1" t="s">
        <v>68</v>
      </c>
      <c r="D40" s="3">
        <v>1.5092592592592593E-2</v>
      </c>
      <c r="E40" s="3">
        <v>1.7615740740740741E-2</v>
      </c>
      <c r="F40" s="3">
        <v>2.449074074074074E-2</v>
      </c>
      <c r="G40" s="3"/>
      <c r="H40" s="3"/>
      <c r="I40" s="3"/>
      <c r="J40" s="3">
        <v>1.7071759259259259E-2</v>
      </c>
      <c r="K40" s="3"/>
      <c r="L40" s="3"/>
      <c r="M40" s="3">
        <v>1.8680555555555554E-2</v>
      </c>
      <c r="N40" s="3"/>
      <c r="O40" s="3">
        <v>1.5231481481481481E-2</v>
      </c>
      <c r="P40" s="3">
        <v>1.7615740740740741E-2</v>
      </c>
      <c r="Q40" s="3">
        <v>2.6064814814814815E-2</v>
      </c>
      <c r="R40" s="3">
        <v>2.7604166666666666E-2</v>
      </c>
      <c r="S40" s="3">
        <v>2.2858796296296297E-2</v>
      </c>
      <c r="T40" s="3">
        <v>1.4467592592592593E-2</v>
      </c>
      <c r="U40" s="3">
        <v>2.7349537037037037E-2</v>
      </c>
      <c r="V40" s="3">
        <v>2.0393518518518519E-2</v>
      </c>
      <c r="W40" s="3">
        <v>1.6099537037037037E-2</v>
      </c>
      <c r="X40" s="3">
        <v>3.3715277777777775E-2</v>
      </c>
      <c r="Y40" s="4">
        <f>COUNT(Pivot_Survivalist[[#This Row],[N1.1]:[N7.3]])</f>
        <v>15</v>
      </c>
    </row>
    <row r="41" spans="1:25" x14ac:dyDescent="0.25">
      <c r="A41" s="3">
        <f>SUM(Pivot_Survivalist[[#This Row],[N1.1]:[N7.3]])</f>
        <v>0.39435185185185179</v>
      </c>
      <c r="B41" s="3" t="s">
        <v>135</v>
      </c>
      <c r="C41" s="1" t="s">
        <v>70</v>
      </c>
      <c r="D41" s="3">
        <v>1.5856481481481482E-2</v>
      </c>
      <c r="E41" s="3">
        <v>1.4560185185185185E-2</v>
      </c>
      <c r="F41" s="3">
        <v>1.863425925925926E-2</v>
      </c>
      <c r="G41" s="3">
        <v>1.4456018518518519E-2</v>
      </c>
      <c r="H41" s="3">
        <v>2.1990740740740741E-2</v>
      </c>
      <c r="I41" s="3">
        <v>2.1238425925925924E-2</v>
      </c>
      <c r="J41" s="3">
        <v>1.7291666666666667E-2</v>
      </c>
      <c r="K41" s="3">
        <v>1.7395833333333333E-2</v>
      </c>
      <c r="L41" s="3">
        <v>1.8912037037037036E-2</v>
      </c>
      <c r="M41" s="3">
        <v>1.800925925925926E-2</v>
      </c>
      <c r="N41" s="3">
        <v>1.4548611111111111E-2</v>
      </c>
      <c r="O41" s="3">
        <v>1.5983796296296298E-2</v>
      </c>
      <c r="P41" s="3">
        <v>1.5925925925925927E-2</v>
      </c>
      <c r="Q41" s="3">
        <v>1.7893518518518517E-2</v>
      </c>
      <c r="R41" s="3">
        <v>2.3969907407407409E-2</v>
      </c>
      <c r="S41" s="3">
        <v>1.8449074074074073E-2</v>
      </c>
      <c r="T41" s="3">
        <v>1.5520833333333333E-2</v>
      </c>
      <c r="U41" s="3">
        <v>3.1307870370370368E-2</v>
      </c>
      <c r="V41" s="3">
        <v>1.6909722222222222E-2</v>
      </c>
      <c r="W41" s="3">
        <v>1.681712962962963E-2</v>
      </c>
      <c r="X41" s="3">
        <v>2.8680555555555556E-2</v>
      </c>
      <c r="Y41" s="4">
        <f>COUNT(Pivot_Survivalist[[#This Row],[N1.1]:[N7.3]])</f>
        <v>21</v>
      </c>
    </row>
    <row r="42" spans="1:25" x14ac:dyDescent="0.25">
      <c r="A42" s="3">
        <f>SUM(Pivot_Survivalist[[#This Row],[N1.1]:[N7.3]])</f>
        <v>0.40745370370370365</v>
      </c>
      <c r="B42" s="3" t="s">
        <v>135</v>
      </c>
      <c r="C42" s="1" t="s">
        <v>67</v>
      </c>
      <c r="D42" s="3">
        <v>1.699074074074074E-2</v>
      </c>
      <c r="E42" s="3">
        <v>1.545138888888889E-2</v>
      </c>
      <c r="F42" s="3">
        <v>1.7974537037037035E-2</v>
      </c>
      <c r="G42" s="3">
        <v>1.5405092592592592E-2</v>
      </c>
      <c r="H42" s="3">
        <v>2.6458333333333334E-2</v>
      </c>
      <c r="I42" s="3">
        <v>1.9942129629629629E-2</v>
      </c>
      <c r="J42" s="3">
        <v>1.7615740740740741E-2</v>
      </c>
      <c r="K42" s="3">
        <v>1.6782407407407409E-2</v>
      </c>
      <c r="L42" s="3">
        <v>1.7974537037037035E-2</v>
      </c>
      <c r="M42" s="3">
        <v>1.9039351851851852E-2</v>
      </c>
      <c r="N42" s="3">
        <v>1.6921296296296295E-2</v>
      </c>
      <c r="O42" s="3">
        <v>1.6944444444444446E-2</v>
      </c>
      <c r="P42" s="3">
        <v>1.5393518518518518E-2</v>
      </c>
      <c r="Q42" s="3">
        <v>2.1354166666666667E-2</v>
      </c>
      <c r="R42" s="3">
        <v>2.0543981481481483E-2</v>
      </c>
      <c r="S42" s="3">
        <v>2.0613425925925927E-2</v>
      </c>
      <c r="T42" s="3">
        <v>2.1377314814814814E-2</v>
      </c>
      <c r="U42" s="3">
        <v>2.2418981481481481E-2</v>
      </c>
      <c r="V42" s="3">
        <v>1.7673611111111112E-2</v>
      </c>
      <c r="W42" s="3">
        <v>1.849537037037037E-2</v>
      </c>
      <c r="X42" s="3">
        <v>3.2083333333333332E-2</v>
      </c>
      <c r="Y42" s="4">
        <f>COUNT(Pivot_Survivalist[[#This Row],[N1.1]:[N7.3]])</f>
        <v>21</v>
      </c>
    </row>
    <row r="43" spans="1:25" x14ac:dyDescent="0.25">
      <c r="A43" s="3">
        <f>SUM(Pivot_Survivalist[[#This Row],[N1.1]:[N7.3]])</f>
        <v>0.42625000000000002</v>
      </c>
      <c r="B43" s="3" t="s">
        <v>135</v>
      </c>
      <c r="C43" s="1" t="s">
        <v>10</v>
      </c>
      <c r="D43" s="3">
        <v>1.7650462962962962E-2</v>
      </c>
      <c r="E43" s="3">
        <v>1.653935185185185E-2</v>
      </c>
      <c r="F43" s="3">
        <v>1.9837962962962963E-2</v>
      </c>
      <c r="G43" s="3">
        <v>1.5150462962962963E-2</v>
      </c>
      <c r="H43" s="3">
        <v>1.9699074074074074E-2</v>
      </c>
      <c r="I43" s="3">
        <v>2.1527777777777778E-2</v>
      </c>
      <c r="J43" s="3">
        <v>2.3194444444444445E-2</v>
      </c>
      <c r="K43" s="3">
        <v>1.7083333333333332E-2</v>
      </c>
      <c r="L43" s="3">
        <v>1.8784722222222223E-2</v>
      </c>
      <c r="M43" s="3">
        <v>1.8738425925925926E-2</v>
      </c>
      <c r="N43" s="3">
        <v>1.818287037037037E-2</v>
      </c>
      <c r="O43" s="3">
        <v>1.6400462962962964E-2</v>
      </c>
      <c r="P43" s="3">
        <v>1.5949074074074074E-2</v>
      </c>
      <c r="Q43" s="3">
        <v>1.9930555555555556E-2</v>
      </c>
      <c r="R43" s="3">
        <v>2.0798611111111111E-2</v>
      </c>
      <c r="S43" s="3">
        <v>3.4328703703703702E-2</v>
      </c>
      <c r="T43" s="3">
        <v>1.758101851851852E-2</v>
      </c>
      <c r="U43" s="3">
        <v>2.3356481481481482E-2</v>
      </c>
      <c r="V43" s="3">
        <v>2.0578703703703703E-2</v>
      </c>
      <c r="W43" s="3">
        <v>1.8356481481481481E-2</v>
      </c>
      <c r="X43" s="3">
        <v>3.2581018518518516E-2</v>
      </c>
      <c r="Y43" s="4">
        <f>COUNT(Pivot_Survivalist[[#This Row],[N1.1]:[N7.3]])</f>
        <v>21</v>
      </c>
    </row>
    <row r="44" spans="1:25" x14ac:dyDescent="0.25">
      <c r="A44" s="3">
        <f>SUM(Pivot_Survivalist[[#This Row],[N1.1]:[N7.3]])</f>
        <v>0.48678240740740736</v>
      </c>
      <c r="B44" s="3" t="s">
        <v>135</v>
      </c>
      <c r="C44" s="1" t="s">
        <v>26</v>
      </c>
      <c r="D44" s="3">
        <v>1.8206018518518517E-2</v>
      </c>
      <c r="E44" s="3">
        <v>2.2222222222222223E-2</v>
      </c>
      <c r="F44" s="3">
        <v>2.6192129629629631E-2</v>
      </c>
      <c r="G44" s="3">
        <v>1.8877314814814816E-2</v>
      </c>
      <c r="H44" s="3">
        <v>2.2442129629629631E-2</v>
      </c>
      <c r="I44" s="3">
        <v>2.8101851851851854E-2</v>
      </c>
      <c r="J44" s="3">
        <v>2.2199074074074072E-2</v>
      </c>
      <c r="K44" s="3">
        <v>2.207175925925926E-2</v>
      </c>
      <c r="L44" s="3">
        <v>1.9282407407407408E-2</v>
      </c>
      <c r="M44" s="3">
        <v>1.7233796296296296E-2</v>
      </c>
      <c r="N44" s="3">
        <v>2.2025462962962962E-2</v>
      </c>
      <c r="O44" s="3">
        <v>1.4166666666666666E-2</v>
      </c>
      <c r="P44" s="3">
        <v>2.255787037037037E-2</v>
      </c>
      <c r="Q44" s="3">
        <v>2.2638888888888889E-2</v>
      </c>
      <c r="R44" s="3">
        <v>2.9780092592592594E-2</v>
      </c>
      <c r="S44" s="3">
        <v>2.7256944444444445E-2</v>
      </c>
      <c r="T44" s="3">
        <v>1.8842592592592591E-2</v>
      </c>
      <c r="U44" s="3">
        <v>2.8217592592592593E-2</v>
      </c>
      <c r="V44" s="3">
        <v>2.224537037037037E-2</v>
      </c>
      <c r="W44" s="3">
        <v>2.1759259259259259E-2</v>
      </c>
      <c r="X44" s="3">
        <v>4.0462962962962964E-2</v>
      </c>
      <c r="Y44" s="4">
        <f>COUNT(Pivot_Survivalist[[#This Row],[N1.1]:[N7.3]])</f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AABF-987D-4350-A395-8D193C41FA6D}">
  <dimension ref="A1:Z18"/>
  <sheetViews>
    <sheetView workbookViewId="0">
      <selection activeCell="K14" sqref="K14"/>
    </sheetView>
  </sheetViews>
  <sheetFormatPr defaultRowHeight="15" x14ac:dyDescent="0.25"/>
  <cols>
    <col min="1" max="1" width="8.140625" customWidth="1"/>
    <col min="2" max="2" width="4.85546875" bestFit="1" customWidth="1"/>
    <col min="3" max="3" width="16.7109375" bestFit="1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6" x14ac:dyDescent="0.25">
      <c r="A1" t="s">
        <v>133</v>
      </c>
      <c r="B1" t="s">
        <v>135</v>
      </c>
      <c r="C1" t="s">
        <v>0</v>
      </c>
      <c r="D1" t="s">
        <v>137</v>
      </c>
      <c r="E1" t="s">
        <v>89</v>
      </c>
      <c r="F1" t="s">
        <v>91</v>
      </c>
      <c r="G1" t="s">
        <v>93</v>
      </c>
      <c r="H1" t="s">
        <v>95</v>
      </c>
      <c r="I1" t="s">
        <v>97</v>
      </c>
      <c r="J1" t="s">
        <v>99</v>
      </c>
      <c r="K1" t="s">
        <v>101</v>
      </c>
      <c r="L1" t="s">
        <v>103</v>
      </c>
      <c r="M1" t="s">
        <v>105</v>
      </c>
      <c r="N1" t="s">
        <v>107</v>
      </c>
      <c r="O1" t="s">
        <v>109</v>
      </c>
      <c r="P1" t="s">
        <v>111</v>
      </c>
      <c r="Q1" t="s">
        <v>113</v>
      </c>
      <c r="R1" t="s">
        <v>115</v>
      </c>
      <c r="S1" t="s">
        <v>117</v>
      </c>
      <c r="T1" t="s">
        <v>119</v>
      </c>
      <c r="U1" t="s">
        <v>121</v>
      </c>
      <c r="V1" t="s">
        <v>123</v>
      </c>
      <c r="W1" t="s">
        <v>125</v>
      </c>
      <c r="X1" t="s">
        <v>127</v>
      </c>
      <c r="Y1" t="s">
        <v>129</v>
      </c>
      <c r="Z1" t="s">
        <v>136</v>
      </c>
    </row>
    <row r="2" spans="1:26" x14ac:dyDescent="0.25">
      <c r="A2" s="3">
        <f ca="1">SUM(INDIRECT("Pivot_Platinum[@[N1.1]:["&amp;Pivot_Platinum[[#This Row],[Rank]]&amp;"]]"))</f>
        <v>0.90188657407407413</v>
      </c>
      <c r="B2" s="3" t="s">
        <v>135</v>
      </c>
      <c r="C2" s="1" t="s">
        <v>10</v>
      </c>
      <c r="D2" s="1" t="str">
        <f>_xlfn.CONCAT("N",INT(Pivot_Platinum[[#This Row],[Count]]/3),".3")</f>
        <v>N7.3</v>
      </c>
      <c r="E2" s="3">
        <v>4.7233796296296295E-2</v>
      </c>
      <c r="F2" s="3">
        <v>5.5844907407407406E-2</v>
      </c>
      <c r="G2" s="3">
        <v>5.7916666666666665E-2</v>
      </c>
      <c r="H2" s="3">
        <v>3.0254629629629631E-2</v>
      </c>
      <c r="I2" s="3">
        <v>4.5810185185185183E-2</v>
      </c>
      <c r="J2" s="3">
        <v>5.3749999999999999E-2</v>
      </c>
      <c r="K2" s="3">
        <v>3.8090277777777778E-2</v>
      </c>
      <c r="L2" s="3">
        <v>4.3449074074074077E-2</v>
      </c>
      <c r="M2" s="3">
        <v>3.9166666666666669E-2</v>
      </c>
      <c r="N2" s="3">
        <v>3.7766203703703705E-2</v>
      </c>
      <c r="O2" s="3">
        <v>4.3124999999999997E-2</v>
      </c>
      <c r="P2" s="3">
        <v>3.4236111111111113E-2</v>
      </c>
      <c r="Q2" s="3">
        <v>4.0983796296296296E-2</v>
      </c>
      <c r="R2" s="3">
        <v>3.8414351851851852E-2</v>
      </c>
      <c r="S2" s="3">
        <v>5.136574074074074E-2</v>
      </c>
      <c r="T2" s="3">
        <v>4.0520833333333332E-2</v>
      </c>
      <c r="U2" s="3">
        <v>4.4282407407407409E-2</v>
      </c>
      <c r="V2" s="3">
        <v>4.2083333333333334E-2</v>
      </c>
      <c r="W2" s="3">
        <v>3.2361111111111111E-2</v>
      </c>
      <c r="X2" s="3">
        <v>3.6747685185185182E-2</v>
      </c>
      <c r="Y2" s="3">
        <v>4.8483796296296296E-2</v>
      </c>
      <c r="Z2" s="4">
        <f>COUNT(Pivot_Platinum[[#This Row],[N1.1]:[N7.3]])</f>
        <v>21</v>
      </c>
    </row>
    <row r="3" spans="1:26" x14ac:dyDescent="0.25">
      <c r="A3" s="3">
        <f ca="1">SUM(INDIRECT("Pivot_Platinum[@[N1.1]:["&amp;Pivot_Platinum[[#This Row],[Rank]]&amp;"]]"))</f>
        <v>0.66344907407407405</v>
      </c>
      <c r="B3" s="3" t="s">
        <v>135</v>
      </c>
      <c r="C3" s="1" t="s">
        <v>68</v>
      </c>
      <c r="D3" s="1" t="str">
        <f>_xlfn.CONCAT("N",INT(Pivot_Platinum[[#This Row],[Count]]/3),".3")</f>
        <v>N7.3</v>
      </c>
      <c r="E3" s="3">
        <v>2.6238425925925925E-2</v>
      </c>
      <c r="F3" s="3">
        <v>3.4004629629629628E-2</v>
      </c>
      <c r="G3" s="3">
        <v>3.1712962962962964E-2</v>
      </c>
      <c r="H3" s="3">
        <v>2.357638888888889E-2</v>
      </c>
      <c r="I3" s="3">
        <v>3.6296296296296299E-2</v>
      </c>
      <c r="J3" s="3">
        <v>4.4432870370370373E-2</v>
      </c>
      <c r="K3" s="3">
        <v>2.1157407407407406E-2</v>
      </c>
      <c r="L3" s="3">
        <v>3.3958333333333333E-2</v>
      </c>
      <c r="M3" s="3">
        <v>2.9247685185185186E-2</v>
      </c>
      <c r="N3" s="3">
        <v>2.3356481481481482E-2</v>
      </c>
      <c r="O3" s="3">
        <v>2.1157407407407406E-2</v>
      </c>
      <c r="P3" s="3">
        <v>3.3923611111111113E-2</v>
      </c>
      <c r="Q3" s="3">
        <v>2.9351851851851851E-2</v>
      </c>
      <c r="R3" s="3">
        <v>3.8460648148148147E-2</v>
      </c>
      <c r="S3" s="3">
        <v>2.4050925925925927E-2</v>
      </c>
      <c r="T3" s="3">
        <v>4.0173611111111111E-2</v>
      </c>
      <c r="U3" s="3">
        <v>3.2129629629629633E-2</v>
      </c>
      <c r="V3" s="3">
        <v>3.4756944444444444E-2</v>
      </c>
      <c r="W3" s="3">
        <v>2.5497685185185186E-2</v>
      </c>
      <c r="X3" s="3">
        <v>2.9849537037037036E-2</v>
      </c>
      <c r="Y3" s="3">
        <v>5.0115740740740738E-2</v>
      </c>
      <c r="Z3" s="4">
        <f>COUNT(Pivot_Platinum[[#This Row],[N1.1]:[N7.3]])</f>
        <v>21</v>
      </c>
    </row>
    <row r="4" spans="1:26" x14ac:dyDescent="0.25">
      <c r="A4" s="3">
        <f ca="1">SUM(INDIRECT("Pivot_Platinum[@[N1.1]:["&amp;Pivot_Platinum[[#This Row],[Rank]]&amp;"]]"))</f>
        <v>0.64894675925925926</v>
      </c>
      <c r="B4" s="3" t="s">
        <v>135</v>
      </c>
      <c r="C4" s="1" t="s">
        <v>67</v>
      </c>
      <c r="D4" s="1" t="str">
        <f>_xlfn.CONCAT("N",INT(Pivot_Platinum[[#This Row],[Count]]/3),".3")</f>
        <v>N7.3</v>
      </c>
      <c r="E4" s="3">
        <v>2.6863425925925926E-2</v>
      </c>
      <c r="F4" s="3">
        <v>2.6018518518518517E-2</v>
      </c>
      <c r="G4" s="3">
        <v>3.6180555555555556E-2</v>
      </c>
      <c r="H4" s="3">
        <v>2.0416666666666666E-2</v>
      </c>
      <c r="I4" s="3">
        <v>3.8495370370370367E-2</v>
      </c>
      <c r="J4" s="3">
        <v>4.4606481481481483E-2</v>
      </c>
      <c r="K4" s="3">
        <v>2.0300925925925927E-2</v>
      </c>
      <c r="L4" s="3">
        <v>2.8645833333333332E-2</v>
      </c>
      <c r="M4" s="3">
        <v>2.7662037037037037E-2</v>
      </c>
      <c r="N4" s="3">
        <v>2.4085648148148148E-2</v>
      </c>
      <c r="O4" s="3">
        <v>3.201388888888889E-2</v>
      </c>
      <c r="P4" s="3">
        <v>2.9062500000000002E-2</v>
      </c>
      <c r="Q4" s="3">
        <v>3.0046296296296297E-2</v>
      </c>
      <c r="R4" s="3">
        <v>2.613425925925926E-2</v>
      </c>
      <c r="S4" s="3">
        <v>2.4224537037037037E-2</v>
      </c>
      <c r="T4" s="3">
        <v>3.3368055555555554E-2</v>
      </c>
      <c r="U4" s="3">
        <v>2.6284722222222223E-2</v>
      </c>
      <c r="V4" s="3">
        <v>3.8518518518518521E-2</v>
      </c>
      <c r="W4" s="3">
        <v>2.5613425925925925E-2</v>
      </c>
      <c r="X4" s="3">
        <v>2.8912037037037038E-2</v>
      </c>
      <c r="Y4" s="3">
        <v>6.1493055555555558E-2</v>
      </c>
      <c r="Z4" s="4">
        <f>COUNT(Pivot_Platinum[[#This Row],[N1.1]:[N7.3]])</f>
        <v>21</v>
      </c>
    </row>
    <row r="5" spans="1:26" x14ac:dyDescent="0.25">
      <c r="A5" s="3">
        <f ca="1">SUM(INDIRECT("Pivot_Platinum[@[N1.1]:["&amp;Pivot_Platinum[[#This Row],[Rank]]&amp;"]]"))</f>
        <v>0.61157407407407405</v>
      </c>
      <c r="B5" s="3" t="s">
        <v>135</v>
      </c>
      <c r="C5" s="1" t="s">
        <v>26</v>
      </c>
      <c r="D5" s="1" t="str">
        <f>_xlfn.CONCAT("N",INT(Pivot_Platinum[[#This Row],[Count]]/3),".3")</f>
        <v>N7.3</v>
      </c>
      <c r="E5" s="3">
        <v>2.537037037037037E-2</v>
      </c>
      <c r="F5" s="3">
        <v>3.0115740740740742E-2</v>
      </c>
      <c r="G5" s="3">
        <v>2.886574074074074E-2</v>
      </c>
      <c r="H5" s="3">
        <v>2.3761574074074074E-2</v>
      </c>
      <c r="I5" s="3">
        <v>3.4942129629629629E-2</v>
      </c>
      <c r="J5" s="3">
        <v>4.2777777777777776E-2</v>
      </c>
      <c r="K5" s="3">
        <v>2.9062500000000002E-2</v>
      </c>
      <c r="L5" s="3">
        <v>3.3206018518518517E-2</v>
      </c>
      <c r="M5" s="3">
        <v>2.3553240740740739E-2</v>
      </c>
      <c r="N5" s="3">
        <v>2.3518518518518518E-2</v>
      </c>
      <c r="O5" s="3">
        <v>2.3344907407407408E-2</v>
      </c>
      <c r="P5" s="3">
        <v>2.5300925925925925E-2</v>
      </c>
      <c r="Q5" s="3">
        <v>2.9189814814814814E-2</v>
      </c>
      <c r="R5" s="3">
        <v>2.8483796296296295E-2</v>
      </c>
      <c r="S5" s="3">
        <v>2.3715277777777776E-2</v>
      </c>
      <c r="T5" s="3">
        <v>4.207175925925926E-2</v>
      </c>
      <c r="U5" s="3">
        <v>2.2951388888888889E-2</v>
      </c>
      <c r="V5" s="3">
        <v>3.170138888888889E-2</v>
      </c>
      <c r="W5" s="3">
        <v>2.4224537037037037E-2</v>
      </c>
      <c r="X5" s="3">
        <v>2.8587962962962964E-2</v>
      </c>
      <c r="Y5" s="3">
        <v>3.6828703703703704E-2</v>
      </c>
      <c r="Z5" s="4">
        <f>COUNT(Pivot_Platinum[[#This Row],[N1.1]:[N7.3]])</f>
        <v>21</v>
      </c>
    </row>
    <row r="6" spans="1:26" x14ac:dyDescent="0.25">
      <c r="A6" s="3">
        <f ca="1">SUM(INDIRECT("Pivot_Platinum[@[N1.1]:["&amp;Pivot_Platinum[[#This Row],[Rank]]&amp;"]]"))</f>
        <v>0.7681365740740741</v>
      </c>
      <c r="B6" s="3" t="s">
        <v>135</v>
      </c>
      <c r="C6" s="1" t="s">
        <v>71</v>
      </c>
      <c r="D6" s="1" t="str">
        <f>_xlfn.CONCAT("N",INT(Pivot_Platinum[[#This Row],[Count]]/3),".3")</f>
        <v>N7.3</v>
      </c>
      <c r="E6" s="3">
        <v>2.4143518518518519E-2</v>
      </c>
      <c r="F6" s="3">
        <v>3.0324074074074073E-2</v>
      </c>
      <c r="G6" s="3">
        <v>3.3865740740740738E-2</v>
      </c>
      <c r="H6" s="3">
        <v>2.0706018518518519E-2</v>
      </c>
      <c r="I6" s="3">
        <v>7.6377314814814815E-2</v>
      </c>
      <c r="J6" s="3">
        <v>3.9537037037037037E-2</v>
      </c>
      <c r="K6" s="3">
        <v>2.6481481481481481E-2</v>
      </c>
      <c r="L6" s="3">
        <v>3.9814814814814817E-2</v>
      </c>
      <c r="M6" s="3">
        <v>3.784722222222222E-2</v>
      </c>
      <c r="N6" s="3">
        <v>2.6388888888888889E-2</v>
      </c>
      <c r="O6" s="3">
        <v>3.5416666666666666E-2</v>
      </c>
      <c r="P6" s="3">
        <v>3.1539351851851853E-2</v>
      </c>
      <c r="Q6" s="3">
        <v>3.0555555555555555E-2</v>
      </c>
      <c r="R6" s="3">
        <v>2.7905092592592592E-2</v>
      </c>
      <c r="S6" s="3">
        <v>2.8703703703703703E-2</v>
      </c>
      <c r="T6" s="3">
        <v>3.4826388888888886E-2</v>
      </c>
      <c r="U6" s="3">
        <v>3.2569444444444443E-2</v>
      </c>
      <c r="V6" s="3">
        <v>4.2129629629629628E-2</v>
      </c>
      <c r="W6" s="3">
        <v>3.304398148148148E-2</v>
      </c>
      <c r="X6" s="3">
        <v>4.6898148148148147E-2</v>
      </c>
      <c r="Y6" s="3">
        <v>6.9062499999999999E-2</v>
      </c>
      <c r="Z6" s="4">
        <f>COUNT(Pivot_Platinum[[#This Row],[N1.1]:[N7.3]])</f>
        <v>21</v>
      </c>
    </row>
    <row r="7" spans="1:26" x14ac:dyDescent="0.25">
      <c r="A7" s="3">
        <f ca="1">SUM(INDIRECT("Pivot_Platinum[@[N1.1]:["&amp;Pivot_Platinum[[#This Row],[Rank]]&amp;"]]"))</f>
        <v>0.23151620370370374</v>
      </c>
      <c r="B7" s="3" t="s">
        <v>135</v>
      </c>
      <c r="C7" s="1" t="s">
        <v>63</v>
      </c>
      <c r="D7" s="1" t="str">
        <f>_xlfn.CONCAT("N",INT(Pivot_Platinum[[#This Row],[Count]]/3),".3")</f>
        <v>N3.3</v>
      </c>
      <c r="E7" s="3">
        <v>3.667824074074074E-2</v>
      </c>
      <c r="F7" s="3">
        <v>4.2604166666666665E-2</v>
      </c>
      <c r="G7" s="3">
        <v>5.0104166666666665E-2</v>
      </c>
      <c r="H7" s="3">
        <v>3.0115740740740742E-2</v>
      </c>
      <c r="I7" s="3">
        <v>3.8356481481481484E-2</v>
      </c>
      <c r="J7" s="3"/>
      <c r="K7" s="3">
        <v>3.3657407407407407E-2</v>
      </c>
      <c r="L7" s="3"/>
      <c r="M7" s="3"/>
      <c r="N7" s="3">
        <v>3.6122685185185188E-2</v>
      </c>
      <c r="O7" s="3">
        <v>3.425925925925926E-2</v>
      </c>
      <c r="P7" s="3">
        <v>3.0972222222222224E-2</v>
      </c>
      <c r="Q7" s="3"/>
      <c r="R7" s="3"/>
      <c r="S7" s="3"/>
      <c r="T7" s="3"/>
      <c r="U7" s="3"/>
      <c r="V7" s="3"/>
      <c r="W7" s="3"/>
      <c r="X7" s="3"/>
      <c r="Y7" s="3"/>
      <c r="Z7" s="4">
        <f>COUNT(Pivot_Platinum[[#This Row],[N1.1]:[N7.3]])</f>
        <v>9</v>
      </c>
    </row>
    <row r="8" spans="1:26" x14ac:dyDescent="0.25">
      <c r="A8" s="3">
        <f ca="1">SUM(INDIRECT("Pivot_Platinum[@[N1.1]:["&amp;Pivot_Platinum[[#This Row],[Rank]]&amp;"]]"))</f>
        <v>0.11346064814814816</v>
      </c>
      <c r="B8" s="3"/>
      <c r="C8" s="1" t="s">
        <v>70</v>
      </c>
      <c r="D8" s="1" t="str">
        <f>_xlfn.CONCAT("N",INT(Pivot_Platinum[[#This Row],[Count]]/3),".3")</f>
        <v>N2.3</v>
      </c>
      <c r="E8" s="3">
        <v>2.3773148148148147E-2</v>
      </c>
      <c r="F8" s="3">
        <v>2.6400462962962962E-2</v>
      </c>
      <c r="G8" s="3">
        <v>2.9409722222222223E-2</v>
      </c>
      <c r="H8" s="3">
        <v>3.3877314814814818E-2</v>
      </c>
      <c r="I8" s="3"/>
      <c r="J8" s="3"/>
      <c r="K8" s="3">
        <v>2.224537037037037E-2</v>
      </c>
      <c r="L8" s="3"/>
      <c r="M8" s="3"/>
      <c r="N8" s="3"/>
      <c r="O8" s="3"/>
      <c r="P8" s="3"/>
      <c r="Q8" s="3"/>
      <c r="R8" s="3"/>
      <c r="S8" s="3"/>
      <c r="T8" s="3">
        <v>3.1215277777777779E-2</v>
      </c>
      <c r="U8" s="3"/>
      <c r="V8" s="3"/>
      <c r="W8" s="3"/>
      <c r="X8" s="3"/>
      <c r="Y8" s="3"/>
      <c r="Z8" s="4">
        <f>COUNT(Pivot_Platinum[[#This Row],[N1.1]:[N7.3]])</f>
        <v>6</v>
      </c>
    </row>
    <row r="9" spans="1:26" x14ac:dyDescent="0.25">
      <c r="A9" s="3">
        <f ca="1">SUM(INDIRECT("Pivot_Platinum[@[N1.1]:["&amp;Pivot_Platinum[[#This Row],[Rank]]&amp;"]]"))</f>
        <v>0.13527777777777777</v>
      </c>
      <c r="B9" s="3" t="s">
        <v>135</v>
      </c>
      <c r="C9" s="1" t="s">
        <v>52</v>
      </c>
      <c r="D9" s="1" t="str">
        <f>_xlfn.CONCAT("N",INT(Pivot_Platinum[[#This Row],[Count]]/3),".3")</f>
        <v>N1.3</v>
      </c>
      <c r="E9" s="3">
        <v>5.8553240740740739E-2</v>
      </c>
      <c r="F9" s="3"/>
      <c r="G9" s="3">
        <v>7.6724537037037036E-2</v>
      </c>
      <c r="H9" s="3">
        <v>5.4791666666666669E-2</v>
      </c>
      <c r="I9" s="3"/>
      <c r="J9" s="3"/>
      <c r="K9" s="3">
        <v>7.3888888888888893E-2</v>
      </c>
      <c r="L9" s="3"/>
      <c r="M9" s="3"/>
      <c r="N9" s="3">
        <v>5.4027777777777779E-2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>
        <f>COUNT(Pivot_Platinum[[#This Row],[N1.1]:[N7.3]])</f>
        <v>5</v>
      </c>
    </row>
    <row r="10" spans="1:26" x14ac:dyDescent="0.25">
      <c r="A10" s="3">
        <f ca="1">SUM(INDIRECT("Pivot_Platinum[@[N1.1]:["&amp;Pivot_Platinum[[#This Row],[Rank]]&amp;"]]"))</f>
        <v>0.11387731481481481</v>
      </c>
      <c r="B10" s="3" t="s">
        <v>135</v>
      </c>
      <c r="C10" s="1" t="s">
        <v>76</v>
      </c>
      <c r="D10" s="1" t="str">
        <f>_xlfn.CONCAT("N",INT(Pivot_Platinum[[#This Row],[Count]]/3),".3")</f>
        <v>N1.3</v>
      </c>
      <c r="E10" s="3"/>
      <c r="F10" s="3">
        <v>5.2627314814814814E-2</v>
      </c>
      <c r="G10" s="3">
        <v>6.1249999999999999E-2</v>
      </c>
      <c r="H10" s="3">
        <v>4.3888888888888887E-2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7.5416666666666674E-2</v>
      </c>
      <c r="Z10" s="4">
        <f>COUNT(Pivot_Platinum[[#This Row],[N1.1]:[N7.3]])</f>
        <v>4</v>
      </c>
    </row>
    <row r="11" spans="1:26" x14ac:dyDescent="0.25">
      <c r="A11" s="3">
        <f ca="1">SUM(INDIRECT("Pivot_Platinum[@[N1.1]:["&amp;Pivot_Platinum[[#This Row],[Rank]]&amp;"]]"))</f>
        <v>3.9259259259259258E-2</v>
      </c>
      <c r="B11" s="3" t="s">
        <v>135</v>
      </c>
      <c r="C11" s="1" t="s">
        <v>40</v>
      </c>
      <c r="D11" s="1" t="str">
        <f>_xlfn.CONCAT("N",INT(Pivot_Platinum[[#This Row],[Count]]/3),".3")</f>
        <v>N1.3</v>
      </c>
      <c r="E11" s="3">
        <v>3.9259259259259258E-2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2.9120370370370369E-2</v>
      </c>
      <c r="X11" s="3">
        <v>3.5590277777777776E-2</v>
      </c>
      <c r="Y11" s="3">
        <v>5.9409722222222225E-2</v>
      </c>
      <c r="Z11" s="4">
        <f>COUNT(Pivot_Platinum[[#This Row],[N1.1]:[N7.3]])</f>
        <v>4</v>
      </c>
    </row>
    <row r="12" spans="1:26" x14ac:dyDescent="0.25">
      <c r="A12" s="3">
        <f ca="1">SUM(INDIRECT("Pivot_Platinum[@[N1.1]:["&amp;Pivot_Platinum[[#This Row],[Rank]]&amp;"]]"))</f>
        <v>0</v>
      </c>
      <c r="B12" s="3" t="s">
        <v>135</v>
      </c>
      <c r="C12" s="1" t="s">
        <v>15</v>
      </c>
      <c r="D12" s="1" t="str">
        <f>_xlfn.CONCAT("N",INT(Pivot_Platinum[[#This Row],[Count]]/3),".3")</f>
        <v>N1.3</v>
      </c>
      <c r="E12" s="3"/>
      <c r="F12" s="3"/>
      <c r="G12" s="3"/>
      <c r="H12" s="3">
        <v>2.6666666666666668E-2</v>
      </c>
      <c r="I12" s="3"/>
      <c r="J12" s="3"/>
      <c r="K12" s="3">
        <v>3.3344907407407406E-2</v>
      </c>
      <c r="L12" s="3"/>
      <c r="M12" s="3"/>
      <c r="N12" s="3">
        <v>3.4965277777777776E-2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>
        <f>COUNT(Pivot_Platinum[[#This Row],[N1.1]:[N7.3]])</f>
        <v>3</v>
      </c>
    </row>
    <row r="13" spans="1:26" x14ac:dyDescent="0.25">
      <c r="A13" s="3" t="e">
        <f ca="1">SUM(INDIRECT("Pivot_Platinum[@[N1.1]:["&amp;Pivot_Platinum[[#This Row],[Rank]]&amp;"]]"))</f>
        <v>#REF!</v>
      </c>
      <c r="B13" s="3" t="s">
        <v>135</v>
      </c>
      <c r="C13" s="1" t="s">
        <v>2</v>
      </c>
      <c r="D13" s="1" t="str">
        <f>_xlfn.CONCAT("N",INT(Pivot_Platinum[[#This Row],[Count]]/3),".3")</f>
        <v>N0.3</v>
      </c>
      <c r="E13" s="3"/>
      <c r="F13" s="3">
        <v>3.6168981481481483E-2</v>
      </c>
      <c r="G13" s="3"/>
      <c r="H13" s="3">
        <v>3.1643518518518515E-2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>
        <f>COUNT(Pivot_Platinum[[#This Row],[N1.1]:[N7.3]])</f>
        <v>2</v>
      </c>
    </row>
    <row r="14" spans="1:26" x14ac:dyDescent="0.25">
      <c r="A14" s="3" t="e">
        <f ca="1">SUM(INDIRECT("Pivot_Platinum[@[N1.1]:["&amp;Pivot_Platinum[[#This Row],[Rank]]&amp;"]]"))</f>
        <v>#REF!</v>
      </c>
      <c r="B14" s="3" t="s">
        <v>135</v>
      </c>
      <c r="C14" s="1" t="s">
        <v>25</v>
      </c>
      <c r="D14" s="1" t="str">
        <f>_xlfn.CONCAT("N",INT(Pivot_Platinum[[#This Row],[Count]]/3),".3")</f>
        <v>N0.3</v>
      </c>
      <c r="E14" s="3">
        <v>4.5347222222222219E-2</v>
      </c>
      <c r="F14" s="3">
        <v>5.047453703703704E-2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>
        <f>COUNT(Pivot_Platinum[[#This Row],[N1.1]:[N7.3]])</f>
        <v>2</v>
      </c>
    </row>
    <row r="15" spans="1:26" x14ac:dyDescent="0.25">
      <c r="A15" s="3" t="e">
        <f ca="1">SUM(INDIRECT("Pivot_Platinum[@[N1.1]:["&amp;Pivot_Platinum[[#This Row],[Rank]]&amp;"]]"))</f>
        <v>#REF!</v>
      </c>
      <c r="B15" s="3" t="s">
        <v>135</v>
      </c>
      <c r="C15" s="1" t="s">
        <v>148</v>
      </c>
      <c r="D15" s="1" t="str">
        <f>_xlfn.CONCAT("N",INT(Pivot_Platinum[[#This Row],[Count]]/3),".3")</f>
        <v>N0.3</v>
      </c>
      <c r="E15" s="3"/>
      <c r="F15" s="3"/>
      <c r="G15" s="3"/>
      <c r="H15" s="3"/>
      <c r="I15" s="3"/>
      <c r="J15" s="3"/>
      <c r="K15" s="3"/>
      <c r="L15" s="3">
        <v>3.3564814814814818E-2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>
        <f>COUNT(Pivot_Platinum[[#This Row],[N1.1]:[N7.3]])</f>
        <v>1</v>
      </c>
    </row>
    <row r="16" spans="1:26" x14ac:dyDescent="0.25">
      <c r="A16" s="3" t="e">
        <f ca="1">SUM(INDIRECT("Pivot_Platinum[@[N1.1]:["&amp;Pivot_Platinum[[#This Row],[Rank]]&amp;"]]"))</f>
        <v>#REF!</v>
      </c>
      <c r="B16" s="3" t="s">
        <v>135</v>
      </c>
      <c r="C16" s="1" t="s">
        <v>84</v>
      </c>
      <c r="D16" s="1" t="str">
        <f>_xlfn.CONCAT("N",INT(Pivot_Platinum[[#This Row],[Count]]/3),".3")</f>
        <v>N0.3</v>
      </c>
      <c r="E16" s="3"/>
      <c r="F16" s="3"/>
      <c r="G16" s="3"/>
      <c r="H16" s="3">
        <v>1.8287037037037036E-2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>
        <f>COUNT(Pivot_Platinum[[#This Row],[N1.1]:[N7.3]])</f>
        <v>1</v>
      </c>
    </row>
    <row r="17" spans="1:26" x14ac:dyDescent="0.25">
      <c r="A17" s="3" t="e">
        <f ca="1">SUM(INDIRECT("Pivot_Platinum[@[N1.1]:["&amp;Pivot_Platinum[[#This Row],[Rank]]&amp;"]]"))</f>
        <v>#REF!</v>
      </c>
      <c r="B17" s="3" t="s">
        <v>135</v>
      </c>
      <c r="C17" s="1" t="s">
        <v>8</v>
      </c>
      <c r="D17" s="1" t="str">
        <f>_xlfn.CONCAT("N",INT(Pivot_Platinum[[#This Row],[Count]]/3),".3")</f>
        <v>N0.3</v>
      </c>
      <c r="E17" s="3">
        <v>4.116898148148148E-2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>
        <f>COUNT(Pivot_Platinum[[#This Row],[N1.1]:[N7.3]])</f>
        <v>1</v>
      </c>
    </row>
    <row r="18" spans="1:26" x14ac:dyDescent="0.25">
      <c r="A18" s="3" t="e">
        <f ca="1">SUM(INDIRECT("Pivot_Platinum[@[N1.1]:["&amp;Pivot_Platinum[[#This Row],[Rank]]&amp;"]]"))</f>
        <v>#REF!</v>
      </c>
      <c r="B18" s="3" t="s">
        <v>135</v>
      </c>
      <c r="C18" s="1" t="s">
        <v>39</v>
      </c>
      <c r="D18" s="1" t="str">
        <f>_xlfn.CONCAT("N",INT(Pivot_Platinum[[#This Row],[Count]]/3),".3")</f>
        <v>N0.3</v>
      </c>
      <c r="E18" s="3"/>
      <c r="F18" s="3"/>
      <c r="G18" s="3"/>
      <c r="H18" s="3"/>
      <c r="I18" s="3"/>
      <c r="J18" s="3"/>
      <c r="K18" s="3"/>
      <c r="L18" s="3"/>
      <c r="M18" s="3"/>
      <c r="N18" s="3">
        <v>4.0902777777777781E-2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>
        <f>COUNT(Pivot_Platinum[[#This Row],[N1.1]:[N7.3]])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6 c 3 e f 2 - 4 7 1 b - 4 7 2 e - b f 0 5 - c 6 b b f 9 d 0 6 5 3 1 "   x m l n s = " h t t p : / / s c h e m a s . m i c r o s o f t . c o m / D a t a M a s h u p " > A A A A A H U G A A B Q S w M E F A A C A A g A L K R D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L K R D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k Q 1 C Z e v R M b A M A A K 4 W A A A T A B w A R m 9 y b X V s Y X M v U 2 V j d G l v b j E u b S C i G A A o o B Q A A A A A A A A A A A A A A A A A A A A A A A A A A A D t W F 1 v 2 j A U f U f i P 1 j p C 0 g p K h 8 F a R U P L b R d t X 4 w g t Q H i i Y D b v H q 2 J 3 j M B D i v + 8 6 M R C S 0 H Z b u 6 0 d f U l 1 f H 3 v 9 f E 5 F 4 J H B o o K j p z w W T z I Z r I Z b 4 Q l G a I m 9 R T l A 9 X 2 u Y f q i B G V Q f D n C F 8 O C A D H k w F h h W s h 7 / t C 3 O d O K C O F h u C K c O X l 9 K a j a Y v h K Z F 6 p Y X V K G 8 j 7 j N m I y V 9 k r e D b G G E j v 7 S w X 2 m 8 4 Y F Z t 0 z R d y 6 t Q q w 7 E + U D + t W E G f 1 5 t 0 m V r g X p t m x G i P M 7 6 D r z v S B l C x I E 4 Q V O h J z 7 1 Z I t y G Y 7 3 K 9 6 u X i R e 3 Z z N S x o D k I Q Y p M 1 N x G M 6 t D s J s A m 7 7 E m q 7 F A v f d P p H h E r 2 9 p Q O f q W l i 1 x H 2 S A J 0 i K T E S 8 C H T C X 3 C + 7 r y D O u q p W C P k n Y I f y z F j v P p 3 H y B C V x A t 8 r J a B F R b S 6 2 + K 7 t + L E I Q w c o L E Y E 5 C G 4 M E I d c O u e r D D u q w h C G G M Q B Q y 3 S 4 L n E r h P y T y B 2 g u X l 7 3 u i R 5 Q U a U L 3 2 a x c m D N s 7 B k 4 U L y n N d A H v 5 B B / E U 0 h R l y T j F x e 0 3 G R u K F 0 t x S f l s n Z O r Z Z o 7 a D A 0 F S E E h n K U 4 t s G j f F v W t n O 3 L e o r + 2 I + e P j R y E + R C C H s i A Y h Z E F f f Q t b M d R b 8 9 i n a s F h 0 L h U 4 F G 1 r h H M q m D a K G L y W M n u U 8 y s + 6 l 9 g l d S s 6 y / T Y M D O q Z 2 d N b U d I l V Q E g L m w h L 3 k + k o O i S w c e g P C h 5 T f a Z K y v + K 1 a M V H n J Z q j 0 f s l G q R O P 2 r + 1 2 0 3 i a u G E M 7 Y Y 8 R D s I F A y e M Y f q L J H q O u e L F j C B B i M t z B f Y J r j u / s c n i 5 i 5 j X l p j L N J s o K p l w l W 6 A E 8 2 W o R O A 9 c s 5 J Q W s n C f u Y k 1 8 h e W y 2 d B 9 R u a S N O 9 Q 9 k Y t P E q y v 8 J 0 a 6 s s B V r X K v m i t 6 b W B 3 f j R 5 J 6 O G X z n y w t D p U r F s 7 + m l 2 W S w U z b N k n u X g W T J 4 y e A l g 5 c N X j Z 4 2 e A V g 1 c M X j H 4 v s H 3 D b 5 v 8 K r B q w a v G r x m 8 J r B a 4 D P 1 0 y a P H q a T + G I Q L X v b p 3 6 D z t 1 e U l b r / 7 P X n V 8 O a Z j z I A 5 a / O r 7 b P c q t + O 1 x z 7 9 g z 7 U n 5 9 x W + B L + 3 V v 2 3 V 1 Y v P I 9 8 A 0 3 5 D 0 a Q 0 P 9 y 0 p P g K b H o 3 F 8 c f r 0 5 u z g k G 0 f c F l k M N l S 9 a u 5 0 G L O x G U x Q m z J t Y y C U K o + 6 Z 1 8 I S x A w k f f a J n N b 1 b z J 2 c K V 1 6 5 B r T c V D 2 u S b T 6 G v I L R 3 8 A N Q S w E C L Q A U A A I A C A A s p E N Q g d k W r q c A A A D 4 A A A A E g A A A A A A A A A A A A A A A A A A A A A A Q 2 9 u Z m l n L 1 B h Y 2 t h Z 2 U u e G 1 s U E s B A i 0 A F A A C A A g A L K R D U A / K 6 a u k A A A A 6 Q A A A B M A A A A A A A A A A A A A A A A A 8 w A A A F t D b 2 5 0 Z W 5 0 X 1 R 5 c G V z X S 5 4 b W x Q S w E C L Q A U A A I A C A A s p E N Q m X r 0 T G w D A A C u F g A A E w A A A A A A A A A A A A A A A A D k A Q A A R m 9 y b X V s Y X M v U 2 V j d G l v b j E u b V B L B Q Y A A A A A A w A D A M I A A A C d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d A A A A A A A A P F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a X N 0 a W 5 j d F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l z d G l u Y 3 R S d W 5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Z D c 2 Y z B l M W M t Y m Q x N y 0 0 O T M 2 L W I z M G I t Z D Z k M z I 0 N W E z M G R h I i A v P j x F b n R y e S B U e X B l P S J M b 2 F k Z W R U b 0 F u Y W x 5 c 2 l z U 2 V y d m l j Z X M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Z p b G x M Y X N 0 V X B k Y X R l Z C I g V m F s d W U 9 I m Q y M D I w L T A y L T A z V D E 5 O j M z O j I z L j E z O T Q y N T h a I i A v P j x F b n R y e S B U e X B l P S J G a W x s Q 2 9 s d W 1 u V H l w Z X M i I F Z h b H V l P S J z Q m d Z R 0 J n c z 0 i I C 8 + P E V u d H J 5 I F R 5 c G U 9 I k Z p b G x D b 2 x 1 b W 5 O Y W 1 l c y I g V m F s d W U 9 I n N b J n F 1 b 3 Q 7 U G x h e W V y J n F 1 b 3 Q 7 L C Z x d W 9 0 O 0 J h c 2 U m c X V v d D s s J n F 1 b 3 Q 7 R G l m Z m l j d W x 0 e S Z x d W 9 0 O y w m c X V v d D t B b H Q m c X V v d D s s J n F 1 b 3 Q 7 Q m V z d C B 0 a W 1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M 4 O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U G x h e W V y J n F 1 b 3 Q 7 L C Z x d W 9 0 O 0 J h c 2 U m c X V v d D s s J n F 1 b 3 Q 7 R G l m Z m l j d W x 0 e S Z x d W 9 0 O 1 0 s J n F 1 b 3 Q 7 c X V l c n l S Z W x h d G l v b n N o a X B z J n F 1 b 3 Q 7 O l t d L C Z x d W 9 0 O 2 N v b H V t b k l k Z W 5 0 a X R p Z X M m c X V v d D s 6 W y Z x d W 9 0 O 1 N l Y 3 R p b 2 4 x L 0 R p c 3 R p b m N 0 U n V u c y 9 H c m 9 1 c G V k I F J v d 3 M u e 1 B s Y X l l c i w w f S Z x d W 9 0 O y w m c X V v d D t T Z W N 0 a W 9 u M S 9 E a X N 0 a W 5 j d F J 1 b n M v R 3 J v d X B l Z C B S b 3 d z L n t C Y X N l L D F 9 J n F 1 b 3 Q 7 L C Z x d W 9 0 O 1 N l Y 3 R p b 2 4 x L 0 R p c 3 R p b m N 0 U n V u c y 9 H c m 9 1 c G V k I F J v d 3 M u e 0 R p Z m Z p Y 3 V s d H k s M n 0 m c X V v d D s s J n F 1 b 3 Q 7 U 2 V j d G l v b j E v R G l z d G l u Y 3 R S d W 5 z L 0 d y b 3 V w Z W Q g U m 9 3 c y 5 7 Q W x 0 L D N 9 J n F 1 b 3 Q 7 L C Z x d W 9 0 O 1 N l Y 3 R p b 2 4 x L 0 R p c 3 R p b m N 0 U n V u c y 9 D a G F u Z 2 V k I F R 5 c G U x L n t C Z X N 0 I H R p b W U s N H 0 m c X V v d D t d L C Z x d W 9 0 O 0 N v b H V t b k N v d W 5 0 J n F 1 b 3 Q 7 O j U s J n F 1 b 3 Q 7 S 2 V 5 Q 2 9 s d W 1 u T m F t Z X M m c X V v d D s 6 W y Z x d W 9 0 O 1 B s Y X l l c i Z x d W 9 0 O y w m c X V v d D t C Y X N l J n F 1 b 3 Q 7 L C Z x d W 9 0 O 0 R p Z m Z p Y 3 V s d H k m c X V v d D t d L C Z x d W 9 0 O 0 N v b H V t b k l k Z W 5 0 a X R p Z X M m c X V v d D s 6 W y Z x d W 9 0 O 1 N l Y 3 R p b 2 4 x L 0 R p c 3 R p b m N 0 U n V u c y 9 H c m 9 1 c G V k I F J v d 3 M u e 1 B s Y X l l c i w w f S Z x d W 9 0 O y w m c X V v d D t T Z W N 0 a W 9 u M S 9 E a X N 0 a W 5 j d F J 1 b n M v R 3 J v d X B l Z C B S b 3 d z L n t C Y X N l L D F 9 J n F 1 b 3 Q 7 L C Z x d W 9 0 O 1 N l Y 3 R p b 2 4 x L 0 R p c 3 R p b m N 0 U n V u c y 9 H c m 9 1 c G V k I F J v d 3 M u e 0 R p Z m Z p Y 3 V s d H k s M n 0 m c X V v d D s s J n F 1 b 3 Q 7 U 2 V j d G l v b j E v R G l z d G l u Y 3 R S d W 5 z L 0 d y b 3 V w Z W Q g U m 9 3 c y 5 7 Q W x 0 L D N 9 J n F 1 b 3 Q 7 L C Z x d W 9 0 O 1 N l Y 3 R p b 2 4 x L 0 R p c 3 R p b m N 0 U n V u c y 9 D a G F u Z 2 V k I F R 5 c G U x L n t C Z X N 0 I H R p b W U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l z d G l u Y 3 R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a X N 0 a W 5 j d F J 1 b n M x M F d T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y L T A z V D E 5 O j M z O j I z L j E y O T Q x O D l a I i A v P j x F b n R y e S B U e X B l P S J M b 2 F k Z W R U b 0 F u Y W x 5 c 2 l z U 2 V y d m l j Z X M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l F 1 Z X J 5 S U Q i I F Z h b H V l P S J z Y m J h N 2 N k Y 2 Q t N 2 Y x Z C 0 0 Y W N j L W E 1 Y j I t N z d i N m J h N z M y Y T k 4 I i A v P j x F b n R y e S B U e X B l P S J G a W x s Q 2 9 s d W 1 u V H l w Z X M i I F Z h b H V l P S J z Q m d Z R 0 J n c z 0 i I C 8 + P E V u d H J 5 I F R 5 c G U 9 I k Z p b G x D b 2 x 1 b W 5 O Y W 1 l c y I g V m F s d W U 9 I n N b J n F 1 b 3 Q 7 U G x h e W V y J n F 1 b 3 Q 7 L C Z x d W 9 0 O 0 J h c 2 U m c X V v d D s s J n F 1 b 3 Q 7 R G l m Z m l j d W x 0 e S Z x d W 9 0 O y w m c X V v d D t B b H Q m c X V v d D s s J n F 1 b 3 Q 7 Q m V z d C B 0 a W 1 l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A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Q b G F 5 Z X I m c X V v d D s s J n F 1 b 3 Q 7 Q m F z Z S Z x d W 9 0 O y w m c X V v d D t E a W Z m a W N 1 b H R 5 J n F 1 b 3 Q 7 X S w m c X V v d D t x d W V y e V J l b G F 0 a W 9 u c 2 h p c H M m c X V v d D s 6 W 1 0 s J n F 1 b 3 Q 7 Y 2 9 s d W 1 u S W R l b n R p d G l l c y Z x d W 9 0 O z p b J n F 1 b 3 Q 7 U 2 V j d G l v b j E v R G l z d G l u Y 3 R S d W 5 z M T B X U y 9 H c m 9 1 c G V k I F J v d 3 M u e 1 B s Y X l l c i w w f S Z x d W 9 0 O y w m c X V v d D t T Z W N 0 a W 9 u M S 9 E a X N 0 a W 5 j d F J 1 b n M x M F d T L 0 d y b 3 V w Z W Q g U m 9 3 c y 5 7 Q m F z Z S w x f S Z x d W 9 0 O y w m c X V v d D t T Z W N 0 a W 9 u M S 9 E a X N 0 a W 5 j d F J 1 b n M x M F d T L 0 d y b 3 V w Z W Q g U m 9 3 c y 5 7 R G l m Z m l j d W x 0 e S w y f S Z x d W 9 0 O y w m c X V v d D t T Z W N 0 a W 9 u M S 9 E a X N 0 a W 5 j d F J 1 b n M x M F d T L 0 d y b 3 V w Z W Q g U m 9 3 c y 5 7 Q W x 0 L D N 9 J n F 1 b 3 Q 7 L C Z x d W 9 0 O 1 N l Y 3 R p b 2 4 x L 0 R p c 3 R p b m N 0 U n V u c z E w V 1 M v Q 2 h h b m d l Z C B U e X B l M S 5 7 Q m V z d C B 0 a W 1 l L D R 9 J n F 1 b 3 Q 7 X S w m c X V v d D t D b 2 x 1 b W 5 D b 3 V u d C Z x d W 9 0 O z o 1 L C Z x d W 9 0 O 0 t l e U N v b H V t b k 5 h b W V z J n F 1 b 3 Q 7 O l s m c X V v d D t Q b G F 5 Z X I m c X V v d D s s J n F 1 b 3 Q 7 Q m F z Z S Z x d W 9 0 O y w m c X V v d D t E a W Z m a W N 1 b H R 5 J n F 1 b 3 Q 7 X S w m c X V v d D t D b 2 x 1 b W 5 J Z G V u d G l 0 a W V z J n F 1 b 3 Q 7 O l s m c X V v d D t T Z W N 0 a W 9 u M S 9 E a X N 0 a W 5 j d F J 1 b n M x M F d T L 0 d y b 3 V w Z W Q g U m 9 3 c y 5 7 U G x h e W V y L D B 9 J n F 1 b 3 Q 7 L C Z x d W 9 0 O 1 N l Y 3 R p b 2 4 x L 0 R p c 3 R p b m N 0 U n V u c z E w V 1 M v R 3 J v d X B l Z C B S b 3 d z L n t C Y X N l L D F 9 J n F 1 b 3 Q 7 L C Z x d W 9 0 O 1 N l Y 3 R p b 2 4 x L 0 R p c 3 R p b m N 0 U n V u c z E w V 1 M v R 3 J v d X B l Z C B S b 3 d z L n t E a W Z m a W N 1 b H R 5 L D J 9 J n F 1 b 3 Q 7 L C Z x d W 9 0 O 1 N l Y 3 R p b 2 4 x L 0 R p c 3 R p b m N 0 U n V u c z E w V 1 M v R 3 J v d X B l Z C B S b 3 d z L n t B b H Q s M 3 0 m c X V v d D s s J n F 1 b 3 Q 7 U 2 V j d G l v b j E v R G l z d G l u Y 3 R S d W 5 z M T B X U y 9 D a G F u Z 2 V k I F R 5 c G U x L n t C Z X N 0 I H R p b W U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l z d G l u Y 3 R S d W 5 z M T B X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x M F d T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x M F d T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x M F d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x M F d T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R 2 9 s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X Z v d F 9 H b 2 x k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M z h k N D A 4 M W Q t N D J m O S 0 0 N T c z L T k x Y z A t Z j l i Z G M y N D U 3 N 2 J j I i A v P j x F b n R y e S B U e X B l P S J G a W x s T G F z d F V w Z G F 0 Z W Q i I F Z h b H V l P S J k M j A y M C 0 w M i 0 w M 1 Q x O T o z M z o y N S 4 x O D M 1 N z c 0 W i I g L z 4 8 R W 5 0 c n k g V H l w Z T 0 i R m l s b E N v b H V t b l R 5 c G V z I i B W Y W x 1 Z T 0 i c 0 J n V U Z C U V V G Q l F V R k J R V U Z C U V V G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U G x h e W V y J n F 1 b 3 Q 7 L C Z x d W 9 0 O 0 4 x L j E m c X V v d D s s J n F 1 b 3 Q 7 T j E u M i Z x d W 9 0 O y w m c X V v d D t O M S 4 z J n F 1 b 3 Q 7 L C Z x d W 9 0 O 0 4 y L j E m c X V v d D s s J n F 1 b 3 Q 7 T j I u M i Z x d W 9 0 O y w m c X V v d D t O M i 4 z J n F 1 b 3 Q 7 L C Z x d W 9 0 O 0 4 z L j E m c X V v d D s s J n F 1 b 3 Q 7 T j M u M i Z x d W 9 0 O y w m c X V v d D t O M y 4 z J n F 1 b 3 Q 7 L C Z x d W 9 0 O 0 4 0 L j E m c X V v d D s s J n F 1 b 3 Q 7 T j Q u M i Z x d W 9 0 O y w m c X V v d D t O N C 4 z J n F 1 b 3 Q 7 L C Z x d W 9 0 O 0 4 1 L j E m c X V v d D s s J n F 1 b 3 Q 7 T j U u M i Z x d W 9 0 O y w m c X V v d D t O N S 4 z J n F 1 b 3 Q 7 L C Z x d W 9 0 O 0 4 2 L j E m c X V v d D s s J n F 1 b 3 Q 7 T j Y u M i Z x d W 9 0 O y w m c X V v d D t O N i 4 z J n F 1 b 3 Q 7 L C Z x d W 9 0 O 0 4 3 L j E m c X V v d D s s J n F 1 b 3 Q 7 T j c u M i Z x d W 9 0 O y w m c X V v d D t O N y 4 z J n F 1 b 3 Q 7 X S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2 b 3 Q g R 2 9 s Z C 9 Q a X Z v d G V k I E N v b H V t b i 5 7 U G x h e W V y L D B 9 J n F 1 b 3 Q 7 L C Z x d W 9 0 O 1 N l Y 3 R p b 2 4 x L 1 B p d m 9 0 I E d v b G Q v U G l 2 b 3 R l Z C B D b 2 x 1 b W 4 u e 0 4 x L j E s M X 0 m c X V v d D s s J n F 1 b 3 Q 7 U 2 V j d G l v b j E v U G l 2 b 3 Q g R 2 9 s Z C 9 Q a X Z v d G V k I E N v b H V t b i 5 7 T j E u M i w y f S Z x d W 9 0 O y w m c X V v d D t T Z W N 0 a W 9 u M S 9 Q a X Z v d C B H b 2 x k L 1 B p d m 9 0 Z W Q g Q 2 9 s d W 1 u L n t O M S 4 z L D N 9 J n F 1 b 3 Q 7 L C Z x d W 9 0 O 1 N l Y 3 R p b 2 4 x L 1 B p d m 9 0 I E d v b G Q v U G l 2 b 3 R l Z C B D b 2 x 1 b W 4 u e 0 4 y L j E s N H 0 m c X V v d D s s J n F 1 b 3 Q 7 U 2 V j d G l v b j E v U G l 2 b 3 Q g R 2 9 s Z C 9 Q a X Z v d G V k I E N v b H V t b i 5 7 T j I u M i w 1 f S Z x d W 9 0 O y w m c X V v d D t T Z W N 0 a W 9 u M S 9 Q a X Z v d C B H b 2 x k L 1 B p d m 9 0 Z W Q g Q 2 9 s d W 1 u L n t O M i 4 z L D Z 9 J n F 1 b 3 Q 7 L C Z x d W 9 0 O 1 N l Y 3 R p b 2 4 x L 1 B p d m 9 0 I E d v b G Q v U G l 2 b 3 R l Z C B D b 2 x 1 b W 4 u e 0 4 z L j E s N 3 0 m c X V v d D s s J n F 1 b 3 Q 7 U 2 V j d G l v b j E v U G l 2 b 3 Q g R 2 9 s Z C 9 Q a X Z v d G V k I E N v b H V t b i 5 7 T j M u M i w 4 f S Z x d W 9 0 O y w m c X V v d D t T Z W N 0 a W 9 u M S 9 Q a X Z v d C B H b 2 x k L 1 B p d m 9 0 Z W Q g Q 2 9 s d W 1 u L n t O M y 4 z L D l 9 J n F 1 b 3 Q 7 L C Z x d W 9 0 O 1 N l Y 3 R p b 2 4 x L 1 B p d m 9 0 I E d v b G Q v U G l 2 b 3 R l Z C B D b 2 x 1 b W 4 u e 0 4 0 L j E s M T B 9 J n F 1 b 3 Q 7 L C Z x d W 9 0 O 1 N l Y 3 R p b 2 4 x L 1 B p d m 9 0 I E d v b G Q v U G l 2 b 3 R l Z C B D b 2 x 1 b W 4 u e 0 4 0 L j I s M T F 9 J n F 1 b 3 Q 7 L C Z x d W 9 0 O 1 N l Y 3 R p b 2 4 x L 1 B p d m 9 0 I E d v b G Q v U G l 2 b 3 R l Z C B D b 2 x 1 b W 4 u e 0 4 0 L j M s M T J 9 J n F 1 b 3 Q 7 L C Z x d W 9 0 O 1 N l Y 3 R p b 2 4 x L 1 B p d m 9 0 I E d v b G Q v U G l 2 b 3 R l Z C B D b 2 x 1 b W 4 u e 0 4 1 L j E s M T N 9 J n F 1 b 3 Q 7 L C Z x d W 9 0 O 1 N l Y 3 R p b 2 4 x L 1 B p d m 9 0 I E d v b G Q v U G l 2 b 3 R l Z C B D b 2 x 1 b W 4 u e 0 4 1 L j I s M T R 9 J n F 1 b 3 Q 7 L C Z x d W 9 0 O 1 N l Y 3 R p b 2 4 x L 1 B p d m 9 0 I E d v b G Q v U G l 2 b 3 R l Z C B D b 2 x 1 b W 4 u e 0 4 1 L j M s M T V 9 J n F 1 b 3 Q 7 L C Z x d W 9 0 O 1 N l Y 3 R p b 2 4 x L 1 B p d m 9 0 I E d v b G Q v U G l 2 b 3 R l Z C B D b 2 x 1 b W 4 u e 0 4 2 L j E s M T Z 9 J n F 1 b 3 Q 7 L C Z x d W 9 0 O 1 N l Y 3 R p b 2 4 x L 1 B p d m 9 0 I E d v b G Q v U G l 2 b 3 R l Z C B D b 2 x 1 b W 4 u e 0 4 2 L j I s M T d 9 J n F 1 b 3 Q 7 L C Z x d W 9 0 O 1 N l Y 3 R p b 2 4 x L 1 B p d m 9 0 I E d v b G Q v U G l 2 b 3 R l Z C B D b 2 x 1 b W 4 u e 0 4 2 L j M s M T h 9 J n F 1 b 3 Q 7 L C Z x d W 9 0 O 1 N l Y 3 R p b 2 4 x L 1 B p d m 9 0 I E d v b G Q v U G l 2 b 3 R l Z C B D b 2 x 1 b W 4 u e 0 4 3 L j E s M T l 9 J n F 1 b 3 Q 7 L C Z x d W 9 0 O 1 N l Y 3 R p b 2 4 x L 1 B p d m 9 0 I E d v b G Q v U G l 2 b 3 R l Z C B D b 2 x 1 b W 4 u e 0 4 3 L j I s M j B 9 J n F 1 b 3 Q 7 L C Z x d W 9 0 O 1 N l Y 3 R p b 2 4 x L 1 B p d m 9 0 I E d v b G Q v U G l 2 b 3 R l Z C B D b 2 x 1 b W 4 u e 0 4 3 L j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X Z v d C B H b 2 x k L 1 B p d m 9 0 Z W Q g Q 2 9 s d W 1 u L n t Q b G F 5 Z X I s M H 0 m c X V v d D s s J n F 1 b 3 Q 7 U 2 V j d G l v b j E v U G l 2 b 3 Q g R 2 9 s Z C 9 Q a X Z v d G V k I E N v b H V t b i 5 7 T j E u M S w x f S Z x d W 9 0 O y w m c X V v d D t T Z W N 0 a W 9 u M S 9 Q a X Z v d C B H b 2 x k L 1 B p d m 9 0 Z W Q g Q 2 9 s d W 1 u L n t O M S 4 y L D J 9 J n F 1 b 3 Q 7 L C Z x d W 9 0 O 1 N l Y 3 R p b 2 4 x L 1 B p d m 9 0 I E d v b G Q v U G l 2 b 3 R l Z C B D b 2 x 1 b W 4 u e 0 4 x L j M s M 3 0 m c X V v d D s s J n F 1 b 3 Q 7 U 2 V j d G l v b j E v U G l 2 b 3 Q g R 2 9 s Z C 9 Q a X Z v d G V k I E N v b H V t b i 5 7 T j I u M S w 0 f S Z x d W 9 0 O y w m c X V v d D t T Z W N 0 a W 9 u M S 9 Q a X Z v d C B H b 2 x k L 1 B p d m 9 0 Z W Q g Q 2 9 s d W 1 u L n t O M i 4 y L D V 9 J n F 1 b 3 Q 7 L C Z x d W 9 0 O 1 N l Y 3 R p b 2 4 x L 1 B p d m 9 0 I E d v b G Q v U G l 2 b 3 R l Z C B D b 2 x 1 b W 4 u e 0 4 y L j M s N n 0 m c X V v d D s s J n F 1 b 3 Q 7 U 2 V j d G l v b j E v U G l 2 b 3 Q g R 2 9 s Z C 9 Q a X Z v d G V k I E N v b H V t b i 5 7 T j M u M S w 3 f S Z x d W 9 0 O y w m c X V v d D t T Z W N 0 a W 9 u M S 9 Q a X Z v d C B H b 2 x k L 1 B p d m 9 0 Z W Q g Q 2 9 s d W 1 u L n t O M y 4 y L D h 9 J n F 1 b 3 Q 7 L C Z x d W 9 0 O 1 N l Y 3 R p b 2 4 x L 1 B p d m 9 0 I E d v b G Q v U G l 2 b 3 R l Z C B D b 2 x 1 b W 4 u e 0 4 z L j M s O X 0 m c X V v d D s s J n F 1 b 3 Q 7 U 2 V j d G l v b j E v U G l 2 b 3 Q g R 2 9 s Z C 9 Q a X Z v d G V k I E N v b H V t b i 5 7 T j Q u M S w x M H 0 m c X V v d D s s J n F 1 b 3 Q 7 U 2 V j d G l v b j E v U G l 2 b 3 Q g R 2 9 s Z C 9 Q a X Z v d G V k I E N v b H V t b i 5 7 T j Q u M i w x M X 0 m c X V v d D s s J n F 1 b 3 Q 7 U 2 V j d G l v b j E v U G l 2 b 3 Q g R 2 9 s Z C 9 Q a X Z v d G V k I E N v b H V t b i 5 7 T j Q u M y w x M n 0 m c X V v d D s s J n F 1 b 3 Q 7 U 2 V j d G l v b j E v U G l 2 b 3 Q g R 2 9 s Z C 9 Q a X Z v d G V k I E N v b H V t b i 5 7 T j U u M S w x M 3 0 m c X V v d D s s J n F 1 b 3 Q 7 U 2 V j d G l v b j E v U G l 2 b 3 Q g R 2 9 s Z C 9 Q a X Z v d G V k I E N v b H V t b i 5 7 T j U u M i w x N H 0 m c X V v d D s s J n F 1 b 3 Q 7 U 2 V j d G l v b j E v U G l 2 b 3 Q g R 2 9 s Z C 9 Q a X Z v d G V k I E N v b H V t b i 5 7 T j U u M y w x N X 0 m c X V v d D s s J n F 1 b 3 Q 7 U 2 V j d G l v b j E v U G l 2 b 3 Q g R 2 9 s Z C 9 Q a X Z v d G V k I E N v b H V t b i 5 7 T j Y u M S w x N n 0 m c X V v d D s s J n F 1 b 3 Q 7 U 2 V j d G l v b j E v U G l 2 b 3 Q g R 2 9 s Z C 9 Q a X Z v d G V k I E N v b H V t b i 5 7 T j Y u M i w x N 3 0 m c X V v d D s s J n F 1 b 3 Q 7 U 2 V j d G l v b j E v U G l 2 b 3 Q g R 2 9 s Z C 9 Q a X Z v d G V k I E N v b H V t b i 5 7 T j Y u M y w x O H 0 m c X V v d D s s J n F 1 b 3 Q 7 U 2 V j d G l v b j E v U G l 2 b 3 Q g R 2 9 s Z C 9 Q a X Z v d G V k I E N v b H V t b i 5 7 T j c u M S w x O X 0 m c X V v d D s s J n F 1 b 3 Q 7 U 2 V j d G l v b j E v U G l 2 b 3 Q g R 2 9 s Z C 9 Q a X Z v d G V k I E N v b H V t b i 5 7 T j c u M i w y M H 0 m c X V v d D s s J n F 1 b 3 Q 7 U 2 V j d G l v b j E v U G l 2 b 3 Q g R 2 9 s Z C 9 Q a X Z v d G V k I E N v b H V t b i 5 7 T j c u M y w y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l 2 b 3 Q l M j B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R 2 9 s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p b H Z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X Z v d F 9 T a W x 2 Z X I i I C 8 + P E V u d H J 5 I F R 5 c G U 9 I k Z p b G x l Z E N v b X B s Z X R l U m V z d W x 0 V G 9 X b 3 J r c 2 h l Z X Q i I F Z h b H V l P S J s M S I g L z 4 8 R W 5 0 c n k g V H l w Z T 0 i R m l s b E N v b H V t b l R 5 c G V z I i B W Y W x 1 Z T 0 i c 0 J n V U Z C U V V G Q l F V R k J R V U Z C U V V G Q l F V R k J R V U Z C U T 0 9 I i A v P j x F b n R y e S B U e X B l P S J G a W x s T G F z d F V w Z G F 0 Z W Q i I F Z h b H V l P S J k M j A y M C 0 w M i 0 w M 1 Q x O T o z M z o y N S 4 y M D A 1 O D A 3 W i I g L z 4 8 R W 5 0 c n k g V H l w Z T 0 i T G 9 h Z G V k V G 9 B b m F s e X N p c 1 N l c n Z p Y 2 V z I i B W Y W x 1 Z T 0 i b D A i I C 8 + P E V u d H J 5 I F R 5 c G U 9 I l F 1 Z X J 5 S U Q i I F Z h b H V l P S J z N D d k Z j I 1 Z W M t Y m Y x N S 0 0 M j E x L T k 1 N z c t Y j Q 0 O W V h Y T c x Y z g 4 I i A v P j x F b n R y e S B U e X B l P S J G a W x s Q 2 9 s d W 1 u T m F t Z X M i I F Z h b H V l P S J z W y Z x d W 9 0 O 1 B s Y X l l c i Z x d W 9 0 O y w m c X V v d D t O M S 4 x J n F 1 b 3 Q 7 L C Z x d W 9 0 O 0 4 x L j I m c X V v d D s s J n F 1 b 3 Q 7 T j E u M y Z x d W 9 0 O y w m c X V v d D t O M i 4 x J n F 1 b 3 Q 7 L C Z x d W 9 0 O 0 4 y L j I m c X V v d D s s J n F 1 b 3 Q 7 T j I u M y Z x d W 9 0 O y w m c X V v d D t O M y 4 x J n F 1 b 3 Q 7 L C Z x d W 9 0 O 0 4 z L j I m c X V v d D s s J n F 1 b 3 Q 7 T j M u M y Z x d W 9 0 O y w m c X V v d D t O N C 4 x J n F 1 b 3 Q 7 L C Z x d W 9 0 O 0 4 0 L j I m c X V v d D s s J n F 1 b 3 Q 7 T j Q u M y Z x d W 9 0 O y w m c X V v d D t O N S 4 x J n F 1 b 3 Q 7 L C Z x d W 9 0 O 0 4 1 L j I m c X V v d D s s J n F 1 b 3 Q 7 T j U u M y Z x d W 9 0 O y w m c X V v d D t O N i 4 x J n F 1 b 3 Q 7 L C Z x d W 9 0 O 0 4 2 L j I m c X V v d D s s J n F 1 b 3 Q 7 T j Y u M y Z x d W 9 0 O y w m c X V v d D t O N y 4 x J n F 1 b 3 Q 7 L C Z x d W 9 0 O 0 4 3 L j I m c X V v d D s s J n F 1 b 3 Q 7 T j c u M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2 b 3 Q g U 2 l s d m V y L 1 B p d m 9 0 Z W Q g Q 2 9 s d W 1 u L n t Q b G F 5 Z X I s M H 0 m c X V v d D s s J n F 1 b 3 Q 7 U 2 V j d G l v b j E v U G l 2 b 3 Q g U 2 l s d m V y L 1 B p d m 9 0 Z W Q g Q 2 9 s d W 1 u L n t O M S 4 x L D F 9 J n F 1 b 3 Q 7 L C Z x d W 9 0 O 1 N l Y 3 R p b 2 4 x L 1 B p d m 9 0 I F N p b H Z l c i 9 Q a X Z v d G V k I E N v b H V t b i 5 7 T j E u M i w 0 f S Z x d W 9 0 O y w m c X V v d D t T Z W N 0 a W 9 u M S 9 Q a X Z v d C B T a W x 2 Z X I v U G l 2 b 3 R l Z C B D b 2 x 1 b W 4 u e 0 4 x L j M s N X 0 m c X V v d D s s J n F 1 b 3 Q 7 U 2 V j d G l v b j E v U G l 2 b 3 Q g U 2 l s d m V y L 1 B p d m 9 0 Z W Q g Q 2 9 s d W 1 u L n t O M i 4 x L D Z 9 J n F 1 b 3 Q 7 L C Z x d W 9 0 O 1 N l Y 3 R p b 2 4 x L 1 B p d m 9 0 I F N p b H Z l c i 9 Q a X Z v d G V k I E N v b H V t b i 5 7 T j I u M i w 3 f S Z x d W 9 0 O y w m c X V v d D t T Z W N 0 a W 9 u M S 9 Q a X Z v d C B T a W x 2 Z X I v U G l 2 b 3 R l Z C B D b 2 x 1 b W 4 u e 0 4 y L j M s O H 0 m c X V v d D s s J n F 1 b 3 Q 7 U 2 V j d G l v b j E v U G l 2 b 3 Q g U 2 l s d m V y L 1 B p d m 9 0 Z W Q g Q 2 9 s d W 1 u L n t O M y 4 x L D J 9 J n F 1 b 3 Q 7 L C Z x d W 9 0 O 1 N l Y 3 R p b 2 4 x L 1 B p d m 9 0 I F N p b H Z l c i 9 Q a X Z v d G V k I E N v b H V t b i 5 7 T j M u M i w 5 f S Z x d W 9 0 O y w m c X V v d D t T Z W N 0 a W 9 u M S 9 Q a X Z v d C B T a W x 2 Z X I v U G l 2 b 3 R l Z C B D b 2 x 1 b W 4 u e 0 4 z L j M s M 3 0 m c X V v d D s s J n F 1 b 3 Q 7 U 2 V j d G l v b j E v U G l 2 b 3 Q g U 2 l s d m V y L 1 B p d m 9 0 Z W Q g Q 2 9 s d W 1 u L n t O N C 4 x L D E w f S Z x d W 9 0 O y w m c X V v d D t T Z W N 0 a W 9 u M S 9 Q a X Z v d C B T a W x 2 Z X I v U G l 2 b 3 R l Z C B D b 2 x 1 b W 4 u e 0 4 0 L j I s M T F 9 J n F 1 b 3 Q 7 L C Z x d W 9 0 O 1 N l Y 3 R p b 2 4 x L 1 B p d m 9 0 I F N p b H Z l c i 9 Q a X Z v d G V k I E N v b H V t b i 5 7 T j Q u M y w x M n 0 m c X V v d D s s J n F 1 b 3 Q 7 U 2 V j d G l v b j E v U G l 2 b 3 Q g U 2 l s d m V y L 1 B p d m 9 0 Z W Q g Q 2 9 s d W 1 u L n t O N S 4 x L D E z f S Z x d W 9 0 O y w m c X V v d D t T Z W N 0 a W 9 u M S 9 Q a X Z v d C B T a W x 2 Z X I v U G l 2 b 3 R l Z C B D b 2 x 1 b W 4 u e 0 4 1 L j I s M T R 9 J n F 1 b 3 Q 7 L C Z x d W 9 0 O 1 N l Y 3 R p b 2 4 x L 1 B p d m 9 0 I F N p b H Z l c i 9 Q a X Z v d G V k I E N v b H V t b i 5 7 T j U u M y w x N X 0 m c X V v d D s s J n F 1 b 3 Q 7 U 2 V j d G l v b j E v U G l 2 b 3 Q g U 2 l s d m V y L 1 B p d m 9 0 Z W Q g Q 2 9 s d W 1 u L n t O N i 4 x L D E 2 f S Z x d W 9 0 O y w m c X V v d D t T Z W N 0 a W 9 u M S 9 Q a X Z v d C B T a W x 2 Z X I v U G l 2 b 3 R l Z C B D b 2 x 1 b W 4 u e 0 4 2 L j I s M T d 9 J n F 1 b 3 Q 7 L C Z x d W 9 0 O 1 N l Y 3 R p b 2 4 x L 1 B p d m 9 0 I F N p b H Z l c i 9 Q a X Z v d G V k I E N v b H V t b i 5 7 T j Y u M y w x O H 0 m c X V v d D s s J n F 1 b 3 Q 7 U 2 V j d G l v b j E v U G l 2 b 3 Q g U 2 l s d m V y L 1 B p d m 9 0 Z W Q g Q 2 9 s d W 1 u L n t O N y 4 x L D E 5 f S Z x d W 9 0 O y w m c X V v d D t T Z W N 0 a W 9 u M S 9 Q a X Z v d C B T a W x 2 Z X I v U G l 2 b 3 R l Z C B D b 2 x 1 b W 4 u e 0 4 3 L j I s M j B 9 J n F 1 b 3 Q 7 L C Z x d W 9 0 O 1 N l Y 3 R p b 2 4 x L 1 B p d m 9 0 I F N p b H Z l c i 9 Q a X Z v d G V k I E N v b H V t b i 5 7 T j c u M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p d m 9 0 I F N p b H Z l c i 9 Q a X Z v d G V k I E N v b H V t b i 5 7 U G x h e W V y L D B 9 J n F 1 b 3 Q 7 L C Z x d W 9 0 O 1 N l Y 3 R p b 2 4 x L 1 B p d m 9 0 I F N p b H Z l c i 9 Q a X Z v d G V k I E N v b H V t b i 5 7 T j E u M S w x f S Z x d W 9 0 O y w m c X V v d D t T Z W N 0 a W 9 u M S 9 Q a X Z v d C B T a W x 2 Z X I v U G l 2 b 3 R l Z C B D b 2 x 1 b W 4 u e 0 4 x L j I s N H 0 m c X V v d D s s J n F 1 b 3 Q 7 U 2 V j d G l v b j E v U G l 2 b 3 Q g U 2 l s d m V y L 1 B p d m 9 0 Z W Q g Q 2 9 s d W 1 u L n t O M S 4 z L D V 9 J n F 1 b 3 Q 7 L C Z x d W 9 0 O 1 N l Y 3 R p b 2 4 x L 1 B p d m 9 0 I F N p b H Z l c i 9 Q a X Z v d G V k I E N v b H V t b i 5 7 T j I u M S w 2 f S Z x d W 9 0 O y w m c X V v d D t T Z W N 0 a W 9 u M S 9 Q a X Z v d C B T a W x 2 Z X I v U G l 2 b 3 R l Z C B D b 2 x 1 b W 4 u e 0 4 y L j I s N 3 0 m c X V v d D s s J n F 1 b 3 Q 7 U 2 V j d G l v b j E v U G l 2 b 3 Q g U 2 l s d m V y L 1 B p d m 9 0 Z W Q g Q 2 9 s d W 1 u L n t O M i 4 z L D h 9 J n F 1 b 3 Q 7 L C Z x d W 9 0 O 1 N l Y 3 R p b 2 4 x L 1 B p d m 9 0 I F N p b H Z l c i 9 Q a X Z v d G V k I E N v b H V t b i 5 7 T j M u M S w y f S Z x d W 9 0 O y w m c X V v d D t T Z W N 0 a W 9 u M S 9 Q a X Z v d C B T a W x 2 Z X I v U G l 2 b 3 R l Z C B D b 2 x 1 b W 4 u e 0 4 z L j I s O X 0 m c X V v d D s s J n F 1 b 3 Q 7 U 2 V j d G l v b j E v U G l 2 b 3 Q g U 2 l s d m V y L 1 B p d m 9 0 Z W Q g Q 2 9 s d W 1 u L n t O M y 4 z L D N 9 J n F 1 b 3 Q 7 L C Z x d W 9 0 O 1 N l Y 3 R p b 2 4 x L 1 B p d m 9 0 I F N p b H Z l c i 9 Q a X Z v d G V k I E N v b H V t b i 5 7 T j Q u M S w x M H 0 m c X V v d D s s J n F 1 b 3 Q 7 U 2 V j d G l v b j E v U G l 2 b 3 Q g U 2 l s d m V y L 1 B p d m 9 0 Z W Q g Q 2 9 s d W 1 u L n t O N C 4 y L D E x f S Z x d W 9 0 O y w m c X V v d D t T Z W N 0 a W 9 u M S 9 Q a X Z v d C B T a W x 2 Z X I v U G l 2 b 3 R l Z C B D b 2 x 1 b W 4 u e 0 4 0 L j M s M T J 9 J n F 1 b 3 Q 7 L C Z x d W 9 0 O 1 N l Y 3 R p b 2 4 x L 1 B p d m 9 0 I F N p b H Z l c i 9 Q a X Z v d G V k I E N v b H V t b i 5 7 T j U u M S w x M 3 0 m c X V v d D s s J n F 1 b 3 Q 7 U 2 V j d G l v b j E v U G l 2 b 3 Q g U 2 l s d m V y L 1 B p d m 9 0 Z W Q g Q 2 9 s d W 1 u L n t O N S 4 y L D E 0 f S Z x d W 9 0 O y w m c X V v d D t T Z W N 0 a W 9 u M S 9 Q a X Z v d C B T a W x 2 Z X I v U G l 2 b 3 R l Z C B D b 2 x 1 b W 4 u e 0 4 1 L j M s M T V 9 J n F 1 b 3 Q 7 L C Z x d W 9 0 O 1 N l Y 3 R p b 2 4 x L 1 B p d m 9 0 I F N p b H Z l c i 9 Q a X Z v d G V k I E N v b H V t b i 5 7 T j Y u M S w x N n 0 m c X V v d D s s J n F 1 b 3 Q 7 U 2 V j d G l v b j E v U G l 2 b 3 Q g U 2 l s d m V y L 1 B p d m 9 0 Z W Q g Q 2 9 s d W 1 u L n t O N i 4 y L D E 3 f S Z x d W 9 0 O y w m c X V v d D t T Z W N 0 a W 9 u M S 9 Q a X Z v d C B T a W x 2 Z X I v U G l 2 b 3 R l Z C B D b 2 x 1 b W 4 u e 0 4 2 L j M s M T h 9 J n F 1 b 3 Q 7 L C Z x d W 9 0 O 1 N l Y 3 R p b 2 4 x L 1 B p d m 9 0 I F N p b H Z l c i 9 Q a X Z v d G V k I E N v b H V t b i 5 7 T j c u M S w x O X 0 m c X V v d D s s J n F 1 b 3 Q 7 U 2 V j d G l v b j E v U G l 2 b 3 Q g U 2 l s d m V y L 1 B p d m 9 0 Z W Q g Q 2 9 s d W 1 u L n t O N y 4 y L D I w f S Z x d W 9 0 O y w m c X V v d D t T Z W N 0 a W 9 u M S 9 Q a X Z v d C B T a W x 2 Z X I v U G l 2 b 3 R l Z C B D b 2 x 1 b W 4 u e 0 4 3 L j M s M j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p d m 9 0 J T I w U 2 l s d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a W x 2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p b H Z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p b H Z l c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p b H Z l c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Q b G F 0 a W 5 1 b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X Z v d F 9 Q b G F 0 a W 5 1 b S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k J R P T 0 i I C 8 + P E V u d H J 5 I F R 5 c G U 9 I k Z p b G x M Y X N 0 V X B k Y X R l Z C I g V m F s d W U 9 I m Q y M D I w L T A y L T A z V D E 5 O j M z O j I 1 L j I x M D U 4 M z J a I i A v P j x F b n R y e S B U e X B l P S J M b 2 F k Z W R U b 0 F u Y W x 5 c 2 l z U 2 V y d m l j Z X M i I F Z h b H V l P S J s M C I g L z 4 8 R W 5 0 c n k g V H l w Z T 0 i U X V l c n l J R C I g V m F s d W U 9 I n M x Y m R k N W F k Y y 1 m M m M y L T Q 2 M z I t Y T F m M C 0 z N W Q x N D h h Z T Y 5 N W I i I C 8 + P E V u d H J 5 I F R 5 c G U 9 I k Z p b G x D b 2 x 1 b W 5 O Y W 1 l c y I g V m F s d W U 9 I n N b J n F 1 b 3 Q 7 U G x h e W V y J n F 1 b 3 Q 7 L C Z x d W 9 0 O 0 4 x L j E m c X V v d D s s J n F 1 b 3 Q 7 T j E u M i Z x d W 9 0 O y w m c X V v d D t O M S 4 z J n F 1 b 3 Q 7 L C Z x d W 9 0 O 0 4 y L j E m c X V v d D s s J n F 1 b 3 Q 7 T j I u M i Z x d W 9 0 O y w m c X V v d D t O M i 4 z J n F 1 b 3 Q 7 L C Z x d W 9 0 O 0 4 z L j E m c X V v d D s s J n F 1 b 3 Q 7 T j M u M i Z x d W 9 0 O y w m c X V v d D t O M y 4 z J n F 1 b 3 Q 7 L C Z x d W 9 0 O 0 4 0 L j E m c X V v d D s s J n F 1 b 3 Q 7 T j Q u M i Z x d W 9 0 O y w m c X V v d D t O N C 4 z J n F 1 b 3 Q 7 L C Z x d W 9 0 O 0 4 1 L j E m c X V v d D s s J n F 1 b 3 Q 7 T j U u M i Z x d W 9 0 O y w m c X V v d D t O N S 4 z J n F 1 b 3 Q 7 L C Z x d W 9 0 O 0 4 2 L j E m c X V v d D s s J n F 1 b 3 Q 7 T j Y u M i Z x d W 9 0 O y w m c X V v d D t O N i 4 z J n F 1 b 3 Q 7 L C Z x d W 9 0 O 0 4 3 L j E m c X V v d D s s J n F 1 b 3 Q 7 T j c u M i Z x d W 9 0 O y w m c X V v d D t O N y 4 z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Z v d C B Q b G F 0 a W 5 1 b S 9 Q a X Z v d G V k I E N v b H V t b i 5 7 U G x h e W V y L D B 9 J n F 1 b 3 Q 7 L C Z x d W 9 0 O 1 N l Y 3 R p b 2 4 x L 1 B p d m 9 0 I F B s Y X R p b n V t L 1 B p d m 9 0 Z W Q g Q 2 9 s d W 1 u L n t O M S 4 x L D F 9 J n F 1 b 3 Q 7 L C Z x d W 9 0 O 1 N l Y 3 R p b 2 4 x L 1 B p d m 9 0 I F B s Y X R p b n V t L 1 B p d m 9 0 Z W Q g Q 2 9 s d W 1 u L n t O M S 4 y L D J 9 J n F 1 b 3 Q 7 L C Z x d W 9 0 O 1 N l Y 3 R p b 2 4 x L 1 B p d m 9 0 I F B s Y X R p b n V t L 1 B p d m 9 0 Z W Q g Q 2 9 s d W 1 u L n t O M S 4 z L D N 9 J n F 1 b 3 Q 7 L C Z x d W 9 0 O 1 N l Y 3 R p b 2 4 x L 1 B p d m 9 0 I F B s Y X R p b n V t L 1 B p d m 9 0 Z W Q g Q 2 9 s d W 1 u L n t O M i 4 x L D R 9 J n F 1 b 3 Q 7 L C Z x d W 9 0 O 1 N l Y 3 R p b 2 4 x L 1 B p d m 9 0 I F B s Y X R p b n V t L 1 B p d m 9 0 Z W Q g Q 2 9 s d W 1 u L n t O M i 4 y L D V 9 J n F 1 b 3 Q 7 L C Z x d W 9 0 O 1 N l Y 3 R p b 2 4 x L 1 B p d m 9 0 I F B s Y X R p b n V t L 1 B p d m 9 0 Z W Q g Q 2 9 s d W 1 u L n t O M i 4 z L D Z 9 J n F 1 b 3 Q 7 L C Z x d W 9 0 O 1 N l Y 3 R p b 2 4 x L 1 B p d m 9 0 I F B s Y X R p b n V t L 1 B p d m 9 0 Z W Q g Q 2 9 s d W 1 u L n t O M y 4 x L D d 9 J n F 1 b 3 Q 7 L C Z x d W 9 0 O 1 N l Y 3 R p b 2 4 x L 1 B p d m 9 0 I F B s Y X R p b n V t L 1 B p d m 9 0 Z W Q g Q 2 9 s d W 1 u L n t O M y 4 y L D h 9 J n F 1 b 3 Q 7 L C Z x d W 9 0 O 1 N l Y 3 R p b 2 4 x L 1 B p d m 9 0 I F B s Y X R p b n V t L 1 B p d m 9 0 Z W Q g Q 2 9 s d W 1 u L n t O M y 4 z L D l 9 J n F 1 b 3 Q 7 L C Z x d W 9 0 O 1 N l Y 3 R p b 2 4 x L 1 B p d m 9 0 I F B s Y X R p b n V t L 1 B p d m 9 0 Z W Q g Q 2 9 s d W 1 u L n t O N C 4 x L D E w f S Z x d W 9 0 O y w m c X V v d D t T Z W N 0 a W 9 u M S 9 Q a X Z v d C B Q b G F 0 a W 5 1 b S 9 Q a X Z v d G V k I E N v b H V t b i 5 7 T j Q u M i w x M X 0 m c X V v d D s s J n F 1 b 3 Q 7 U 2 V j d G l v b j E v U G l 2 b 3 Q g U G x h d G l u d W 0 v U G l 2 b 3 R l Z C B D b 2 x 1 b W 4 u e 0 4 0 L j M s M T J 9 J n F 1 b 3 Q 7 L C Z x d W 9 0 O 1 N l Y 3 R p b 2 4 x L 1 B p d m 9 0 I F B s Y X R p b n V t L 1 B p d m 9 0 Z W Q g Q 2 9 s d W 1 u L n t O N S 4 x L D E z f S Z x d W 9 0 O y w m c X V v d D t T Z W N 0 a W 9 u M S 9 Q a X Z v d C B Q b G F 0 a W 5 1 b S 9 Q a X Z v d G V k I E N v b H V t b i 5 7 T j U u M i w x N H 0 m c X V v d D s s J n F 1 b 3 Q 7 U 2 V j d G l v b j E v U G l 2 b 3 Q g U G x h d G l u d W 0 v U G l 2 b 3 R l Z C B D b 2 x 1 b W 4 u e 0 4 1 L j M s M T V 9 J n F 1 b 3 Q 7 L C Z x d W 9 0 O 1 N l Y 3 R p b 2 4 x L 1 B p d m 9 0 I F B s Y X R p b n V t L 1 B p d m 9 0 Z W Q g Q 2 9 s d W 1 u L n t O N i 4 x L D E 2 f S Z x d W 9 0 O y w m c X V v d D t T Z W N 0 a W 9 u M S 9 Q a X Z v d C B Q b G F 0 a W 5 1 b S 9 Q a X Z v d G V k I E N v b H V t b i 5 7 T j Y u M i w x N 3 0 m c X V v d D s s J n F 1 b 3 Q 7 U 2 V j d G l v b j E v U G l 2 b 3 Q g U G x h d G l u d W 0 v U G l 2 b 3 R l Z C B D b 2 x 1 b W 4 u e 0 4 2 L j M s M T h 9 J n F 1 b 3 Q 7 L C Z x d W 9 0 O 1 N l Y 3 R p b 2 4 x L 1 B p d m 9 0 I F B s Y X R p b n V t L 1 B p d m 9 0 Z W Q g Q 2 9 s d W 1 u L n t O N y 4 x L D E 5 f S Z x d W 9 0 O y w m c X V v d D t T Z W N 0 a W 9 u M S 9 Q a X Z v d C B Q b G F 0 a W 5 1 b S 9 Q a X Z v d G V k I E N v b H V t b i 5 7 T j c u M i w y M H 0 m c X V v d D s s J n F 1 b 3 Q 7 U 2 V j d G l v b j E v U G l 2 b 3 Q g U G x h d G l u d W 0 v U G l 2 b 3 R l Z C B D b 2 x 1 b W 4 u e 0 4 3 L j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X Z v d C B Q b G F 0 a W 5 1 b S 9 Q a X Z v d G V k I E N v b H V t b i 5 7 U G x h e W V y L D B 9 J n F 1 b 3 Q 7 L C Z x d W 9 0 O 1 N l Y 3 R p b 2 4 x L 1 B p d m 9 0 I F B s Y X R p b n V t L 1 B p d m 9 0 Z W Q g Q 2 9 s d W 1 u L n t O M S 4 x L D F 9 J n F 1 b 3 Q 7 L C Z x d W 9 0 O 1 N l Y 3 R p b 2 4 x L 1 B p d m 9 0 I F B s Y X R p b n V t L 1 B p d m 9 0 Z W Q g Q 2 9 s d W 1 u L n t O M S 4 y L D J 9 J n F 1 b 3 Q 7 L C Z x d W 9 0 O 1 N l Y 3 R p b 2 4 x L 1 B p d m 9 0 I F B s Y X R p b n V t L 1 B p d m 9 0 Z W Q g Q 2 9 s d W 1 u L n t O M S 4 z L D N 9 J n F 1 b 3 Q 7 L C Z x d W 9 0 O 1 N l Y 3 R p b 2 4 x L 1 B p d m 9 0 I F B s Y X R p b n V t L 1 B p d m 9 0 Z W Q g Q 2 9 s d W 1 u L n t O M i 4 x L D R 9 J n F 1 b 3 Q 7 L C Z x d W 9 0 O 1 N l Y 3 R p b 2 4 x L 1 B p d m 9 0 I F B s Y X R p b n V t L 1 B p d m 9 0 Z W Q g Q 2 9 s d W 1 u L n t O M i 4 y L D V 9 J n F 1 b 3 Q 7 L C Z x d W 9 0 O 1 N l Y 3 R p b 2 4 x L 1 B p d m 9 0 I F B s Y X R p b n V t L 1 B p d m 9 0 Z W Q g Q 2 9 s d W 1 u L n t O M i 4 z L D Z 9 J n F 1 b 3 Q 7 L C Z x d W 9 0 O 1 N l Y 3 R p b 2 4 x L 1 B p d m 9 0 I F B s Y X R p b n V t L 1 B p d m 9 0 Z W Q g Q 2 9 s d W 1 u L n t O M y 4 x L D d 9 J n F 1 b 3 Q 7 L C Z x d W 9 0 O 1 N l Y 3 R p b 2 4 x L 1 B p d m 9 0 I F B s Y X R p b n V t L 1 B p d m 9 0 Z W Q g Q 2 9 s d W 1 u L n t O M y 4 y L D h 9 J n F 1 b 3 Q 7 L C Z x d W 9 0 O 1 N l Y 3 R p b 2 4 x L 1 B p d m 9 0 I F B s Y X R p b n V t L 1 B p d m 9 0 Z W Q g Q 2 9 s d W 1 u L n t O M y 4 z L D l 9 J n F 1 b 3 Q 7 L C Z x d W 9 0 O 1 N l Y 3 R p b 2 4 x L 1 B p d m 9 0 I F B s Y X R p b n V t L 1 B p d m 9 0 Z W Q g Q 2 9 s d W 1 u L n t O N C 4 x L D E w f S Z x d W 9 0 O y w m c X V v d D t T Z W N 0 a W 9 u M S 9 Q a X Z v d C B Q b G F 0 a W 5 1 b S 9 Q a X Z v d G V k I E N v b H V t b i 5 7 T j Q u M i w x M X 0 m c X V v d D s s J n F 1 b 3 Q 7 U 2 V j d G l v b j E v U G l 2 b 3 Q g U G x h d G l u d W 0 v U G l 2 b 3 R l Z C B D b 2 x 1 b W 4 u e 0 4 0 L j M s M T J 9 J n F 1 b 3 Q 7 L C Z x d W 9 0 O 1 N l Y 3 R p b 2 4 x L 1 B p d m 9 0 I F B s Y X R p b n V t L 1 B p d m 9 0 Z W Q g Q 2 9 s d W 1 u L n t O N S 4 x L D E z f S Z x d W 9 0 O y w m c X V v d D t T Z W N 0 a W 9 u M S 9 Q a X Z v d C B Q b G F 0 a W 5 1 b S 9 Q a X Z v d G V k I E N v b H V t b i 5 7 T j U u M i w x N H 0 m c X V v d D s s J n F 1 b 3 Q 7 U 2 V j d G l v b j E v U G l 2 b 3 Q g U G x h d G l u d W 0 v U G l 2 b 3 R l Z C B D b 2 x 1 b W 4 u e 0 4 1 L j M s M T V 9 J n F 1 b 3 Q 7 L C Z x d W 9 0 O 1 N l Y 3 R p b 2 4 x L 1 B p d m 9 0 I F B s Y X R p b n V t L 1 B p d m 9 0 Z W Q g Q 2 9 s d W 1 u L n t O N i 4 x L D E 2 f S Z x d W 9 0 O y w m c X V v d D t T Z W N 0 a W 9 u M S 9 Q a X Z v d C B Q b G F 0 a W 5 1 b S 9 Q a X Z v d G V k I E N v b H V t b i 5 7 T j Y u M i w x N 3 0 m c X V v d D s s J n F 1 b 3 Q 7 U 2 V j d G l v b j E v U G l 2 b 3 Q g U G x h d G l u d W 0 v U G l 2 b 3 R l Z C B D b 2 x 1 b W 4 u e 0 4 2 L j M s M T h 9 J n F 1 b 3 Q 7 L C Z x d W 9 0 O 1 N l Y 3 R p b 2 4 x L 1 B p d m 9 0 I F B s Y X R p b n V t L 1 B p d m 9 0 Z W Q g Q 2 9 s d W 1 u L n t O N y 4 x L D E 5 f S Z x d W 9 0 O y w m c X V v d D t T Z W N 0 a W 9 u M S 9 Q a X Z v d C B Q b G F 0 a W 5 1 b S 9 Q a X Z v d G V k I E N v b H V t b i 5 7 T j c u M i w y M H 0 m c X V v d D s s J n F 1 b 3 Q 7 U 2 V j d G l v b j E v U G l 2 b 3 Q g U G x h d G l u d W 0 v U G l 2 b 3 R l Z C B D b 2 x 1 b W 4 u e 0 4 3 L j M s M j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p d m 9 0 J T I w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Q b G F 0 a W 5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G x h d G l u d W 0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d X J 2 a X Z h b G l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X Z v d F 9 T d X J 2 a X Z h b G l z d C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M w Z j J k N D R h Z S 0 y Y T Q 1 L T R h M D U t O D A y N S 0 4 O T Y 0 N W Q 0 N T Q y M T M i I C 8 + P E V u d H J 5 I F R 5 c G U 9 I k Z p b G x F c n J v c k N v d W 5 0 I i B W Y W x 1 Z T 0 i b D A i I C 8 + P E V u d H J 5 I F R 5 c G U 9 I k Z p b G x M Y X N 0 V X B k Y X R l Z C I g V m F s d W U 9 I m Q y M D I w L T A y L T A z V D E 5 O j M z O j I 1 L j I x O T U 3 N j N a I i A v P j x F b n R y e S B U e X B l P S J G a W x s R X J y b 3 J D b 2 R l I i B W Y W x 1 Z T 0 i c 1 V u a 2 5 v d 2 4 i I C 8 + P E V u d H J 5 I F R 5 c G U 9 I k Z p b G x D b 2 x 1 b W 5 U e X B l c y I g V m F s d W U 9 I n N C Z 1 V G Q l F V R k J R V U Z C U V V G Q l F V R k J R V U Z C U V V G Q l E 9 P S I g L z 4 8 R W 5 0 c n k g V H l w Z T 0 i R m l s b E N v b H V t b k 5 h b W V z I i B W Y W x 1 Z T 0 i c 1 s m c X V v d D t Q b G F 5 Z X I m c X V v d D s s J n F 1 b 3 Q 7 T j E u M S Z x d W 9 0 O y w m c X V v d D t O M S 4 y J n F 1 b 3 Q 7 L C Z x d W 9 0 O 0 4 x L j M m c X V v d D s s J n F 1 b 3 Q 7 T j I u M S Z x d W 9 0 O y w m c X V v d D t O M i 4 y J n F 1 b 3 Q 7 L C Z x d W 9 0 O 0 4 y L j M m c X V v d D s s J n F 1 b 3 Q 7 T j M u M S Z x d W 9 0 O y w m c X V v d D t O M y 4 y J n F 1 b 3 Q 7 L C Z x d W 9 0 O 0 4 z L j M m c X V v d D s s J n F 1 b 3 Q 7 T j Q u M S Z x d W 9 0 O y w m c X V v d D t O N C 4 y J n F 1 b 3 Q 7 L C Z x d W 9 0 O 0 4 0 L j M m c X V v d D s s J n F 1 b 3 Q 7 T j U u M S Z x d W 9 0 O y w m c X V v d D t O N S 4 y J n F 1 b 3 Q 7 L C Z x d W 9 0 O 0 4 1 L j M m c X V v d D s s J n F 1 b 3 Q 7 T j Y u M S Z x d W 9 0 O y w m c X V v d D t O N i 4 y J n F 1 b 3 Q 7 L C Z x d W 9 0 O 0 4 2 L j M m c X V v d D s s J n F 1 b 3 Q 7 T j c u M S Z x d W 9 0 O y w m c X V v d D t O N y 4 y J n F 1 b 3 Q 7 L C Z x d W 9 0 O 0 4 3 L j M m c X V v d D t d I i A v P j x F b n R y e S B U e X B l P S J G a W x s U 3 R h d H V z I i B W Y W x 1 Z T 0 i c 0 N v b X B s Z X R l I i A v P j x F b n R y e S B U e X B l P S J G a W x s Q 2 9 1 b n Q i I F Z h b H V l P S J s N D M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Z v d C B T d X J 2 a X Z h b G l z d C 9 Q a X Z v d G V k I E N v b H V t b i 5 7 U G x h e W V y L D B 9 J n F 1 b 3 Q 7 L C Z x d W 9 0 O 1 N l Y 3 R p b 2 4 x L 1 B p d m 9 0 I F N 1 c n Z p d m F s a X N 0 L 1 B p d m 9 0 Z W Q g Q 2 9 s d W 1 u L n t O M S 4 x L D F 9 J n F 1 b 3 Q 7 L C Z x d W 9 0 O 1 N l Y 3 R p b 2 4 x L 1 B p d m 9 0 I F N 1 c n Z p d m F s a X N 0 L 1 B p d m 9 0 Z W Q g Q 2 9 s d W 1 u L n t O M S 4 y L D J 9 J n F 1 b 3 Q 7 L C Z x d W 9 0 O 1 N l Y 3 R p b 2 4 x L 1 B p d m 9 0 I F N 1 c n Z p d m F s a X N 0 L 1 B p d m 9 0 Z W Q g Q 2 9 s d W 1 u L n t O M S 4 z L D N 9 J n F 1 b 3 Q 7 L C Z x d W 9 0 O 1 N l Y 3 R p b 2 4 x L 1 B p d m 9 0 I F N 1 c n Z p d m F s a X N 0 L 1 B p d m 9 0 Z W Q g Q 2 9 s d W 1 u L n t O M i 4 x L D R 9 J n F 1 b 3 Q 7 L C Z x d W 9 0 O 1 N l Y 3 R p b 2 4 x L 1 B p d m 9 0 I F N 1 c n Z p d m F s a X N 0 L 1 B p d m 9 0 Z W Q g Q 2 9 s d W 1 u L n t O M i 4 y L D V 9 J n F 1 b 3 Q 7 L C Z x d W 9 0 O 1 N l Y 3 R p b 2 4 x L 1 B p d m 9 0 I F N 1 c n Z p d m F s a X N 0 L 1 B p d m 9 0 Z W Q g Q 2 9 s d W 1 u L n t O M i 4 z L D Z 9 J n F 1 b 3 Q 7 L C Z x d W 9 0 O 1 N l Y 3 R p b 2 4 x L 1 B p d m 9 0 I F N 1 c n Z p d m F s a X N 0 L 1 B p d m 9 0 Z W Q g Q 2 9 s d W 1 u L n t O M y 4 x L D d 9 J n F 1 b 3 Q 7 L C Z x d W 9 0 O 1 N l Y 3 R p b 2 4 x L 1 B p d m 9 0 I F N 1 c n Z p d m F s a X N 0 L 1 B p d m 9 0 Z W Q g Q 2 9 s d W 1 u L n t O M y 4 y L D h 9 J n F 1 b 3 Q 7 L C Z x d W 9 0 O 1 N l Y 3 R p b 2 4 x L 1 B p d m 9 0 I F N 1 c n Z p d m F s a X N 0 L 1 B p d m 9 0 Z W Q g Q 2 9 s d W 1 u L n t O M y 4 z L D l 9 J n F 1 b 3 Q 7 L C Z x d W 9 0 O 1 N l Y 3 R p b 2 4 x L 1 B p d m 9 0 I F N 1 c n Z p d m F s a X N 0 L 1 B p d m 9 0 Z W Q g Q 2 9 s d W 1 u L n t O N C 4 x L D E w f S Z x d W 9 0 O y w m c X V v d D t T Z W N 0 a W 9 u M S 9 Q a X Z v d C B T d X J 2 a X Z h b G l z d C 9 Q a X Z v d G V k I E N v b H V t b i 5 7 T j Q u M i w x M X 0 m c X V v d D s s J n F 1 b 3 Q 7 U 2 V j d G l v b j E v U G l 2 b 3 Q g U 3 V y d m l 2 Y W x p c 3 Q v U G l 2 b 3 R l Z C B D b 2 x 1 b W 4 u e 0 4 0 L j M s M T J 9 J n F 1 b 3 Q 7 L C Z x d W 9 0 O 1 N l Y 3 R p b 2 4 x L 1 B p d m 9 0 I F N 1 c n Z p d m F s a X N 0 L 1 B p d m 9 0 Z W Q g Q 2 9 s d W 1 u L n t O N S 4 x L D E z f S Z x d W 9 0 O y w m c X V v d D t T Z W N 0 a W 9 u M S 9 Q a X Z v d C B T d X J 2 a X Z h b G l z d C 9 Q a X Z v d G V k I E N v b H V t b i 5 7 T j U u M i w x N H 0 m c X V v d D s s J n F 1 b 3 Q 7 U 2 V j d G l v b j E v U G l 2 b 3 Q g U 3 V y d m l 2 Y W x p c 3 Q v U G l 2 b 3 R l Z C B D b 2 x 1 b W 4 u e 0 4 1 L j M s M T V 9 J n F 1 b 3 Q 7 L C Z x d W 9 0 O 1 N l Y 3 R p b 2 4 x L 1 B p d m 9 0 I F N 1 c n Z p d m F s a X N 0 L 1 B p d m 9 0 Z W Q g Q 2 9 s d W 1 u L n t O N i 4 x L D E 2 f S Z x d W 9 0 O y w m c X V v d D t T Z W N 0 a W 9 u M S 9 Q a X Z v d C B T d X J 2 a X Z h b G l z d C 9 Q a X Z v d G V k I E N v b H V t b i 5 7 T j Y u M i w x N 3 0 m c X V v d D s s J n F 1 b 3 Q 7 U 2 V j d G l v b j E v U G l 2 b 3 Q g U 3 V y d m l 2 Y W x p c 3 Q v U G l 2 b 3 R l Z C B D b 2 x 1 b W 4 u e 0 4 2 L j M s M T h 9 J n F 1 b 3 Q 7 L C Z x d W 9 0 O 1 N l Y 3 R p b 2 4 x L 1 B p d m 9 0 I F N 1 c n Z p d m F s a X N 0 L 1 B p d m 9 0 Z W Q g Q 2 9 s d W 1 u L n t O N y 4 x L D E 5 f S Z x d W 9 0 O y w m c X V v d D t T Z W N 0 a W 9 u M S 9 Q a X Z v d C B T d X J 2 a X Z h b G l z d C 9 Q a X Z v d G V k I E N v b H V t b i 5 7 T j c u M i w y M H 0 m c X V v d D s s J n F 1 b 3 Q 7 U 2 V j d G l v b j E v U G l 2 b 3 Q g U 3 V y d m l 2 Y W x p c 3 Q v U G l 2 b 3 R l Z C B D b 2 x 1 b W 4 u e 0 4 3 L j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X Z v d C B T d X J 2 a X Z h b G l z d C 9 Q a X Z v d G V k I E N v b H V t b i 5 7 U G x h e W V y L D B 9 J n F 1 b 3 Q 7 L C Z x d W 9 0 O 1 N l Y 3 R p b 2 4 x L 1 B p d m 9 0 I F N 1 c n Z p d m F s a X N 0 L 1 B p d m 9 0 Z W Q g Q 2 9 s d W 1 u L n t O M S 4 x L D F 9 J n F 1 b 3 Q 7 L C Z x d W 9 0 O 1 N l Y 3 R p b 2 4 x L 1 B p d m 9 0 I F N 1 c n Z p d m F s a X N 0 L 1 B p d m 9 0 Z W Q g Q 2 9 s d W 1 u L n t O M S 4 y L D J 9 J n F 1 b 3 Q 7 L C Z x d W 9 0 O 1 N l Y 3 R p b 2 4 x L 1 B p d m 9 0 I F N 1 c n Z p d m F s a X N 0 L 1 B p d m 9 0 Z W Q g Q 2 9 s d W 1 u L n t O M S 4 z L D N 9 J n F 1 b 3 Q 7 L C Z x d W 9 0 O 1 N l Y 3 R p b 2 4 x L 1 B p d m 9 0 I F N 1 c n Z p d m F s a X N 0 L 1 B p d m 9 0 Z W Q g Q 2 9 s d W 1 u L n t O M i 4 x L D R 9 J n F 1 b 3 Q 7 L C Z x d W 9 0 O 1 N l Y 3 R p b 2 4 x L 1 B p d m 9 0 I F N 1 c n Z p d m F s a X N 0 L 1 B p d m 9 0 Z W Q g Q 2 9 s d W 1 u L n t O M i 4 y L D V 9 J n F 1 b 3 Q 7 L C Z x d W 9 0 O 1 N l Y 3 R p b 2 4 x L 1 B p d m 9 0 I F N 1 c n Z p d m F s a X N 0 L 1 B p d m 9 0 Z W Q g Q 2 9 s d W 1 u L n t O M i 4 z L D Z 9 J n F 1 b 3 Q 7 L C Z x d W 9 0 O 1 N l Y 3 R p b 2 4 x L 1 B p d m 9 0 I F N 1 c n Z p d m F s a X N 0 L 1 B p d m 9 0 Z W Q g Q 2 9 s d W 1 u L n t O M y 4 x L D d 9 J n F 1 b 3 Q 7 L C Z x d W 9 0 O 1 N l Y 3 R p b 2 4 x L 1 B p d m 9 0 I F N 1 c n Z p d m F s a X N 0 L 1 B p d m 9 0 Z W Q g Q 2 9 s d W 1 u L n t O M y 4 y L D h 9 J n F 1 b 3 Q 7 L C Z x d W 9 0 O 1 N l Y 3 R p b 2 4 x L 1 B p d m 9 0 I F N 1 c n Z p d m F s a X N 0 L 1 B p d m 9 0 Z W Q g Q 2 9 s d W 1 u L n t O M y 4 z L D l 9 J n F 1 b 3 Q 7 L C Z x d W 9 0 O 1 N l Y 3 R p b 2 4 x L 1 B p d m 9 0 I F N 1 c n Z p d m F s a X N 0 L 1 B p d m 9 0 Z W Q g Q 2 9 s d W 1 u L n t O N C 4 x L D E w f S Z x d W 9 0 O y w m c X V v d D t T Z W N 0 a W 9 u M S 9 Q a X Z v d C B T d X J 2 a X Z h b G l z d C 9 Q a X Z v d G V k I E N v b H V t b i 5 7 T j Q u M i w x M X 0 m c X V v d D s s J n F 1 b 3 Q 7 U 2 V j d G l v b j E v U G l 2 b 3 Q g U 3 V y d m l 2 Y W x p c 3 Q v U G l 2 b 3 R l Z C B D b 2 x 1 b W 4 u e 0 4 0 L j M s M T J 9 J n F 1 b 3 Q 7 L C Z x d W 9 0 O 1 N l Y 3 R p b 2 4 x L 1 B p d m 9 0 I F N 1 c n Z p d m F s a X N 0 L 1 B p d m 9 0 Z W Q g Q 2 9 s d W 1 u L n t O N S 4 x L D E z f S Z x d W 9 0 O y w m c X V v d D t T Z W N 0 a W 9 u M S 9 Q a X Z v d C B T d X J 2 a X Z h b G l z d C 9 Q a X Z v d G V k I E N v b H V t b i 5 7 T j U u M i w x N H 0 m c X V v d D s s J n F 1 b 3 Q 7 U 2 V j d G l v b j E v U G l 2 b 3 Q g U 3 V y d m l 2 Y W x p c 3 Q v U G l 2 b 3 R l Z C B D b 2 x 1 b W 4 u e 0 4 1 L j M s M T V 9 J n F 1 b 3 Q 7 L C Z x d W 9 0 O 1 N l Y 3 R p b 2 4 x L 1 B p d m 9 0 I F N 1 c n Z p d m F s a X N 0 L 1 B p d m 9 0 Z W Q g Q 2 9 s d W 1 u L n t O N i 4 x L D E 2 f S Z x d W 9 0 O y w m c X V v d D t T Z W N 0 a W 9 u M S 9 Q a X Z v d C B T d X J 2 a X Z h b G l z d C 9 Q a X Z v d G V k I E N v b H V t b i 5 7 T j Y u M i w x N 3 0 m c X V v d D s s J n F 1 b 3 Q 7 U 2 V j d G l v b j E v U G l 2 b 3 Q g U 3 V y d m l 2 Y W x p c 3 Q v U G l 2 b 3 R l Z C B D b 2 x 1 b W 4 u e 0 4 2 L j M s M T h 9 J n F 1 b 3 Q 7 L C Z x d W 9 0 O 1 N l Y 3 R p b 2 4 x L 1 B p d m 9 0 I F N 1 c n Z p d m F s a X N 0 L 1 B p d m 9 0 Z W Q g Q 2 9 s d W 1 u L n t O N y 4 x L D E 5 f S Z x d W 9 0 O y w m c X V v d D t T Z W N 0 a W 9 u M S 9 Q a X Z v d C B T d X J 2 a X Z h b G l z d C 9 Q a X Z v d G V k I E N v b H V t b i 5 7 T j c u M i w y M H 0 m c X V v d D s s J n F 1 b 3 Q 7 U 2 V j d G l v b j E v U G l 2 b 3 Q g U 3 V y d m l 2 Y W x p c 3 Q v U G l 2 b 3 R l Z C B D b 2 x 1 b W 4 u e 0 4 3 L j M s M j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p d m 9 0 J T I w U 3 V y d m l 2 Y W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d X J 2 a X Z h b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3 V y d m l 2 Y W x p c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3 V y d m l 2 Y W x p c 3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d X J 2 a X Z h b G l z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Q n l Q b G F 5 Z X J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N S 0 x M V Q w N z o 0 M j o y N i 4 0 O T E z N D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a X Z v d C U y M F B s Y X R p b n V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p b H Z l c i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C L e l w o M F Z P q 4 / W S n 3 u s Q w A A A A A A g A A A A A A E G Y A A A A B A A A g A A A A X + 8 O D U W 0 / 5 d E b h + R a T 0 + W p K t K y k S + c p / I u W w c o S w l d k A A A A A D o A A A A A C A A A g A A A A v r O f 1 p 1 D + U V d X L D a L U i i 9 W r z 1 5 z D S k t u Z V 3 H m 5 t M 1 2 V Q A A A A 5 H h x P g C U e 6 n 5 X r F Z t P 7 g l 3 M M 5 / d b G V U X B o s F Y / 4 3 s / u e 8 W 7 O P o u U v X K 7 / g q C V s 3 V h n H t J L 6 T S R y y 4 D R V D s W h Q M l U 9 D e 7 + c D t s a T k m h e N b 0 1 A A A A A B K a 0 O S P E E u F J M n P / 2 / p 4 z 4 1 C W C r 8 h 2 0 4 H N 3 + X J l j L W 8 N E D D J 5 U C R S W s n 6 n k R 5 a G E W h i G h N I U b 3 h 3 s Z u n i x M X 1 w = = < / D a t a M a s h u p > 
</file>

<file path=customXml/itemProps1.xml><?xml version="1.0" encoding="utf-8"?>
<ds:datastoreItem xmlns:ds="http://schemas.openxmlformats.org/officeDocument/2006/customXml" ds:itemID="{B41CB881-80D2-4DF7-BC8D-82C1B79147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Distinct Runs</vt:lpstr>
      <vt:lpstr>Distinct Runs 10 WS</vt:lpstr>
      <vt:lpstr>Silver</vt:lpstr>
      <vt:lpstr>Gold</vt:lpstr>
      <vt:lpstr>Survivalist</vt:lpstr>
      <vt:lpstr>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2020-02-03T21:38:55Z</dcterms:created>
  <dcterms:modified xsi:type="dcterms:W3CDTF">2020-02-03T21:38:59Z</dcterms:modified>
</cp:coreProperties>
</file>