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4" activeTab="9"/>
  </bookViews>
  <sheets>
    <sheet name="Титульный Лист" sheetId="1" r:id="rId1"/>
    <sheet name="Упражнение 1" sheetId="2" r:id="rId2"/>
    <sheet name="Упражнение 2" sheetId="3" r:id="rId3"/>
    <sheet name="Упражнение 3 " sheetId="4" r:id="rId4"/>
    <sheet name="Упражнение 4" sheetId="5" r:id="rId5"/>
    <sheet name="Упражнение 5" sheetId="6" r:id="rId6"/>
    <sheet name="Упражнение 6" sheetId="7" r:id="rId7"/>
    <sheet name="Упражнение 7" sheetId="8" r:id="rId8"/>
    <sheet name="Упражнение 8" sheetId="9" r:id="rId9"/>
    <sheet name="Упражнение 9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0" l="1"/>
  <c r="D28" i="10"/>
  <c r="E23" i="10"/>
  <c r="F23" i="10" s="1"/>
  <c r="D23" i="10"/>
  <c r="I23" i="5" l="1"/>
  <c r="H23" i="5"/>
  <c r="G23" i="5"/>
  <c r="J23" i="5" s="1"/>
  <c r="L23" i="5" s="1"/>
  <c r="F23" i="5"/>
  <c r="E23" i="5"/>
  <c r="H44" i="5"/>
  <c r="G44" i="5"/>
  <c r="F44" i="5"/>
  <c r="E44" i="5"/>
  <c r="I44" i="5" s="1"/>
  <c r="K44" i="5" s="1"/>
  <c r="H30" i="5"/>
  <c r="K30" i="5" s="1"/>
  <c r="G30" i="5"/>
  <c r="F30" i="5"/>
  <c r="E30" i="5"/>
  <c r="I30" i="5" s="1"/>
  <c r="M30" i="5" l="1"/>
  <c r="M44" i="5"/>
  <c r="G37" i="5"/>
  <c r="E37" i="5"/>
  <c r="F37" i="5" s="1"/>
  <c r="H37" i="5" s="1"/>
  <c r="H15" i="5" l="1"/>
  <c r="J15" i="5" s="1"/>
  <c r="G15" i="5"/>
  <c r="F15" i="5"/>
  <c r="E15" i="5"/>
  <c r="J8" i="5"/>
  <c r="H8" i="5"/>
  <c r="G8" i="5"/>
  <c r="F8" i="5"/>
  <c r="I8" i="5" s="1"/>
  <c r="E8" i="5"/>
  <c r="B4" i="10"/>
  <c r="B9" i="8"/>
  <c r="B8" i="8"/>
  <c r="B7" i="8"/>
  <c r="B13" i="6"/>
  <c r="B14" i="6"/>
  <c r="B12" i="6"/>
  <c r="K8" i="5" l="1"/>
  <c r="M8" i="5" s="1"/>
  <c r="D5" i="5"/>
  <c r="B3" i="4"/>
  <c r="B39" i="4" l="1"/>
  <c r="B30" i="4"/>
  <c r="B20" i="4"/>
  <c r="B11" i="4"/>
</calcChain>
</file>

<file path=xl/sharedStrings.xml><?xml version="1.0" encoding="utf-8"?>
<sst xmlns="http://schemas.openxmlformats.org/spreadsheetml/2006/main" count="417" uniqueCount="212">
  <si>
    <r>
      <rPr>
        <sz val="11"/>
        <color theme="1"/>
        <rFont val="Times New Roman"/>
        <family val="1"/>
        <charset val="204"/>
      </rPr>
      <t xml:space="preserve">Министерство образования и науки Кыргызской Республики
Кыргызский государственный технический университет
им. И.Раззакова
Факультет информационных технологий
Кафедра «Программное обеспечение компьютерных систем»
       </t>
    </r>
    <r>
      <rPr>
        <sz val="36"/>
        <color theme="1"/>
        <rFont val="Times New Roman"/>
        <family val="1"/>
        <charset val="204"/>
      </rPr>
      <t>Отчет</t>
    </r>
    <r>
      <rPr>
        <sz val="11"/>
        <color theme="1"/>
        <rFont val="Times New Roman"/>
        <family val="1"/>
        <charset val="204"/>
      </rPr>
      <t xml:space="preserve">
Дисциплина «Логика и теория алгоритмов» 
Лабораторная работа № 2
тема:  Понятие булевой функции
Выполнил(а): студентка группы ПИ-5-19
Ажиходжоева Каныкей Алмазовна
Проверил: профессор Цой Ман-Су
</t>
    </r>
    <r>
      <rPr>
        <sz val="11"/>
        <color theme="1"/>
        <rFont val="Calibri"/>
        <family val="2"/>
        <charset val="204"/>
        <scheme val="minor"/>
      </rPr>
      <t xml:space="preserve">
</t>
    </r>
  </si>
  <si>
    <t>1.Найдите значения функций, если А=1, С=0:</t>
  </si>
  <si>
    <t>Упражнения:</t>
  </si>
  <si>
    <t>A=1; C=0.</t>
  </si>
  <si>
    <t>Комментарии:</t>
  </si>
  <si>
    <t>F=(Не А) V (B&amp;C)  V (A&amp;C)</t>
  </si>
  <si>
    <t>F=0</t>
  </si>
  <si>
    <t>F=0V(1&amp;0)V(1&amp;0)</t>
  </si>
  <si>
    <t>F=Не (1)V(1&amp;0)V(1&amp;0)</t>
  </si>
  <si>
    <t>F= не (1)V(1&amp;0)V(1&amp;0)</t>
  </si>
  <si>
    <t>1.</t>
  </si>
  <si>
    <t>2.</t>
  </si>
  <si>
    <t>F=0V0V(1&amp;0)</t>
  </si>
  <si>
    <t>3.</t>
  </si>
  <si>
    <t>F=0V0V0</t>
  </si>
  <si>
    <t>4.</t>
  </si>
  <si>
    <t>1. Так как нам дано что A=1, то выполнив логическую операцию Инверсии мы получаем что Не(A)=0(Ложь).</t>
  </si>
  <si>
    <t>Если мы проделаем ту же операцию с B и присвоим ей значение Ложь,то результат будет таким же .Полученный результат: 0&amp;0=0(Ложь).</t>
  </si>
  <si>
    <t>3.Следующиим действием мы выполнили логическую операцию  конъюнкции A=1 и C=0 .Полученный результат: 1&amp;0=0(Ложь).</t>
  </si>
  <si>
    <t>4. Выполним логическую операцию дизъюнкции.Полученный результат: 0V0V0=0(Ложь).</t>
  </si>
  <si>
    <t>а)F=(Не А)+ВС+АС</t>
  </si>
  <si>
    <t>б)F=А+ВСD</t>
  </si>
  <si>
    <t>F=AV(B&amp;C&amp;D)</t>
  </si>
  <si>
    <t>F=1V(1&amp;0&amp;1)</t>
  </si>
  <si>
    <t xml:space="preserve">Значение равно: </t>
  </si>
  <si>
    <t>Решение:</t>
  </si>
  <si>
    <t>F=1V0</t>
  </si>
  <si>
    <t>F=1</t>
  </si>
  <si>
    <t>2.Следующиим действием мы выполнили логическую операцию  конъюнкции B(которой мы присвоили Истину) и С=0,так как она истинна только в случае истинности всех составляющих,а в противном случае ложна то получаем результат . Полученный результат: 1&amp;0=0(Ложь).</t>
  </si>
  <si>
    <t xml:space="preserve">1.Выполним логическую операцию  конъюнкции и так как она истинна только в случае истинности всех составляющих,а в противном случае ложна то получаем результат. </t>
  </si>
  <si>
    <t>Полученный результат:1&amp;0&amp;1=0(Ложь).Если бы мы подставили за место B и D, 1 и(или) 0 , то резутьтат был бы таким же.</t>
  </si>
  <si>
    <t>Полученный результат:1V0=1(Истина).</t>
  </si>
  <si>
    <r>
      <t xml:space="preserve">в)  F </t>
    </r>
    <r>
      <rPr>
        <sz val="11"/>
        <color theme="1"/>
        <rFont val="Calibri"/>
        <family val="2"/>
        <charset val="204"/>
        <scheme val="minor"/>
      </rPr>
      <t>=АС+АD</t>
    </r>
  </si>
  <si>
    <t>F=(A&amp;C)V(A&amp;D)</t>
  </si>
  <si>
    <t>F=(1&amp;0)V(1&amp;1)</t>
  </si>
  <si>
    <t>F=(1&amp;0)V(1&amp;0)</t>
  </si>
  <si>
    <r>
      <rPr>
        <b/>
        <sz val="11"/>
        <color theme="1"/>
        <rFont val="Calibri"/>
        <family val="2"/>
        <charset val="204"/>
        <scheme val="minor"/>
      </rPr>
      <t>Истина</t>
    </r>
    <r>
      <rPr>
        <sz val="11"/>
        <color theme="1"/>
        <rFont val="Calibri"/>
        <family val="2"/>
        <scheme val="minor"/>
      </rPr>
      <t>(1) в случае если D=1(Истина).</t>
    </r>
  </si>
  <si>
    <r>
      <rPr>
        <b/>
        <sz val="11"/>
        <color theme="1"/>
        <rFont val="Calibri"/>
        <family val="2"/>
        <charset val="204"/>
        <scheme val="minor"/>
      </rPr>
      <t>Ложь</t>
    </r>
    <r>
      <rPr>
        <sz val="11"/>
        <color theme="1"/>
        <rFont val="Calibri"/>
        <family val="2"/>
        <scheme val="minor"/>
      </rPr>
      <t>(0) в случае если D=0(Ложь).</t>
    </r>
  </si>
  <si>
    <t>F=0V1</t>
  </si>
  <si>
    <t>F=0V0</t>
  </si>
  <si>
    <t>F=0V(1&amp;1)</t>
  </si>
  <si>
    <t>F=0V(1&amp;0)</t>
  </si>
  <si>
    <t>5.</t>
  </si>
  <si>
    <t>1. Мы выполнили логическую операцию  конъюнкции A=1 и C=0 так как она истинна только в случае истинности всех составляющих,а в противном случае ложна то получаем .</t>
  </si>
  <si>
    <t>Полученный результат: 1&amp;0=0(Ложь).</t>
  </si>
  <si>
    <t>2.Исходя из определения дизъюнкции , то что она ложна только в случае ложности всех составляющих, а противном случае оно истинной, то получаем результат.</t>
  </si>
  <si>
    <t>2.При D=1, мы выполнили логическую операцию  конъюнкции. Полученный результат: 1&amp;1=1(Истина).</t>
  </si>
  <si>
    <t>3.Исходя из определения дизъюнкции , то что она ложна только в случае ложности всех составляющих, а противном случае оно истинной, то получаем результат.</t>
  </si>
  <si>
    <t>Полученный результат:0V1=1(Истина).</t>
  </si>
  <si>
    <t>4.Мы выполнили логическую операцию  конъюнкции A=1 и C=0 так как она истинна только в случае истинности всех составляющих,а в противном случае ложна то получаем .</t>
  </si>
  <si>
    <t>5. Исходя из определения дизъюнкции , то что она ложна только в случае ложности всех составляющих, а противном случае оно истинной, то получаем результат.</t>
  </si>
  <si>
    <t>Полученный результат: 0V0=0(Ложь).</t>
  </si>
  <si>
    <t>г)F=ВС+АС</t>
  </si>
  <si>
    <t>F=(B&amp;C)V(A&amp;C)</t>
  </si>
  <si>
    <r>
      <rPr>
        <b/>
        <sz val="11"/>
        <color theme="1"/>
        <rFont val="Calibri"/>
        <family val="2"/>
        <charset val="204"/>
        <scheme val="minor"/>
      </rPr>
      <t xml:space="preserve">Значение равно: Истина </t>
    </r>
    <r>
      <rPr>
        <sz val="11"/>
        <color theme="1"/>
        <rFont val="Calibri"/>
        <family val="2"/>
        <charset val="204"/>
        <scheme val="minor"/>
      </rPr>
      <t>(1) при любых  значениях B и D</t>
    </r>
  </si>
  <si>
    <r>
      <rPr>
        <b/>
        <sz val="11"/>
        <color theme="1"/>
        <rFont val="Calibri"/>
        <family val="2"/>
        <charset val="204"/>
        <scheme val="minor"/>
      </rPr>
      <t xml:space="preserve">Значение равно: Ложь </t>
    </r>
    <r>
      <rPr>
        <sz val="11"/>
        <color theme="1"/>
        <rFont val="Calibri"/>
        <family val="2"/>
        <charset val="204"/>
        <scheme val="minor"/>
      </rPr>
      <t xml:space="preserve">(0) при любом  значении B </t>
    </r>
  </si>
  <si>
    <r>
      <t>Ложь (0)</t>
    </r>
    <r>
      <rPr>
        <sz val="11"/>
        <color theme="1"/>
        <rFont val="Calibri"/>
        <family val="2"/>
        <charset val="204"/>
        <scheme val="minor"/>
      </rPr>
      <t xml:space="preserve"> при любом  значении B </t>
    </r>
  </si>
  <si>
    <t>1.Мы выполнили логическую операцию  конъюнкции B(которой мы присвоили Истину) и С=0,так как она истинна только в случае истинности всех составляющих,а в противном случае ложна то получаем результат .</t>
  </si>
  <si>
    <t>2.Определите десятичные значения (эквиваленты) наборов, на которых функция принимает единичное значение:</t>
  </si>
  <si>
    <t xml:space="preserve"> 3. Булева функция зависит от шести элементов. Найдите двоичные наборы значений аргументов, если десятичные значения этих наборов имеют вид:</t>
  </si>
  <si>
    <t>а) 16</t>
  </si>
  <si>
    <t xml:space="preserve"> 4. Определите функции, принимающие единичное значение, если десятичное значение набора аргументов равно 12:</t>
  </si>
  <si>
    <t>5.Функция четырех аргументов принимает единичное значение на десятичных наборах 0, 1, ... , 12, а на остальных – нулевое. На каких наборах функция принимает нулевое значение? (Наборы представить в десятичной системе).</t>
  </si>
  <si>
    <t xml:space="preserve"> 6. Функция четырех аргументов на половине наборов принимает нулевое значение, а на остальных – единичное. Сколько существует наборов, на которых функция принимает нулевое значение?</t>
  </si>
  <si>
    <t xml:space="preserve"> 7. Функция трех аргументов принимает единичное значение на трех наборах, в двоичных изображениях которых только одна единица. Найти десятичные номера наборов, на которых функция равна единице.</t>
  </si>
  <si>
    <t xml:space="preserve"> 9. Известно, что функция трех аргументов X, Y, Z принимает единичное значение только на одном наборе десятичное значение, которого равно 6. Найти аналитическое выражение этой функции.</t>
  </si>
  <si>
    <t>Ответ:</t>
  </si>
  <si>
    <t>(через Excel)</t>
  </si>
  <si>
    <t>A</t>
  </si>
  <si>
    <t>B</t>
  </si>
  <si>
    <t>C</t>
  </si>
  <si>
    <t>D</t>
  </si>
  <si>
    <t>E</t>
  </si>
  <si>
    <t>F</t>
  </si>
  <si>
    <r>
      <rPr>
        <b/>
        <sz val="11"/>
        <color rgb="FF000000"/>
        <rFont val="Calibri"/>
        <family val="2"/>
        <charset val="204"/>
        <scheme val="minor"/>
      </rPr>
      <t xml:space="preserve">б) </t>
    </r>
    <r>
      <rPr>
        <b/>
        <sz val="11"/>
        <color theme="1"/>
        <rFont val="Calibri"/>
        <family val="2"/>
        <charset val="204"/>
        <scheme val="minor"/>
      </rPr>
      <t>22</t>
    </r>
  </si>
  <si>
    <t>в) 55</t>
  </si>
  <si>
    <t>г) 4</t>
  </si>
  <si>
    <t>д) 60</t>
  </si>
  <si>
    <r>
      <t xml:space="preserve"> </t>
    </r>
    <r>
      <rPr>
        <b/>
        <sz val="11"/>
        <color theme="1"/>
        <rFont val="Calibri"/>
        <family val="2"/>
        <charset val="204"/>
        <scheme val="minor"/>
      </rPr>
      <t>8. Дана функция F=AB+ (-A)C+BC+AD. Упростить эту функцию при условии, что А=</t>
    </r>
    <r>
      <rPr>
        <sz val="11"/>
        <color theme="1"/>
        <rFont val="Calibri"/>
        <family val="2"/>
        <scheme val="minor"/>
      </rPr>
      <t>0.</t>
    </r>
  </si>
  <si>
    <t xml:space="preserve">а) F =(Не A)BC+AB(Не С) </t>
  </si>
  <si>
    <t>Если функция принимает единичное значение, то:</t>
  </si>
  <si>
    <t>(Не A)BC+AB(Не С) =1</t>
  </si>
  <si>
    <t>((Не A)&amp;B&amp;C)V(A&amp;B&amp;(Не С)) =1</t>
  </si>
  <si>
    <t>Пусть ((Не A)&amp;B&amp;C)=1</t>
  </si>
  <si>
    <t>A=1</t>
  </si>
  <si>
    <t>B=1</t>
  </si>
  <si>
    <t>C=1</t>
  </si>
  <si>
    <t>Не A=1</t>
  </si>
  <si>
    <t>A=0</t>
  </si>
  <si>
    <t>1.Так как последнее действие было дизъюнкция,а исходя из определения,то что она ложна только в случае ложности всех составляющих, а противном случае оно истинной, то получаем результат.</t>
  </si>
  <si>
    <t xml:space="preserve">2.Выполним логическую операцию  конъюнкции и так как она истинна только в случае истинности всех составляющих,а в противном случае ложна то получаем результат. </t>
  </si>
  <si>
    <t>Пусть (A&amp;B&amp;(Не С)) =1</t>
  </si>
  <si>
    <t xml:space="preserve">Не С=1 </t>
  </si>
  <si>
    <t>С=0</t>
  </si>
  <si>
    <t>б)F=AB+AC</t>
  </si>
  <si>
    <t>(A&amp;B)V(A&amp;C)=1</t>
  </si>
  <si>
    <t>Пусть A&amp;B=1</t>
  </si>
  <si>
    <t>Пусть(A&amp;C)=1</t>
  </si>
  <si>
    <t>Пусть(A&amp;C)=0</t>
  </si>
  <si>
    <t>C=0</t>
  </si>
  <si>
    <t>Пусть A&amp;B=0</t>
  </si>
  <si>
    <t>B=0</t>
  </si>
  <si>
    <t>(B&amp;C)V((не А)&amp;(не B)&amp;(не C))=1</t>
  </si>
  <si>
    <t>Пусть (B&amp;C)=1</t>
  </si>
  <si>
    <t>С=1</t>
  </si>
  <si>
    <t>Пусть ((не А)&amp;(не B)&amp;(не C))=1</t>
  </si>
  <si>
    <t>в)F=BC+(не А)(не B)(не C)a</t>
  </si>
  <si>
    <t>(не А)&amp;CVB&amp;(Не С)=1</t>
  </si>
  <si>
    <t>Пусть (не А)&amp;C=1</t>
  </si>
  <si>
    <t>Пусть B&amp;(Не С)=1</t>
  </si>
  <si>
    <t>г)F=(не А)C+B(Не С)</t>
  </si>
  <si>
    <t>д)F=AB+(Не A)(Не B) C</t>
  </si>
  <si>
    <t>A&amp;BV(Не A)&amp;(Не B)&amp;C=1</t>
  </si>
  <si>
    <t>Пусть (Не A)&amp;(Не B)&amp;C=1</t>
  </si>
  <si>
    <t>е)F=А(Не С)+(Не A)C</t>
  </si>
  <si>
    <t>А&amp;(Не С)V(Не A)&amp;C=1</t>
  </si>
  <si>
    <t>Пусть А&amp;(Не С)=1</t>
  </si>
  <si>
    <t>Пусть(Не A)&amp;C=1</t>
  </si>
  <si>
    <t>1)F=A(Не B)+B(Не D)+(Не A)C</t>
  </si>
  <si>
    <t>A&amp;(Не B)VB&amp;(Не D)V(Не A)&amp;C=1</t>
  </si>
  <si>
    <t>Значение набора равно:</t>
  </si>
  <si>
    <t>В десятичной форме:</t>
  </si>
  <si>
    <t>В задании говорится что имеется 4 аргумента, тогда по формуле 2^n,  где n- это количество аргументов,</t>
  </si>
  <si>
    <t xml:space="preserve"> имеем 16 наборов.</t>
  </si>
  <si>
    <t>По заданию, 13 14 15 наборы нулевые.</t>
  </si>
  <si>
    <t>Половина этих наборов принимает значение 1, а другая 0.</t>
  </si>
  <si>
    <t>По 8 наборов.</t>
  </si>
  <si>
    <t>F= ((не A)&amp;C) V(B&amp;C)</t>
  </si>
  <si>
    <t>F=(A&amp;B)V((  не A)&amp;C)V(B&amp;C)V(A&amp;D)</t>
  </si>
  <si>
    <t>F=C&amp;(AVB)</t>
  </si>
  <si>
    <t>1. Так как из условия мы знаем что А=0, то части (A&amp;B) и (A&amp;D)</t>
  </si>
  <si>
    <t xml:space="preserve">2.Зная 7 Распределительный(дистрибутивный) закон </t>
  </si>
  <si>
    <t>данную функцию можно сжать до F=C&amp;(AVB)</t>
  </si>
  <si>
    <t>Так как нам дано что функция принимает значение ложь на 3 наборах это:</t>
  </si>
  <si>
    <t>100,010,001.</t>
  </si>
  <si>
    <t>Десятичные номера равны:</t>
  </si>
  <si>
    <t>100=</t>
  </si>
  <si>
    <t>010=</t>
  </si>
  <si>
    <t>001=</t>
  </si>
  <si>
    <t>Так как нам дали данные что десятичное значение равно 6 то через  EXCEL мы вычислим:</t>
  </si>
  <si>
    <t>Функция 3 аргументов, получаем:</t>
  </si>
  <si>
    <t>X</t>
  </si>
  <si>
    <t>Y</t>
  </si>
  <si>
    <t>Z</t>
  </si>
  <si>
    <t xml:space="preserve">В данном случае конъюнкция невозможна, так как </t>
  </si>
  <si>
    <t>она истинна только в случае истинности всех составляющих,а в противном случае ложна.</t>
  </si>
  <si>
    <t>Запишем функцию в виде конъюнкции переменных.Так как переменная Z равна ложь. То берем ее отрицание.</t>
  </si>
  <si>
    <t xml:space="preserve">Искомая функция равна : </t>
  </si>
  <si>
    <t>X &amp; Y &amp;(НЕ Z)=1</t>
  </si>
  <si>
    <t>(Не B)</t>
  </si>
  <si>
    <t>(Не D)</t>
  </si>
  <si>
    <t>(Не A)</t>
  </si>
  <si>
    <t>A&amp;(Не B)</t>
  </si>
  <si>
    <t>B&amp;(Не D)</t>
  </si>
  <si>
    <t>(Не A)&amp;C</t>
  </si>
  <si>
    <t>A&amp;(Не B)VB&amp;(Не D)</t>
  </si>
  <si>
    <t>A&amp;(Не B)VB&amp;(Не D)V(Не A)&amp;C</t>
  </si>
  <si>
    <t>2)F=(B &amp; D) V (A &amp; C) V (C &amp; D)</t>
  </si>
  <si>
    <t>(B &amp; D) V (A &amp; C) V (C &amp; D)=1</t>
  </si>
  <si>
    <t xml:space="preserve">(B &amp; D) </t>
  </si>
  <si>
    <t xml:space="preserve"> (A &amp; C)</t>
  </si>
  <si>
    <t>(C &amp; D)</t>
  </si>
  <si>
    <t>(B &amp; D) V (A &amp; C)</t>
  </si>
  <si>
    <t>(B &amp; D) V (A &amp; C) V (C &amp; D)</t>
  </si>
  <si>
    <t>(неD)</t>
  </si>
  <si>
    <t>3) F = (неD) V  (неA) &amp; C V (неB) &amp; D</t>
  </si>
  <si>
    <t xml:space="preserve"> (неD) V  (неA) &amp; C V (неB) &amp; D=1</t>
  </si>
  <si>
    <t>(неB)</t>
  </si>
  <si>
    <t>(неA)</t>
  </si>
  <si>
    <t>(неC)</t>
  </si>
  <si>
    <t xml:space="preserve">(неA) &amp; C </t>
  </si>
  <si>
    <t xml:space="preserve"> (неB) &amp; D</t>
  </si>
  <si>
    <t>(неD) V  (неA) &amp; C</t>
  </si>
  <si>
    <t>(неD) V (неA) &amp; C  V (неB) &amp; D</t>
  </si>
  <si>
    <t>B &amp; D</t>
  </si>
  <si>
    <t>(неA) &amp; (неB)</t>
  </si>
  <si>
    <t>(неС) V  B &amp; D</t>
  </si>
  <si>
    <t>(неС) V B &amp; D V (неA)&amp;(неB)</t>
  </si>
  <si>
    <t>4) F = (неС) V B &amp; D V (неA)&amp;(неB)</t>
  </si>
  <si>
    <t>A &amp; B</t>
  </si>
  <si>
    <t>A &amp; B &amp; C</t>
  </si>
  <si>
    <t xml:space="preserve">(A &amp; B &amp; C) V B &amp; D </t>
  </si>
  <si>
    <t xml:space="preserve">A &amp; C </t>
  </si>
  <si>
    <t>(неA) &amp; (неC)</t>
  </si>
  <si>
    <t xml:space="preserve"> (неA) &amp; (неC) V A &amp; C</t>
  </si>
  <si>
    <t>(неA)&amp; (неC) V  A &amp; C V  B &amp; D</t>
  </si>
  <si>
    <t>6) F  =(неA)&amp; (неC) V  A &amp; C V  B &amp; D</t>
  </si>
  <si>
    <t>(неС) V B &amp; D V (неA)&amp;(неB)=1</t>
  </si>
  <si>
    <t xml:space="preserve">5) f = (A &amp; B &amp; C) V B &amp; D </t>
  </si>
  <si>
    <t>(A &amp; B &amp; C) V B &amp; D =1</t>
  </si>
  <si>
    <t>(неA)&amp; (неC) V  A &amp; C V  B &amp; D=1</t>
  </si>
  <si>
    <t>F=D</t>
  </si>
  <si>
    <t>Надо дать объяснения!</t>
  </si>
  <si>
    <t>Упростить далее.</t>
  </si>
  <si>
    <t>Почему коньюнкция?</t>
  </si>
  <si>
    <t>Исправленная версия :</t>
  </si>
  <si>
    <t>В ячейку B5 мы вставили ведущий ноль.</t>
  </si>
  <si>
    <t xml:space="preserve">Так как элементов у нас 6, а двоичных наборов 5, то мы ставим </t>
  </si>
  <si>
    <t>ноль в начале чтобы занимать старшие разряды.</t>
  </si>
  <si>
    <r>
      <t xml:space="preserve">можно </t>
    </r>
    <r>
      <rPr>
        <sz val="11"/>
        <color theme="1"/>
        <rFont val="Calibri"/>
        <family val="2"/>
        <scheme val="minor"/>
      </rPr>
      <t>опустить.</t>
    </r>
    <r>
      <rPr>
        <sz val="11"/>
        <color rgb="FFFF0000"/>
        <rFont val="Calibri"/>
        <family val="2"/>
        <charset val="204"/>
        <scheme val="minor"/>
      </rPr>
      <t>Получим следующую функцию??</t>
    </r>
  </si>
  <si>
    <t>F=C&amp;(A V B)</t>
  </si>
  <si>
    <t>F=C&amp;B</t>
  </si>
  <si>
    <t>Исправленная версия:</t>
  </si>
  <si>
    <t>4.Так как нам дано что А=0 то переменная А не имеет значения , мы имеем выражение:</t>
  </si>
  <si>
    <t>Исправленнная версия:</t>
  </si>
  <si>
    <t>Мы использовали конъюнкцию так как из ее определения следует что,</t>
  </si>
  <si>
    <t>не Z</t>
  </si>
  <si>
    <t>X &amp; Y &amp;(НЕ Z)</t>
  </si>
  <si>
    <t xml:space="preserve">X &amp; Y </t>
  </si>
  <si>
    <t>Так же можно пойти путем дизъюнкции,и реализовать искомую функцию :</t>
  </si>
  <si>
    <t xml:space="preserve">X  V Y </t>
  </si>
  <si>
    <t>X V  Y V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</si>
</sst>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0" fontId="0" fillId="0" borderId="0" xfId="0" applyBorder="1"/>
    <xf numFmtId="0" fontId="6" fillId="0" borderId="0" xfId="0" applyFont="1"/>
    <xf numFmtId="0" fontId="6" fillId="0" borderId="0" xfId="0" applyFont="1" applyBorder="1"/>
    <xf numFmtId="0" fontId="10" fillId="0" borderId="0" xfId="0" applyFont="1"/>
    <xf numFmtId="0" fontId="9" fillId="0" borderId="0" xfId="0" applyFont="1"/>
    <xf numFmtId="0" fontId="9" fillId="0" borderId="0" xfId="0" applyFont="1" applyBorder="1"/>
    <xf numFmtId="0" fontId="5" fillId="0" borderId="0" xfId="0" applyFont="1" applyFill="1" applyBorder="1"/>
    <xf numFmtId="0" fontId="5" fillId="0" borderId="0" xfId="0" applyFont="1" applyBorder="1"/>
    <xf numFmtId="0" fontId="0" fillId="0" borderId="0" xfId="0" applyBorder="1" applyAlignment="1"/>
    <xf numFmtId="0" fontId="0" fillId="0" borderId="0" xfId="0" applyFill="1" applyBorder="1"/>
    <xf numFmtId="0" fontId="5" fillId="0" borderId="0" xfId="0" applyFont="1"/>
    <xf numFmtId="0" fontId="9" fillId="0" borderId="0" xfId="0" applyFont="1" applyAlignment="1"/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4" fillId="0" borderId="0" xfId="0" applyFont="1"/>
    <xf numFmtId="0" fontId="0" fillId="0" borderId="4" xfId="0" applyBorder="1"/>
    <xf numFmtId="0" fontId="9" fillId="2" borderId="3" xfId="0" applyFont="1" applyFill="1" applyBorder="1"/>
    <xf numFmtId="0" fontId="9" fillId="2" borderId="0" xfId="0" applyFont="1" applyFill="1"/>
    <xf numFmtId="0" fontId="12" fillId="0" borderId="0" xfId="0" applyFont="1"/>
    <xf numFmtId="0" fontId="4" fillId="0" borderId="0" xfId="0" applyFont="1" applyFill="1" applyBorder="1"/>
    <xf numFmtId="0" fontId="9" fillId="2" borderId="0" xfId="0" applyFont="1" applyFill="1" applyBorder="1"/>
    <xf numFmtId="0" fontId="9" fillId="0" borderId="0" xfId="0" applyFont="1" applyFill="1" applyBorder="1"/>
    <xf numFmtId="0" fontId="0" fillId="2" borderId="1" xfId="0" applyFill="1" applyBorder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/>
    <xf numFmtId="0" fontId="14" fillId="3" borderId="0" xfId="0" applyFont="1" applyFill="1"/>
    <xf numFmtId="0" fontId="0" fillId="3" borderId="1" xfId="0" applyFill="1" applyBorder="1"/>
    <xf numFmtId="0" fontId="0" fillId="4" borderId="0" xfId="0" applyFill="1"/>
    <xf numFmtId="0" fontId="9" fillId="4" borderId="0" xfId="0" applyFont="1" applyFill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4" borderId="0" xfId="0" applyFont="1" applyFill="1"/>
    <xf numFmtId="0" fontId="0" fillId="4" borderId="1" xfId="0" applyFill="1" applyBorder="1"/>
    <xf numFmtId="0" fontId="0" fillId="4" borderId="1" xfId="0" applyFill="1" applyBorder="1" applyAlignment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selection sqref="A1:R1"/>
    </sheetView>
  </sheetViews>
  <sheetFormatPr defaultRowHeight="14.4" x14ac:dyDescent="0.3"/>
  <cols>
    <col min="8" max="8" width="1" customWidth="1"/>
    <col min="9" max="9" width="9.109375" hidden="1" customWidth="1"/>
    <col min="10" max="10" width="6.33203125" hidden="1" customWidth="1"/>
    <col min="11" max="11" width="4.44140625" hidden="1" customWidth="1"/>
    <col min="12" max="13" width="9.109375" hidden="1" customWidth="1"/>
    <col min="14" max="14" width="2" hidden="1" customWidth="1"/>
    <col min="15" max="18" width="9.109375" hidden="1" customWidth="1"/>
  </cols>
  <sheetData>
    <row r="1" spans="1:18" ht="409.5" customHeight="1" x14ac:dyDescent="0.3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</sheetData>
  <mergeCells count="1">
    <mergeCell ref="A1:R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28"/>
  <sheetViews>
    <sheetView tabSelected="1" workbookViewId="0">
      <selection activeCell="T19" sqref="T19"/>
    </sheetView>
  </sheetViews>
  <sheetFormatPr defaultRowHeight="14.4" x14ac:dyDescent="0.3"/>
  <sheetData>
    <row r="1" spans="1:3" x14ac:dyDescent="0.3">
      <c r="A1" s="5" t="s">
        <v>65</v>
      </c>
    </row>
    <row r="3" spans="1:3" x14ac:dyDescent="0.3">
      <c r="A3" t="s">
        <v>139</v>
      </c>
    </row>
    <row r="4" spans="1:3" x14ac:dyDescent="0.3">
      <c r="A4" s="15">
        <v>6</v>
      </c>
      <c r="B4" s="15" t="str">
        <f>DEC2BIN(6)</f>
        <v>110</v>
      </c>
    </row>
    <row r="6" spans="1:3" x14ac:dyDescent="0.3">
      <c r="A6" t="s">
        <v>140</v>
      </c>
    </row>
    <row r="7" spans="1:3" x14ac:dyDescent="0.3">
      <c r="A7" s="15" t="s">
        <v>141</v>
      </c>
      <c r="B7" s="15" t="s">
        <v>142</v>
      </c>
      <c r="C7" s="15" t="s">
        <v>143</v>
      </c>
    </row>
    <row r="8" spans="1:3" x14ac:dyDescent="0.3">
      <c r="A8" s="15">
        <v>1</v>
      </c>
      <c r="B8" s="15">
        <v>1</v>
      </c>
      <c r="C8" s="15">
        <v>0</v>
      </c>
    </row>
    <row r="10" spans="1:3" x14ac:dyDescent="0.3">
      <c r="A10" t="s">
        <v>144</v>
      </c>
    </row>
    <row r="11" spans="1:3" x14ac:dyDescent="0.3">
      <c r="A11" t="s">
        <v>145</v>
      </c>
    </row>
    <row r="13" spans="1:3" x14ac:dyDescent="0.3">
      <c r="A13" t="s">
        <v>146</v>
      </c>
    </row>
    <row r="14" spans="1:3" x14ac:dyDescent="0.3">
      <c r="A14" s="36" t="s">
        <v>194</v>
      </c>
      <c r="B14" s="36"/>
      <c r="C14" s="36"/>
    </row>
    <row r="15" spans="1:3" x14ac:dyDescent="0.3">
      <c r="A15" t="s">
        <v>147</v>
      </c>
    </row>
    <row r="16" spans="1:3" x14ac:dyDescent="0.3">
      <c r="A16" t="s">
        <v>148</v>
      </c>
    </row>
    <row r="19" spans="1:16" x14ac:dyDescent="0.3">
      <c r="A19" s="39" t="s">
        <v>204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</row>
    <row r="20" spans="1:16" x14ac:dyDescent="0.3">
      <c r="A20" s="39" t="s">
        <v>205</v>
      </c>
      <c r="B20" s="39"/>
      <c r="C20" s="39"/>
      <c r="D20" s="39"/>
      <c r="E20" s="39"/>
      <c r="F20" s="39"/>
      <c r="G20" s="39"/>
      <c r="H20" s="39" t="s">
        <v>145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3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</row>
    <row r="22" spans="1:16" x14ac:dyDescent="0.3">
      <c r="A22" s="52" t="s">
        <v>141</v>
      </c>
      <c r="B22" s="52" t="s">
        <v>142</v>
      </c>
      <c r="C22" s="52" t="s">
        <v>143</v>
      </c>
      <c r="D22" s="52" t="s">
        <v>206</v>
      </c>
      <c r="E22" s="53" t="s">
        <v>208</v>
      </c>
      <c r="F22" s="53" t="s">
        <v>207</v>
      </c>
      <c r="G22" s="52"/>
      <c r="H22" s="39"/>
      <c r="I22" s="39"/>
      <c r="J22" s="39"/>
      <c r="K22" s="39"/>
      <c r="L22" s="39"/>
      <c r="M22" s="39"/>
      <c r="N22" s="39"/>
      <c r="O22" s="39"/>
      <c r="P22" s="39"/>
    </row>
    <row r="23" spans="1:16" x14ac:dyDescent="0.3">
      <c r="A23" s="52">
        <v>1</v>
      </c>
      <c r="B23" s="52">
        <v>1</v>
      </c>
      <c r="C23" s="52">
        <v>0</v>
      </c>
      <c r="D23" s="52">
        <f>IF(NOT(C23),1,0)</f>
        <v>1</v>
      </c>
      <c r="E23" s="52">
        <f>IF(AND(A23,B23),1,0)</f>
        <v>1</v>
      </c>
      <c r="F23" s="54">
        <f>IF(AND(E23,D23),1,0)</f>
        <v>1</v>
      </c>
      <c r="G23" s="55"/>
      <c r="H23" s="39"/>
      <c r="I23" s="39"/>
      <c r="J23" s="39"/>
      <c r="K23" s="39"/>
      <c r="L23" s="39"/>
      <c r="M23" s="39"/>
      <c r="N23" s="39"/>
      <c r="O23" s="39"/>
      <c r="P23" s="39"/>
    </row>
    <row r="24" spans="1:16" x14ac:dyDescent="0.3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</row>
    <row r="25" spans="1:16" x14ac:dyDescent="0.3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</row>
    <row r="26" spans="1:16" x14ac:dyDescent="0.3">
      <c r="A26" s="39" t="s">
        <v>209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</row>
    <row r="27" spans="1:16" x14ac:dyDescent="0.3">
      <c r="A27" s="52" t="s">
        <v>141</v>
      </c>
      <c r="B27" s="52" t="s">
        <v>142</v>
      </c>
      <c r="C27" s="52" t="s">
        <v>143</v>
      </c>
      <c r="D27" s="53" t="s">
        <v>210</v>
      </c>
      <c r="E27" s="54" t="s">
        <v>211</v>
      </c>
      <c r="F27" s="55"/>
      <c r="G27" s="39"/>
      <c r="H27" s="39"/>
      <c r="I27" s="39"/>
      <c r="J27" s="39"/>
      <c r="K27" s="39"/>
      <c r="L27" s="39"/>
      <c r="M27" s="39"/>
      <c r="N27" s="39"/>
      <c r="O27" s="39"/>
      <c r="P27" s="39"/>
    </row>
    <row r="28" spans="1:16" x14ac:dyDescent="0.3">
      <c r="A28" s="52">
        <v>1</v>
      </c>
      <c r="B28" s="52">
        <v>1</v>
      </c>
      <c r="C28" s="52">
        <v>0</v>
      </c>
      <c r="D28" s="52">
        <f>IF(OR(A28,B28),1,0)</f>
        <v>1</v>
      </c>
      <c r="E28" s="54">
        <f>IF(OR(D28,C28),1,0)</f>
        <v>1</v>
      </c>
      <c r="F28" s="55"/>
      <c r="G28" s="39"/>
      <c r="H28" s="39"/>
      <c r="I28" s="39"/>
      <c r="J28" s="39"/>
      <c r="K28" s="39"/>
      <c r="L28" s="39"/>
      <c r="M28" s="39"/>
      <c r="N28" s="39"/>
      <c r="O28" s="39"/>
      <c r="P28" s="39"/>
    </row>
  </sheetData>
  <mergeCells count="3">
    <mergeCell ref="F23:G23"/>
    <mergeCell ref="E28:F28"/>
    <mergeCell ref="E27:F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58"/>
  <sheetViews>
    <sheetView topLeftCell="A28" zoomScaleNormal="100" workbookViewId="0">
      <selection activeCell="P33" sqref="P33"/>
    </sheetView>
  </sheetViews>
  <sheetFormatPr defaultRowHeight="14.4" x14ac:dyDescent="0.3"/>
  <cols>
    <col min="1" max="1" width="17.109375" customWidth="1"/>
    <col min="7" max="7" width="10" customWidth="1"/>
  </cols>
  <sheetData>
    <row r="1" spans="1:15" x14ac:dyDescent="0.3">
      <c r="A1" t="s">
        <v>2</v>
      </c>
    </row>
    <row r="2" spans="1:15" x14ac:dyDescent="0.3">
      <c r="A2" s="5" t="s">
        <v>1</v>
      </c>
      <c r="G2" s="5" t="s">
        <v>25</v>
      </c>
      <c r="H2" t="s">
        <v>10</v>
      </c>
      <c r="I2" t="s">
        <v>9</v>
      </c>
    </row>
    <row r="3" spans="1:15" x14ac:dyDescent="0.3">
      <c r="A3" s="4" t="s">
        <v>20</v>
      </c>
      <c r="B3" s="2"/>
      <c r="C3" s="2"/>
      <c r="H3" t="s">
        <v>11</v>
      </c>
      <c r="I3" t="s">
        <v>7</v>
      </c>
    </row>
    <row r="4" spans="1:15" x14ac:dyDescent="0.3">
      <c r="A4" s="3"/>
      <c r="B4" s="3"/>
      <c r="C4" s="3"/>
      <c r="D4" s="1"/>
      <c r="E4" s="1"/>
      <c r="F4" s="1"/>
      <c r="G4" s="1"/>
      <c r="H4" s="1" t="s">
        <v>13</v>
      </c>
      <c r="I4" s="1" t="s">
        <v>12</v>
      </c>
    </row>
    <row r="5" spans="1:15" x14ac:dyDescent="0.3">
      <c r="A5" s="7" t="s">
        <v>5</v>
      </c>
      <c r="B5" s="3"/>
      <c r="C5" s="3"/>
      <c r="D5" s="1"/>
      <c r="E5" s="1"/>
      <c r="F5" s="1"/>
      <c r="G5" s="1"/>
      <c r="H5" s="1" t="s">
        <v>15</v>
      </c>
      <c r="I5" s="10" t="s">
        <v>14</v>
      </c>
    </row>
    <row r="6" spans="1:15" x14ac:dyDescent="0.3">
      <c r="A6" s="7" t="s">
        <v>3</v>
      </c>
      <c r="B6" s="3"/>
      <c r="C6" s="3"/>
      <c r="D6" s="1"/>
      <c r="E6" s="1"/>
      <c r="F6" s="1"/>
      <c r="G6" s="1"/>
      <c r="H6" s="10"/>
      <c r="I6" s="10" t="s">
        <v>6</v>
      </c>
    </row>
    <row r="7" spans="1:15" x14ac:dyDescent="0.3">
      <c r="A7" s="8" t="s">
        <v>8</v>
      </c>
      <c r="B7" s="3"/>
      <c r="C7" s="3"/>
      <c r="D7" s="1"/>
      <c r="E7" s="1"/>
      <c r="F7" s="1"/>
      <c r="G7" s="1"/>
      <c r="H7" s="1"/>
      <c r="I7" s="1"/>
    </row>
    <row r="8" spans="1:15" x14ac:dyDescent="0.3">
      <c r="A8" s="7" t="s">
        <v>55</v>
      </c>
      <c r="B8" s="3"/>
      <c r="C8" s="3"/>
      <c r="D8" s="1"/>
      <c r="E8" s="1"/>
      <c r="F8" s="1"/>
      <c r="G8" s="1"/>
      <c r="H8" s="1"/>
      <c r="I8" s="1"/>
    </row>
    <row r="9" spans="1:15" x14ac:dyDescent="0.3">
      <c r="A9" s="6" t="s">
        <v>4</v>
      </c>
      <c r="B9" s="1" t="s">
        <v>16</v>
      </c>
      <c r="C9" s="1"/>
      <c r="D9" s="1"/>
      <c r="E9" s="1"/>
      <c r="F9" s="1"/>
      <c r="G9" s="1"/>
      <c r="H9" s="1"/>
      <c r="I9" s="1"/>
    </row>
    <row r="10" spans="1:15" x14ac:dyDescent="0.3">
      <c r="A10" s="1"/>
      <c r="B10" s="9" t="s">
        <v>28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3">
      <c r="A11" s="1"/>
      <c r="B11" s="1" t="s">
        <v>17</v>
      </c>
      <c r="C11" s="1"/>
      <c r="D11" s="1"/>
      <c r="E11" s="1"/>
      <c r="F11" s="1"/>
      <c r="G11" s="1"/>
      <c r="H11" s="1"/>
      <c r="I11" s="1"/>
    </row>
    <row r="12" spans="1:15" x14ac:dyDescent="0.3">
      <c r="A12" s="1"/>
      <c r="B12" s="10" t="s">
        <v>18</v>
      </c>
      <c r="C12" s="1"/>
      <c r="D12" s="1"/>
      <c r="E12" s="1"/>
      <c r="F12" s="1"/>
      <c r="G12" s="1"/>
      <c r="H12" s="1"/>
      <c r="I12" s="1"/>
    </row>
    <row r="13" spans="1:15" x14ac:dyDescent="0.3">
      <c r="A13" s="1"/>
      <c r="B13" s="10" t="s">
        <v>19</v>
      </c>
      <c r="C13" s="1"/>
      <c r="D13" s="1"/>
      <c r="E13" s="1"/>
      <c r="F13" s="1"/>
      <c r="G13" s="1"/>
      <c r="H13" s="1"/>
      <c r="I13" s="1"/>
    </row>
    <row r="14" spans="1:15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15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15" x14ac:dyDescent="0.3">
      <c r="A16" s="11" t="s">
        <v>21</v>
      </c>
      <c r="B16" s="1"/>
      <c r="C16" s="1"/>
      <c r="D16" s="1"/>
      <c r="E16" s="1"/>
      <c r="F16" s="1"/>
      <c r="G16" s="6" t="s">
        <v>25</v>
      </c>
      <c r="H16" s="1" t="s">
        <v>10</v>
      </c>
      <c r="I16" s="1" t="s">
        <v>23</v>
      </c>
    </row>
    <row r="17" spans="1:13" x14ac:dyDescent="0.3">
      <c r="A17" s="1"/>
      <c r="B17" s="1"/>
      <c r="C17" s="1"/>
      <c r="D17" s="1"/>
      <c r="E17" s="1"/>
      <c r="F17" s="1"/>
      <c r="G17" s="1"/>
      <c r="H17" s="1" t="s">
        <v>11</v>
      </c>
      <c r="I17" s="1" t="s">
        <v>26</v>
      </c>
    </row>
    <row r="18" spans="1:13" x14ac:dyDescent="0.3">
      <c r="A18" t="s">
        <v>22</v>
      </c>
      <c r="I18" t="s">
        <v>27</v>
      </c>
    </row>
    <row r="19" spans="1:13" x14ac:dyDescent="0.3">
      <c r="A19" t="s">
        <v>3</v>
      </c>
    </row>
    <row r="20" spans="1:13" x14ac:dyDescent="0.3">
      <c r="A20" t="s">
        <v>23</v>
      </c>
    </row>
    <row r="21" spans="1:13" x14ac:dyDescent="0.3">
      <c r="A21" s="11" t="s">
        <v>54</v>
      </c>
    </row>
    <row r="22" spans="1:13" x14ac:dyDescent="0.3">
      <c r="A22" s="5" t="s">
        <v>4</v>
      </c>
      <c r="B22" t="s">
        <v>29</v>
      </c>
    </row>
    <row r="23" spans="1:13" x14ac:dyDescent="0.3">
      <c r="B23" t="s">
        <v>30</v>
      </c>
    </row>
    <row r="24" spans="1:13" x14ac:dyDescent="0.3">
      <c r="B24" t="s">
        <v>45</v>
      </c>
    </row>
    <row r="25" spans="1:13" x14ac:dyDescent="0.3">
      <c r="B25" t="s">
        <v>31</v>
      </c>
    </row>
    <row r="28" spans="1:13" x14ac:dyDescent="0.3">
      <c r="A28" s="4" t="s">
        <v>32</v>
      </c>
      <c r="G28" s="5" t="s">
        <v>25</v>
      </c>
      <c r="H28" t="s">
        <v>10</v>
      </c>
      <c r="I28" t="s">
        <v>34</v>
      </c>
      <c r="M28" t="s">
        <v>35</v>
      </c>
    </row>
    <row r="29" spans="1:13" x14ac:dyDescent="0.3">
      <c r="H29" t="s">
        <v>11</v>
      </c>
      <c r="I29" t="s">
        <v>40</v>
      </c>
      <c r="L29" t="s">
        <v>15</v>
      </c>
      <c r="M29" t="s">
        <v>41</v>
      </c>
    </row>
    <row r="30" spans="1:13" x14ac:dyDescent="0.3">
      <c r="A30" t="s">
        <v>33</v>
      </c>
      <c r="H30" t="s">
        <v>13</v>
      </c>
      <c r="I30" t="s">
        <v>38</v>
      </c>
      <c r="L30" t="s">
        <v>42</v>
      </c>
      <c r="M30" t="s">
        <v>39</v>
      </c>
    </row>
    <row r="31" spans="1:13" x14ac:dyDescent="0.3">
      <c r="A31" t="s">
        <v>3</v>
      </c>
      <c r="I31" t="s">
        <v>27</v>
      </c>
      <c r="M31" t="s">
        <v>6</v>
      </c>
    </row>
    <row r="32" spans="1:13" x14ac:dyDescent="0.3">
      <c r="A32" t="s">
        <v>34</v>
      </c>
    </row>
    <row r="33" spans="1:22" x14ac:dyDescent="0.3">
      <c r="A33" t="s">
        <v>35</v>
      </c>
    </row>
    <row r="34" spans="1:22" ht="18" x14ac:dyDescent="0.35">
      <c r="A34" s="5" t="s">
        <v>24</v>
      </c>
      <c r="B34" s="11" t="s">
        <v>36</v>
      </c>
      <c r="F34" s="37" t="s">
        <v>191</v>
      </c>
      <c r="H34" s="39" t="s">
        <v>195</v>
      </c>
      <c r="I34" s="39"/>
      <c r="J34" s="39"/>
      <c r="K34" s="40" t="s">
        <v>24</v>
      </c>
      <c r="L34" s="39"/>
      <c r="M34" s="39" t="s">
        <v>191</v>
      </c>
    </row>
    <row r="35" spans="1:22" x14ac:dyDescent="0.3">
      <c r="B35" s="11" t="s">
        <v>37</v>
      </c>
    </row>
    <row r="36" spans="1:22" x14ac:dyDescent="0.3">
      <c r="A36" s="5" t="s">
        <v>4</v>
      </c>
      <c r="B36" t="s">
        <v>43</v>
      </c>
    </row>
    <row r="37" spans="1:22" x14ac:dyDescent="0.3">
      <c r="B37" t="s">
        <v>44</v>
      </c>
    </row>
    <row r="38" spans="1:22" x14ac:dyDescent="0.3">
      <c r="B38" s="9" t="s">
        <v>46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3">
      <c r="B39" t="s">
        <v>47</v>
      </c>
    </row>
    <row r="40" spans="1:22" x14ac:dyDescent="0.3">
      <c r="B40" t="s">
        <v>48</v>
      </c>
    </row>
    <row r="42" spans="1:22" x14ac:dyDescent="0.3">
      <c r="B42" t="s">
        <v>49</v>
      </c>
    </row>
    <row r="43" spans="1:22" x14ac:dyDescent="0.3">
      <c r="B43" t="s">
        <v>44</v>
      </c>
    </row>
    <row r="44" spans="1:22" x14ac:dyDescent="0.3">
      <c r="B44" t="s">
        <v>50</v>
      </c>
    </row>
    <row r="45" spans="1:22" x14ac:dyDescent="0.3">
      <c r="B45" t="s">
        <v>51</v>
      </c>
    </row>
    <row r="48" spans="1:22" x14ac:dyDescent="0.3">
      <c r="A48" t="s">
        <v>52</v>
      </c>
      <c r="G48" s="5" t="s">
        <v>25</v>
      </c>
      <c r="H48" t="s">
        <v>10</v>
      </c>
      <c r="I48" t="s">
        <v>35</v>
      </c>
    </row>
    <row r="49" spans="1:12" x14ac:dyDescent="0.3">
      <c r="H49" t="s">
        <v>11</v>
      </c>
      <c r="I49" t="s">
        <v>39</v>
      </c>
    </row>
    <row r="50" spans="1:12" x14ac:dyDescent="0.3">
      <c r="A50" t="s">
        <v>53</v>
      </c>
      <c r="I50" t="s">
        <v>6</v>
      </c>
    </row>
    <row r="51" spans="1:12" x14ac:dyDescent="0.3">
      <c r="A51" t="s">
        <v>3</v>
      </c>
    </row>
    <row r="52" spans="1:12" x14ac:dyDescent="0.3">
      <c r="A52" t="s">
        <v>35</v>
      </c>
    </row>
    <row r="53" spans="1:12" x14ac:dyDescent="0.3">
      <c r="A53" s="12" t="s">
        <v>24</v>
      </c>
      <c r="B53" s="12" t="s">
        <v>56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3">
      <c r="A54" s="5" t="s">
        <v>4</v>
      </c>
      <c r="B54" t="s">
        <v>57</v>
      </c>
    </row>
    <row r="55" spans="1:12" x14ac:dyDescent="0.3">
      <c r="B55" t="s">
        <v>44</v>
      </c>
    </row>
    <row r="56" spans="1:12" x14ac:dyDescent="0.3">
      <c r="B56" t="s">
        <v>17</v>
      </c>
    </row>
    <row r="57" spans="1:12" x14ac:dyDescent="0.3">
      <c r="B57" t="s">
        <v>45</v>
      </c>
    </row>
    <row r="58" spans="1:12" x14ac:dyDescent="0.3">
      <c r="B58" t="s">
        <v>51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K86"/>
  <sheetViews>
    <sheetView topLeftCell="A34" workbookViewId="0">
      <selection activeCell="B4" sqref="B4"/>
    </sheetView>
  </sheetViews>
  <sheetFormatPr defaultRowHeight="14.4" x14ac:dyDescent="0.3"/>
  <sheetData>
    <row r="1" spans="1:11" ht="18" x14ac:dyDescent="0.3">
      <c r="A1" s="14" t="s">
        <v>58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3">
      <c r="A2" s="5" t="s">
        <v>79</v>
      </c>
    </row>
    <row r="4" spans="1:11" x14ac:dyDescent="0.3">
      <c r="A4" t="s">
        <v>80</v>
      </c>
    </row>
    <row r="5" spans="1:11" x14ac:dyDescent="0.3">
      <c r="A5" t="s">
        <v>81</v>
      </c>
    </row>
    <row r="6" spans="1:11" x14ac:dyDescent="0.3">
      <c r="A6" t="s">
        <v>82</v>
      </c>
    </row>
    <row r="7" spans="1:11" x14ac:dyDescent="0.3">
      <c r="A7" t="s">
        <v>89</v>
      </c>
    </row>
    <row r="8" spans="1:11" x14ac:dyDescent="0.3">
      <c r="A8" t="s">
        <v>83</v>
      </c>
    </row>
    <row r="9" spans="1:11" x14ac:dyDescent="0.3">
      <c r="A9" t="s">
        <v>87</v>
      </c>
      <c r="C9" t="s">
        <v>88</v>
      </c>
      <c r="E9" s="15" t="s">
        <v>68</v>
      </c>
      <c r="F9" s="15" t="s">
        <v>69</v>
      </c>
      <c r="G9" s="15" t="s">
        <v>70</v>
      </c>
    </row>
    <row r="10" spans="1:11" x14ac:dyDescent="0.3">
      <c r="A10" t="s">
        <v>85</v>
      </c>
      <c r="E10" s="25">
        <v>0</v>
      </c>
      <c r="F10" s="25">
        <v>1</v>
      </c>
      <c r="G10" s="25">
        <v>1</v>
      </c>
    </row>
    <row r="11" spans="1:11" x14ac:dyDescent="0.3">
      <c r="A11" t="s">
        <v>86</v>
      </c>
    </row>
    <row r="12" spans="1:11" x14ac:dyDescent="0.3">
      <c r="A12" t="s">
        <v>90</v>
      </c>
    </row>
    <row r="13" spans="1:11" x14ac:dyDescent="0.3">
      <c r="A13" t="s">
        <v>91</v>
      </c>
    </row>
    <row r="14" spans="1:11" x14ac:dyDescent="0.3">
      <c r="A14" t="s">
        <v>84</v>
      </c>
    </row>
    <row r="15" spans="1:11" x14ac:dyDescent="0.3">
      <c r="A15" t="s">
        <v>85</v>
      </c>
      <c r="E15" s="15" t="s">
        <v>68</v>
      </c>
      <c r="F15" s="15" t="s">
        <v>69</v>
      </c>
      <c r="G15" s="15" t="s">
        <v>70</v>
      </c>
    </row>
    <row r="16" spans="1:11" x14ac:dyDescent="0.3">
      <c r="A16" t="s">
        <v>92</v>
      </c>
      <c r="C16" t="s">
        <v>93</v>
      </c>
      <c r="E16" s="25">
        <v>1</v>
      </c>
      <c r="F16" s="25">
        <v>1</v>
      </c>
      <c r="G16" s="25">
        <v>0</v>
      </c>
    </row>
    <row r="20" spans="1:8" x14ac:dyDescent="0.3">
      <c r="A20" s="5" t="s">
        <v>94</v>
      </c>
    </row>
    <row r="21" spans="1:8" x14ac:dyDescent="0.3">
      <c r="A21" t="s">
        <v>80</v>
      </c>
    </row>
    <row r="22" spans="1:8" x14ac:dyDescent="0.3">
      <c r="A22" t="s">
        <v>95</v>
      </c>
    </row>
    <row r="23" spans="1:8" x14ac:dyDescent="0.3">
      <c r="A23" t="s">
        <v>89</v>
      </c>
    </row>
    <row r="24" spans="1:8" x14ac:dyDescent="0.3">
      <c r="A24" t="s">
        <v>96</v>
      </c>
      <c r="C24" t="s">
        <v>97</v>
      </c>
      <c r="F24" s="15" t="s">
        <v>68</v>
      </c>
      <c r="G24" s="15" t="s">
        <v>69</v>
      </c>
      <c r="H24" s="15" t="s">
        <v>70</v>
      </c>
    </row>
    <row r="25" spans="1:8" x14ac:dyDescent="0.3">
      <c r="A25" t="s">
        <v>84</v>
      </c>
      <c r="C25" t="s">
        <v>84</v>
      </c>
      <c r="F25" s="25">
        <v>1</v>
      </c>
      <c r="G25" s="25">
        <v>1</v>
      </c>
      <c r="H25" s="25">
        <v>1</v>
      </c>
    </row>
    <row r="26" spans="1:8" x14ac:dyDescent="0.3">
      <c r="A26" t="s">
        <v>85</v>
      </c>
      <c r="C26" t="s">
        <v>86</v>
      </c>
    </row>
    <row r="27" spans="1:8" x14ac:dyDescent="0.3">
      <c r="A27" t="s">
        <v>90</v>
      </c>
    </row>
    <row r="28" spans="1:8" x14ac:dyDescent="0.3">
      <c r="A28" t="s">
        <v>96</v>
      </c>
      <c r="C28" t="s">
        <v>98</v>
      </c>
      <c r="F28" s="15" t="s">
        <v>68</v>
      </c>
      <c r="G28" s="15" t="s">
        <v>69</v>
      </c>
      <c r="H28" s="15" t="s">
        <v>70</v>
      </c>
    </row>
    <row r="29" spans="1:8" x14ac:dyDescent="0.3">
      <c r="A29" t="s">
        <v>84</v>
      </c>
      <c r="C29" t="s">
        <v>84</v>
      </c>
      <c r="F29" s="25">
        <v>1</v>
      </c>
      <c r="G29" s="25">
        <v>1</v>
      </c>
      <c r="H29" s="25">
        <v>0</v>
      </c>
    </row>
    <row r="30" spans="1:8" x14ac:dyDescent="0.3">
      <c r="A30" t="s">
        <v>85</v>
      </c>
      <c r="C30" t="s">
        <v>99</v>
      </c>
    </row>
    <row r="32" spans="1:8" x14ac:dyDescent="0.3">
      <c r="A32" t="s">
        <v>100</v>
      </c>
      <c r="C32" t="s">
        <v>97</v>
      </c>
      <c r="F32" s="15" t="s">
        <v>68</v>
      </c>
      <c r="G32" s="15" t="s">
        <v>69</v>
      </c>
      <c r="H32" s="15" t="s">
        <v>70</v>
      </c>
    </row>
    <row r="33" spans="1:8" x14ac:dyDescent="0.3">
      <c r="A33" t="s">
        <v>84</v>
      </c>
      <c r="C33" t="s">
        <v>84</v>
      </c>
      <c r="F33" s="25">
        <v>1</v>
      </c>
      <c r="G33" s="25">
        <v>0</v>
      </c>
      <c r="H33" s="25">
        <v>1</v>
      </c>
    </row>
    <row r="34" spans="1:8" x14ac:dyDescent="0.3">
      <c r="A34" t="s">
        <v>101</v>
      </c>
      <c r="C34" t="s">
        <v>86</v>
      </c>
    </row>
    <row r="37" spans="1:8" x14ac:dyDescent="0.3">
      <c r="A37" s="5" t="s">
        <v>106</v>
      </c>
    </row>
    <row r="38" spans="1:8" x14ac:dyDescent="0.3">
      <c r="A38" t="s">
        <v>80</v>
      </c>
    </row>
    <row r="39" spans="1:8" x14ac:dyDescent="0.3">
      <c r="A39" t="s">
        <v>102</v>
      </c>
    </row>
    <row r="40" spans="1:8" x14ac:dyDescent="0.3">
      <c r="A40" t="s">
        <v>89</v>
      </c>
    </row>
    <row r="41" spans="1:8" x14ac:dyDescent="0.3">
      <c r="A41" t="s">
        <v>103</v>
      </c>
    </row>
    <row r="42" spans="1:8" x14ac:dyDescent="0.3">
      <c r="A42" t="s">
        <v>85</v>
      </c>
    </row>
    <row r="43" spans="1:8" x14ac:dyDescent="0.3">
      <c r="A43" t="s">
        <v>104</v>
      </c>
    </row>
    <row r="44" spans="1:8" x14ac:dyDescent="0.3">
      <c r="A44" t="s">
        <v>90</v>
      </c>
    </row>
    <row r="45" spans="1:8" x14ac:dyDescent="0.3">
      <c r="A45" t="s">
        <v>105</v>
      </c>
    </row>
    <row r="46" spans="1:8" x14ac:dyDescent="0.3">
      <c r="A46" t="s">
        <v>88</v>
      </c>
      <c r="C46" s="15" t="s">
        <v>68</v>
      </c>
      <c r="D46" s="15" t="s">
        <v>69</v>
      </c>
      <c r="E46" s="15" t="s">
        <v>70</v>
      </c>
    </row>
    <row r="47" spans="1:8" x14ac:dyDescent="0.3">
      <c r="A47" t="s">
        <v>101</v>
      </c>
      <c r="C47" s="25">
        <v>0</v>
      </c>
      <c r="D47" s="25">
        <v>0</v>
      </c>
      <c r="E47" s="25">
        <v>0</v>
      </c>
    </row>
    <row r="48" spans="1:8" x14ac:dyDescent="0.3">
      <c r="A48" t="s">
        <v>99</v>
      </c>
    </row>
    <row r="50" spans="1:4" x14ac:dyDescent="0.3">
      <c r="A50" s="5" t="s">
        <v>110</v>
      </c>
    </row>
    <row r="51" spans="1:4" x14ac:dyDescent="0.3">
      <c r="A51" t="s">
        <v>80</v>
      </c>
    </row>
    <row r="52" spans="1:4" x14ac:dyDescent="0.3">
      <c r="A52" t="s">
        <v>107</v>
      </c>
    </row>
    <row r="53" spans="1:4" x14ac:dyDescent="0.3">
      <c r="A53" t="s">
        <v>89</v>
      </c>
    </row>
    <row r="54" spans="1:4" x14ac:dyDescent="0.3">
      <c r="A54" t="s">
        <v>108</v>
      </c>
    </row>
    <row r="55" spans="1:4" x14ac:dyDescent="0.3">
      <c r="A55" t="s">
        <v>88</v>
      </c>
      <c r="C55" s="15" t="s">
        <v>68</v>
      </c>
      <c r="D55" s="15" t="s">
        <v>70</v>
      </c>
    </row>
    <row r="56" spans="1:4" x14ac:dyDescent="0.3">
      <c r="A56" t="s">
        <v>86</v>
      </c>
      <c r="C56" s="25">
        <v>0</v>
      </c>
      <c r="D56" s="25">
        <v>1</v>
      </c>
    </row>
    <row r="57" spans="1:4" x14ac:dyDescent="0.3">
      <c r="A57" t="s">
        <v>90</v>
      </c>
    </row>
    <row r="58" spans="1:4" x14ac:dyDescent="0.3">
      <c r="A58" t="s">
        <v>109</v>
      </c>
    </row>
    <row r="59" spans="1:4" x14ac:dyDescent="0.3">
      <c r="A59" t="s">
        <v>85</v>
      </c>
      <c r="C59" s="15" t="s">
        <v>69</v>
      </c>
      <c r="D59" s="15" t="s">
        <v>70</v>
      </c>
    </row>
    <row r="60" spans="1:4" x14ac:dyDescent="0.3">
      <c r="A60" t="s">
        <v>99</v>
      </c>
      <c r="C60" s="25">
        <v>1</v>
      </c>
      <c r="D60" s="25">
        <v>0</v>
      </c>
    </row>
    <row r="62" spans="1:4" x14ac:dyDescent="0.3">
      <c r="A62" s="5" t="s">
        <v>111</v>
      </c>
    </row>
    <row r="63" spans="1:4" x14ac:dyDescent="0.3">
      <c r="A63" t="s">
        <v>80</v>
      </c>
    </row>
    <row r="64" spans="1:4" x14ac:dyDescent="0.3">
      <c r="A64" t="s">
        <v>112</v>
      </c>
    </row>
    <row r="65" spans="1:5" x14ac:dyDescent="0.3">
      <c r="A65" t="s">
        <v>89</v>
      </c>
    </row>
    <row r="66" spans="1:5" x14ac:dyDescent="0.3">
      <c r="A66" t="s">
        <v>90</v>
      </c>
    </row>
    <row r="67" spans="1:5" x14ac:dyDescent="0.3">
      <c r="A67" t="s">
        <v>96</v>
      </c>
    </row>
    <row r="68" spans="1:5" x14ac:dyDescent="0.3">
      <c r="A68" t="s">
        <v>84</v>
      </c>
      <c r="C68" s="15" t="s">
        <v>68</v>
      </c>
      <c r="D68" s="15" t="s">
        <v>69</v>
      </c>
    </row>
    <row r="69" spans="1:5" x14ac:dyDescent="0.3">
      <c r="A69" t="s">
        <v>85</v>
      </c>
      <c r="C69" s="25">
        <v>1</v>
      </c>
      <c r="D69" s="25">
        <v>1</v>
      </c>
    </row>
    <row r="70" spans="1:5" x14ac:dyDescent="0.3">
      <c r="A70" t="s">
        <v>113</v>
      </c>
    </row>
    <row r="71" spans="1:5" x14ac:dyDescent="0.3">
      <c r="A71" t="s">
        <v>88</v>
      </c>
    </row>
    <row r="72" spans="1:5" x14ac:dyDescent="0.3">
      <c r="A72" t="s">
        <v>101</v>
      </c>
      <c r="C72" s="15" t="s">
        <v>68</v>
      </c>
      <c r="D72" s="15" t="s">
        <v>69</v>
      </c>
      <c r="E72" s="15" t="s">
        <v>70</v>
      </c>
    </row>
    <row r="73" spans="1:5" x14ac:dyDescent="0.3">
      <c r="A73" t="s">
        <v>86</v>
      </c>
      <c r="C73" s="25">
        <v>0</v>
      </c>
      <c r="D73" s="25">
        <v>0</v>
      </c>
      <c r="E73" s="25">
        <v>1</v>
      </c>
    </row>
    <row r="76" spans="1:5" x14ac:dyDescent="0.3">
      <c r="A76" s="5" t="s">
        <v>114</v>
      </c>
    </row>
    <row r="77" spans="1:5" x14ac:dyDescent="0.3">
      <c r="A77" t="s">
        <v>80</v>
      </c>
    </row>
    <row r="78" spans="1:5" x14ac:dyDescent="0.3">
      <c r="A78" t="s">
        <v>115</v>
      </c>
    </row>
    <row r="79" spans="1:5" x14ac:dyDescent="0.3">
      <c r="A79" t="s">
        <v>89</v>
      </c>
    </row>
    <row r="80" spans="1:5" x14ac:dyDescent="0.3">
      <c r="A80" t="s">
        <v>90</v>
      </c>
    </row>
    <row r="81" spans="1:4" x14ac:dyDescent="0.3">
      <c r="A81" t="s">
        <v>116</v>
      </c>
    </row>
    <row r="82" spans="1:4" x14ac:dyDescent="0.3">
      <c r="A82" t="s">
        <v>84</v>
      </c>
      <c r="C82" s="15" t="s">
        <v>68</v>
      </c>
      <c r="D82" s="15" t="s">
        <v>70</v>
      </c>
    </row>
    <row r="83" spans="1:4" x14ac:dyDescent="0.3">
      <c r="A83" t="s">
        <v>99</v>
      </c>
      <c r="C83" s="25">
        <v>1</v>
      </c>
      <c r="D83" s="25">
        <v>0</v>
      </c>
    </row>
    <row r="84" spans="1:4" x14ac:dyDescent="0.3">
      <c r="A84" t="s">
        <v>117</v>
      </c>
    </row>
    <row r="85" spans="1:4" x14ac:dyDescent="0.3">
      <c r="A85" t="s">
        <v>88</v>
      </c>
      <c r="C85" s="15" t="s">
        <v>68</v>
      </c>
      <c r="D85" s="15" t="s">
        <v>70</v>
      </c>
    </row>
    <row r="86" spans="1:4" x14ac:dyDescent="0.3">
      <c r="A86" t="s">
        <v>86</v>
      </c>
      <c r="C86" s="25">
        <v>0</v>
      </c>
      <c r="D86" s="25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8"/>
  <sheetViews>
    <sheetView workbookViewId="0">
      <selection activeCell="Q1" sqref="Q1"/>
    </sheetView>
  </sheetViews>
  <sheetFormatPr defaultRowHeight="14.4" x14ac:dyDescent="0.3"/>
  <cols>
    <col min="1" max="1" width="15" customWidth="1"/>
    <col min="10" max="10" width="9.6640625" customWidth="1"/>
  </cols>
  <sheetData>
    <row r="1" spans="1:15" x14ac:dyDescent="0.3">
      <c r="A1" s="5" t="s">
        <v>59</v>
      </c>
    </row>
    <row r="2" spans="1:15" x14ac:dyDescent="0.3">
      <c r="A2" s="5" t="s">
        <v>60</v>
      </c>
      <c r="J2" s="5" t="s">
        <v>25</v>
      </c>
      <c r="K2">
        <v>16</v>
      </c>
      <c r="L2" s="16">
        <v>2</v>
      </c>
    </row>
    <row r="3" spans="1:15" x14ac:dyDescent="0.3">
      <c r="A3" s="5" t="s">
        <v>66</v>
      </c>
      <c r="B3" t="str">
        <f>DEC2BIN(16)</f>
        <v>10000</v>
      </c>
      <c r="C3" t="s">
        <v>67</v>
      </c>
      <c r="K3">
        <v>16</v>
      </c>
      <c r="L3">
        <v>8</v>
      </c>
      <c r="M3" s="18"/>
    </row>
    <row r="4" spans="1:15" x14ac:dyDescent="0.3">
      <c r="B4" s="15" t="s">
        <v>68</v>
      </c>
      <c r="C4" s="15" t="s">
        <v>69</v>
      </c>
      <c r="D4" s="15" t="s">
        <v>70</v>
      </c>
      <c r="E4" s="15" t="s">
        <v>71</v>
      </c>
      <c r="F4" s="15" t="s">
        <v>72</v>
      </c>
      <c r="G4" s="15" t="s">
        <v>73</v>
      </c>
      <c r="K4" s="19">
        <v>0</v>
      </c>
      <c r="L4">
        <v>8</v>
      </c>
      <c r="M4" s="16">
        <v>2</v>
      </c>
      <c r="N4" s="1"/>
    </row>
    <row r="5" spans="1:15" x14ac:dyDescent="0.3">
      <c r="B5" s="38">
        <v>0</v>
      </c>
      <c r="C5" s="15">
        <v>1</v>
      </c>
      <c r="D5" s="15">
        <v>0</v>
      </c>
      <c r="E5" s="15">
        <v>0</v>
      </c>
      <c r="F5" s="15">
        <v>0</v>
      </c>
      <c r="G5" s="15">
        <v>0</v>
      </c>
      <c r="L5" s="19">
        <v>0</v>
      </c>
      <c r="M5">
        <v>4</v>
      </c>
      <c r="N5" s="18"/>
    </row>
    <row r="6" spans="1:15" x14ac:dyDescent="0.3">
      <c r="A6" s="5"/>
      <c r="B6" s="36" t="s">
        <v>192</v>
      </c>
      <c r="C6" s="36"/>
      <c r="D6" s="36"/>
      <c r="M6">
        <v>4</v>
      </c>
      <c r="N6" s="16">
        <v>2</v>
      </c>
    </row>
    <row r="7" spans="1:15" x14ac:dyDescent="0.3">
      <c r="B7" s="39" t="s">
        <v>195</v>
      </c>
      <c r="C7" s="39"/>
      <c r="D7" s="39"/>
      <c r="E7" s="39" t="s">
        <v>196</v>
      </c>
      <c r="F7" s="39"/>
      <c r="G7" s="39"/>
      <c r="H7" s="39"/>
      <c r="M7" s="19">
        <v>0</v>
      </c>
      <c r="N7">
        <v>2</v>
      </c>
      <c r="O7" s="18"/>
    </row>
    <row r="8" spans="1:15" x14ac:dyDescent="0.3">
      <c r="E8" s="39" t="s">
        <v>197</v>
      </c>
      <c r="F8" s="39"/>
      <c r="G8" s="39"/>
      <c r="H8" s="39"/>
      <c r="I8" s="39"/>
      <c r="J8" s="39"/>
      <c r="K8" s="39"/>
      <c r="N8">
        <v>2</v>
      </c>
      <c r="O8" s="16">
        <v>2</v>
      </c>
    </row>
    <row r="9" spans="1:15" x14ac:dyDescent="0.3">
      <c r="E9" s="39" t="s">
        <v>198</v>
      </c>
      <c r="F9" s="39"/>
      <c r="G9" s="39"/>
      <c r="H9" s="39"/>
      <c r="I9" s="39"/>
      <c r="J9" s="39"/>
      <c r="L9" s="17"/>
      <c r="N9" s="19">
        <v>0</v>
      </c>
      <c r="O9" s="20">
        <v>1</v>
      </c>
    </row>
    <row r="10" spans="1:15" x14ac:dyDescent="0.3">
      <c r="L10" s="17"/>
    </row>
    <row r="11" spans="1:15" x14ac:dyDescent="0.3">
      <c r="A11" s="21" t="s">
        <v>74</v>
      </c>
      <c r="B11" t="str">
        <f>DEC2BIN(22)</f>
        <v>10110</v>
      </c>
      <c r="C11" t="s">
        <v>67</v>
      </c>
      <c r="J11" s="5" t="s">
        <v>25</v>
      </c>
      <c r="K11">
        <v>22</v>
      </c>
      <c r="L11" s="16">
        <v>2</v>
      </c>
    </row>
    <row r="12" spans="1:15" x14ac:dyDescent="0.3">
      <c r="A12" s="5" t="s">
        <v>66</v>
      </c>
      <c r="B12" s="15" t="s">
        <v>68</v>
      </c>
      <c r="C12" s="15" t="s">
        <v>69</v>
      </c>
      <c r="D12" s="15" t="s">
        <v>70</v>
      </c>
      <c r="E12" s="15" t="s">
        <v>71</v>
      </c>
      <c r="F12" s="15" t="s">
        <v>72</v>
      </c>
      <c r="G12" s="15" t="s">
        <v>73</v>
      </c>
      <c r="K12">
        <v>22</v>
      </c>
      <c r="L12">
        <v>11</v>
      </c>
      <c r="M12" s="18"/>
    </row>
    <row r="13" spans="1:15" x14ac:dyDescent="0.3">
      <c r="B13" s="38">
        <v>0</v>
      </c>
      <c r="C13" s="15">
        <v>1</v>
      </c>
      <c r="D13" s="15">
        <v>0</v>
      </c>
      <c r="E13" s="15">
        <v>1</v>
      </c>
      <c r="F13" s="15">
        <v>1</v>
      </c>
      <c r="G13" s="15">
        <v>0</v>
      </c>
      <c r="K13" s="19">
        <v>0</v>
      </c>
      <c r="L13">
        <v>10</v>
      </c>
      <c r="M13" s="16">
        <v>2</v>
      </c>
      <c r="N13" s="1"/>
    </row>
    <row r="14" spans="1:15" x14ac:dyDescent="0.3">
      <c r="L14" s="19">
        <v>1</v>
      </c>
      <c r="M14">
        <v>5</v>
      </c>
      <c r="N14" s="18"/>
    </row>
    <row r="15" spans="1:15" x14ac:dyDescent="0.3">
      <c r="M15">
        <v>4</v>
      </c>
      <c r="N15" s="16">
        <v>2</v>
      </c>
    </row>
    <row r="16" spans="1:15" x14ac:dyDescent="0.3">
      <c r="M16" s="19">
        <v>1</v>
      </c>
      <c r="N16">
        <v>2</v>
      </c>
      <c r="O16" s="18"/>
    </row>
    <row r="17" spans="1:16" x14ac:dyDescent="0.3">
      <c r="N17">
        <v>2</v>
      </c>
      <c r="O17" s="16">
        <v>2</v>
      </c>
    </row>
    <row r="18" spans="1:16" x14ac:dyDescent="0.3">
      <c r="L18" s="17"/>
      <c r="N18" s="19">
        <v>0</v>
      </c>
      <c r="O18" s="20">
        <v>1</v>
      </c>
    </row>
    <row r="19" spans="1:16" x14ac:dyDescent="0.3">
      <c r="L19" s="17"/>
    </row>
    <row r="20" spans="1:16" x14ac:dyDescent="0.3">
      <c r="A20" s="5" t="s">
        <v>75</v>
      </c>
      <c r="B20" t="str">
        <f>DEC2BIN(55)</f>
        <v>110111</v>
      </c>
      <c r="C20" t="s">
        <v>67</v>
      </c>
      <c r="J20" s="5" t="s">
        <v>25</v>
      </c>
      <c r="K20">
        <v>55</v>
      </c>
      <c r="L20" s="16">
        <v>2</v>
      </c>
    </row>
    <row r="21" spans="1:16" x14ac:dyDescent="0.3">
      <c r="A21" s="5" t="s">
        <v>66</v>
      </c>
      <c r="B21" s="15" t="s">
        <v>68</v>
      </c>
      <c r="C21" s="15" t="s">
        <v>69</v>
      </c>
      <c r="D21" s="15" t="s">
        <v>70</v>
      </c>
      <c r="E21" s="15" t="s">
        <v>71</v>
      </c>
      <c r="F21" s="15" t="s">
        <v>72</v>
      </c>
      <c r="G21" s="15" t="s">
        <v>73</v>
      </c>
      <c r="K21">
        <v>54</v>
      </c>
      <c r="L21">
        <v>27</v>
      </c>
      <c r="M21" s="18"/>
    </row>
    <row r="22" spans="1:16" x14ac:dyDescent="0.3">
      <c r="B22" s="15">
        <v>1</v>
      </c>
      <c r="C22" s="15">
        <v>1</v>
      </c>
      <c r="D22" s="15">
        <v>0</v>
      </c>
      <c r="E22" s="15">
        <v>1</v>
      </c>
      <c r="F22" s="15">
        <v>1</v>
      </c>
      <c r="G22" s="15">
        <v>1</v>
      </c>
      <c r="K22" s="19">
        <v>1</v>
      </c>
      <c r="L22">
        <v>26</v>
      </c>
      <c r="M22" s="16">
        <v>2</v>
      </c>
      <c r="N22" s="1"/>
    </row>
    <row r="23" spans="1:16" x14ac:dyDescent="0.3">
      <c r="L23" s="19">
        <v>1</v>
      </c>
      <c r="M23">
        <v>13</v>
      </c>
      <c r="N23" s="18"/>
      <c r="P23" s="1"/>
    </row>
    <row r="24" spans="1:16" x14ac:dyDescent="0.3">
      <c r="M24">
        <v>12</v>
      </c>
      <c r="N24" s="16">
        <v>2</v>
      </c>
    </row>
    <row r="25" spans="1:16" x14ac:dyDescent="0.3">
      <c r="M25" s="19">
        <v>1</v>
      </c>
      <c r="N25">
        <v>6</v>
      </c>
      <c r="O25" s="18"/>
    </row>
    <row r="26" spans="1:16" x14ac:dyDescent="0.3">
      <c r="N26">
        <v>6</v>
      </c>
      <c r="O26" s="16">
        <v>2</v>
      </c>
    </row>
    <row r="27" spans="1:16" x14ac:dyDescent="0.3">
      <c r="L27" s="17"/>
      <c r="N27" s="19">
        <v>0</v>
      </c>
      <c r="O27" s="10">
        <v>3</v>
      </c>
      <c r="P27" s="18"/>
    </row>
    <row r="28" spans="1:16" x14ac:dyDescent="0.3">
      <c r="L28" s="17"/>
      <c r="O28" s="22">
        <v>2</v>
      </c>
      <c r="P28" s="16">
        <v>2</v>
      </c>
    </row>
    <row r="29" spans="1:16" x14ac:dyDescent="0.3">
      <c r="O29" s="23">
        <v>1</v>
      </c>
      <c r="P29" s="20">
        <v>1</v>
      </c>
    </row>
    <row r="30" spans="1:16" x14ac:dyDescent="0.3">
      <c r="A30" s="5" t="s">
        <v>76</v>
      </c>
      <c r="B30" t="str">
        <f>DEC2BIN(4)</f>
        <v>100</v>
      </c>
      <c r="C30" t="s">
        <v>67</v>
      </c>
      <c r="J30" s="5" t="s">
        <v>25</v>
      </c>
      <c r="K30">
        <v>4</v>
      </c>
      <c r="L30" s="16">
        <v>2</v>
      </c>
    </row>
    <row r="31" spans="1:16" x14ac:dyDescent="0.3">
      <c r="A31" s="5" t="s">
        <v>66</v>
      </c>
      <c r="B31" s="15" t="s">
        <v>68</v>
      </c>
      <c r="C31" s="15" t="s">
        <v>69</v>
      </c>
      <c r="D31" s="15" t="s">
        <v>70</v>
      </c>
      <c r="E31" s="15" t="s">
        <v>71</v>
      </c>
      <c r="F31" s="15" t="s">
        <v>72</v>
      </c>
      <c r="G31" s="15" t="s">
        <v>73</v>
      </c>
      <c r="K31" s="19">
        <v>0</v>
      </c>
      <c r="L31">
        <v>2</v>
      </c>
      <c r="M31" s="18"/>
    </row>
    <row r="32" spans="1:16" x14ac:dyDescent="0.3">
      <c r="B32" s="38">
        <v>0</v>
      </c>
      <c r="C32" s="15">
        <v>0</v>
      </c>
      <c r="D32" s="15">
        <v>0</v>
      </c>
      <c r="E32" s="15">
        <v>1</v>
      </c>
      <c r="F32" s="15">
        <v>0</v>
      </c>
      <c r="G32" s="15">
        <v>0</v>
      </c>
      <c r="L32">
        <v>2</v>
      </c>
      <c r="M32" s="16">
        <v>2</v>
      </c>
    </row>
    <row r="33" spans="1:16" x14ac:dyDescent="0.3">
      <c r="L33" s="19">
        <v>0</v>
      </c>
      <c r="M33" s="20">
        <v>1</v>
      </c>
    </row>
    <row r="39" spans="1:16" x14ac:dyDescent="0.3">
      <c r="A39" s="5" t="s">
        <v>77</v>
      </c>
      <c r="B39" t="str">
        <f>DEC2BIN(60)</f>
        <v>111100</v>
      </c>
      <c r="C39" t="s">
        <v>67</v>
      </c>
      <c r="J39" s="5" t="s">
        <v>25</v>
      </c>
      <c r="K39">
        <v>60</v>
      </c>
      <c r="L39" s="16">
        <v>2</v>
      </c>
    </row>
    <row r="40" spans="1:16" x14ac:dyDescent="0.3">
      <c r="A40" s="24" t="s">
        <v>66</v>
      </c>
      <c r="B40" s="15" t="s">
        <v>68</v>
      </c>
      <c r="C40" s="15" t="s">
        <v>69</v>
      </c>
      <c r="D40" s="15" t="s">
        <v>70</v>
      </c>
      <c r="E40" s="15" t="s">
        <v>71</v>
      </c>
      <c r="F40" s="15" t="s">
        <v>72</v>
      </c>
      <c r="G40" s="15" t="s">
        <v>73</v>
      </c>
      <c r="K40">
        <v>60</v>
      </c>
      <c r="L40">
        <v>30</v>
      </c>
      <c r="M40" s="18"/>
    </row>
    <row r="41" spans="1:16" x14ac:dyDescent="0.3">
      <c r="B41" s="15">
        <v>1</v>
      </c>
      <c r="C41" s="15">
        <v>1</v>
      </c>
      <c r="D41" s="15">
        <v>1</v>
      </c>
      <c r="E41" s="15">
        <v>1</v>
      </c>
      <c r="F41" s="15">
        <v>0</v>
      </c>
      <c r="G41" s="15">
        <v>0</v>
      </c>
      <c r="K41" s="19">
        <v>0</v>
      </c>
      <c r="L41">
        <v>30</v>
      </c>
      <c r="M41" s="16">
        <v>2</v>
      </c>
      <c r="N41" s="1"/>
    </row>
    <row r="42" spans="1:16" x14ac:dyDescent="0.3">
      <c r="L42" s="19">
        <v>0</v>
      </c>
      <c r="M42">
        <v>15</v>
      </c>
      <c r="N42" s="18"/>
      <c r="P42" s="1"/>
    </row>
    <row r="43" spans="1:16" x14ac:dyDescent="0.3">
      <c r="M43">
        <v>14</v>
      </c>
      <c r="N43" s="16">
        <v>2</v>
      </c>
    </row>
    <row r="44" spans="1:16" x14ac:dyDescent="0.3">
      <c r="M44" s="19">
        <v>1</v>
      </c>
      <c r="N44">
        <v>7</v>
      </c>
      <c r="O44" s="18"/>
    </row>
    <row r="45" spans="1:16" x14ac:dyDescent="0.3">
      <c r="N45">
        <v>6</v>
      </c>
      <c r="O45" s="16">
        <v>2</v>
      </c>
    </row>
    <row r="46" spans="1:16" x14ac:dyDescent="0.3">
      <c r="L46" s="17"/>
      <c r="N46" s="19">
        <v>1</v>
      </c>
      <c r="O46" s="10">
        <v>3</v>
      </c>
      <c r="P46" s="18"/>
    </row>
    <row r="47" spans="1:16" x14ac:dyDescent="0.3">
      <c r="L47" s="17"/>
      <c r="O47" s="22">
        <v>2</v>
      </c>
      <c r="P47" s="16">
        <v>2</v>
      </c>
    </row>
    <row r="48" spans="1:16" x14ac:dyDescent="0.3">
      <c r="O48" s="23">
        <v>1</v>
      </c>
      <c r="P48" s="2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31" workbookViewId="0">
      <selection activeCell="K44" sqref="K44:L44"/>
    </sheetView>
  </sheetViews>
  <sheetFormatPr defaultRowHeight="14.4" x14ac:dyDescent="0.3"/>
  <cols>
    <col min="12" max="12" width="11.44140625" customWidth="1"/>
    <col min="15" max="15" width="9.44140625" customWidth="1"/>
  </cols>
  <sheetData>
    <row r="1" spans="1:15" x14ac:dyDescent="0.3">
      <c r="A1" s="12" t="s">
        <v>61</v>
      </c>
    </row>
    <row r="2" spans="1:15" x14ac:dyDescent="0.3">
      <c r="A2" s="12" t="s">
        <v>118</v>
      </c>
    </row>
    <row r="3" spans="1:15" x14ac:dyDescent="0.3">
      <c r="A3" t="s">
        <v>80</v>
      </c>
    </row>
    <row r="4" spans="1:15" x14ac:dyDescent="0.3">
      <c r="A4" t="s">
        <v>119</v>
      </c>
    </row>
    <row r="5" spans="1:15" x14ac:dyDescent="0.3">
      <c r="A5" t="s">
        <v>120</v>
      </c>
      <c r="D5" t="str">
        <f>DEC2BIN(12)</f>
        <v>1100</v>
      </c>
      <c r="E5" t="s">
        <v>67</v>
      </c>
    </row>
    <row r="7" spans="1:15" x14ac:dyDescent="0.3">
      <c r="A7" s="15" t="s">
        <v>68</v>
      </c>
      <c r="B7" s="15" t="s">
        <v>69</v>
      </c>
      <c r="C7" s="15" t="s">
        <v>70</v>
      </c>
      <c r="D7" s="15" t="s">
        <v>71</v>
      </c>
      <c r="E7" s="15" t="s">
        <v>149</v>
      </c>
      <c r="F7" s="15" t="s">
        <v>150</v>
      </c>
      <c r="G7" s="15" t="s">
        <v>151</v>
      </c>
      <c r="H7" s="15" t="s">
        <v>152</v>
      </c>
      <c r="I7" s="15" t="s">
        <v>153</v>
      </c>
      <c r="J7" s="15" t="s">
        <v>154</v>
      </c>
      <c r="K7" s="26" t="s">
        <v>155</v>
      </c>
      <c r="L7" s="28"/>
      <c r="M7" s="26" t="s">
        <v>156</v>
      </c>
      <c r="N7" s="28"/>
      <c r="O7" s="27"/>
    </row>
    <row r="8" spans="1:15" x14ac:dyDescent="0.3">
      <c r="A8" s="15">
        <v>1</v>
      </c>
      <c r="B8" s="15">
        <v>1</v>
      </c>
      <c r="C8" s="15">
        <v>0</v>
      </c>
      <c r="D8" s="15">
        <v>0</v>
      </c>
      <c r="E8" s="15">
        <f>IF(NOT(B8),1,0)</f>
        <v>0</v>
      </c>
      <c r="F8" s="15">
        <f>IF(NOT(D8),1,0)</f>
        <v>1</v>
      </c>
      <c r="G8" s="15">
        <f>IF(NOT(A8),1,0)</f>
        <v>0</v>
      </c>
      <c r="H8" s="15">
        <f>IF(AND(A8,E8),1,0)</f>
        <v>0</v>
      </c>
      <c r="I8" s="15">
        <f>IF(AND(B8,F8),1,0)</f>
        <v>1</v>
      </c>
      <c r="J8" s="15">
        <f>IF(AND(G7,C8),1,0)</f>
        <v>0</v>
      </c>
      <c r="K8" s="47">
        <f>IF(OR(H8,I8),1,0)</f>
        <v>1</v>
      </c>
      <c r="L8" s="48"/>
      <c r="M8" s="47">
        <f>IF(OR(K8,J8),1,0)</f>
        <v>1</v>
      </c>
      <c r="N8" s="49"/>
      <c r="O8" s="48"/>
    </row>
    <row r="10" spans="1:15" x14ac:dyDescent="0.3">
      <c r="A10" s="5" t="s">
        <v>157</v>
      </c>
    </row>
    <row r="11" spans="1:15" x14ac:dyDescent="0.3">
      <c r="A11" t="s">
        <v>80</v>
      </c>
    </row>
    <row r="12" spans="1:15" x14ac:dyDescent="0.3">
      <c r="A12" t="s">
        <v>158</v>
      </c>
    </row>
    <row r="14" spans="1:15" x14ac:dyDescent="0.3">
      <c r="A14" s="15" t="s">
        <v>68</v>
      </c>
      <c r="B14" s="15" t="s">
        <v>69</v>
      </c>
      <c r="C14" s="15" t="s">
        <v>70</v>
      </c>
      <c r="D14" s="15" t="s">
        <v>71</v>
      </c>
      <c r="E14" s="15" t="s">
        <v>159</v>
      </c>
      <c r="F14" s="15" t="s">
        <v>160</v>
      </c>
      <c r="G14" s="15" t="s">
        <v>161</v>
      </c>
      <c r="H14" s="15" t="s">
        <v>162</v>
      </c>
      <c r="I14" s="15"/>
      <c r="J14" s="15" t="s">
        <v>163</v>
      </c>
      <c r="K14" s="15"/>
      <c r="L14" s="15"/>
    </row>
    <row r="15" spans="1:15" x14ac:dyDescent="0.3">
      <c r="A15" s="15">
        <v>1</v>
      </c>
      <c r="B15" s="15">
        <v>1</v>
      </c>
      <c r="C15" s="15">
        <v>0</v>
      </c>
      <c r="D15" s="15">
        <v>0</v>
      </c>
      <c r="E15" s="15">
        <f>IF(AND(B15,D15),1,0)</f>
        <v>0</v>
      </c>
      <c r="F15" s="15">
        <f>IF(AND(A15,C15),1,0)</f>
        <v>0</v>
      </c>
      <c r="G15" s="15">
        <f>IF(AND(C15,D15),1,0)</f>
        <v>0</v>
      </c>
      <c r="H15" s="47">
        <f>IF(OR(E15,F15),1,0)</f>
        <v>0</v>
      </c>
      <c r="I15" s="48"/>
      <c r="J15" s="44">
        <f>IF(OR(H15,G15),1,0)</f>
        <v>0</v>
      </c>
      <c r="K15" s="44"/>
      <c r="L15" s="44"/>
    </row>
    <row r="18" spans="1:15" x14ac:dyDescent="0.3">
      <c r="A18" s="45" t="s">
        <v>165</v>
      </c>
      <c r="B18" s="46"/>
      <c r="C18" s="46"/>
      <c r="D18" s="46"/>
    </row>
    <row r="19" spans="1:15" x14ac:dyDescent="0.3">
      <c r="A19" s="29" t="s">
        <v>80</v>
      </c>
    </row>
    <row r="20" spans="1:15" x14ac:dyDescent="0.3">
      <c r="A20" s="29" t="s">
        <v>166</v>
      </c>
    </row>
    <row r="22" spans="1:15" x14ac:dyDescent="0.3">
      <c r="A22" s="31" t="s">
        <v>68</v>
      </c>
      <c r="B22" s="31" t="s">
        <v>69</v>
      </c>
      <c r="C22" s="31" t="s">
        <v>70</v>
      </c>
      <c r="D22" s="31" t="s">
        <v>71</v>
      </c>
      <c r="E22" s="34" t="s">
        <v>168</v>
      </c>
      <c r="F22" s="34" t="s">
        <v>167</v>
      </c>
      <c r="G22" s="34" t="s">
        <v>164</v>
      </c>
      <c r="H22" s="34" t="s">
        <v>170</v>
      </c>
      <c r="I22" s="34" t="s">
        <v>171</v>
      </c>
      <c r="J22" s="34" t="s">
        <v>172</v>
      </c>
      <c r="K22" s="34"/>
      <c r="L22" s="34" t="s">
        <v>173</v>
      </c>
      <c r="M22" s="34"/>
      <c r="N22" s="34"/>
      <c r="O22" s="30"/>
    </row>
    <row r="23" spans="1:15" x14ac:dyDescent="0.3">
      <c r="A23" s="31">
        <v>1</v>
      </c>
      <c r="B23" s="31">
        <v>1</v>
      </c>
      <c r="C23" s="31">
        <v>0</v>
      </c>
      <c r="D23" s="31">
        <v>0</v>
      </c>
      <c r="E23" s="32">
        <f>IF(NOT(A23),1,0)</f>
        <v>0</v>
      </c>
      <c r="F23" s="32">
        <f>IF(NOT(B23),1,0)</f>
        <v>0</v>
      </c>
      <c r="G23" s="32">
        <f>IF(NOT(D23),1,0)</f>
        <v>1</v>
      </c>
      <c r="H23" s="32">
        <f>IF(AND(E23,C23),1,0)</f>
        <v>0</v>
      </c>
      <c r="I23" s="32">
        <f>IF(AND(B23,D23),1,0)</f>
        <v>0</v>
      </c>
      <c r="J23" s="44">
        <f>IF(OR(G23,H23),1,0)</f>
        <v>1</v>
      </c>
      <c r="K23" s="44"/>
      <c r="L23" s="44">
        <f>IF(OR(J23,I23),1,0)</f>
        <v>1</v>
      </c>
      <c r="M23" s="44"/>
      <c r="N23" s="44"/>
      <c r="O23" s="30"/>
    </row>
    <row r="24" spans="1:15" x14ac:dyDescent="0.3">
      <c r="A24" s="35"/>
      <c r="B24" s="35"/>
      <c r="C24" s="35"/>
      <c r="D24" s="35"/>
      <c r="E24" s="1"/>
      <c r="F24" s="1"/>
      <c r="G24" s="1"/>
      <c r="H24" s="1"/>
      <c r="I24" s="1"/>
      <c r="J24" s="50"/>
      <c r="K24" s="50"/>
      <c r="L24" s="50"/>
      <c r="M24" s="50"/>
      <c r="N24" s="50"/>
      <c r="O24" s="30"/>
    </row>
    <row r="25" spans="1:15" x14ac:dyDescent="0.3">
      <c r="A25" s="45" t="s">
        <v>178</v>
      </c>
      <c r="B25" s="46"/>
      <c r="C25" s="46"/>
      <c r="D25" s="46"/>
      <c r="E25" s="1"/>
      <c r="F25" s="1"/>
      <c r="G25" s="1"/>
      <c r="H25" s="1"/>
      <c r="I25" s="1"/>
      <c r="J25" s="1"/>
      <c r="K25" s="1"/>
      <c r="L25" s="1"/>
      <c r="M25" s="1"/>
      <c r="N25" s="1"/>
      <c r="O25" s="29"/>
    </row>
    <row r="26" spans="1:15" x14ac:dyDescent="0.3">
      <c r="A26" s="30" t="s">
        <v>80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</row>
    <row r="27" spans="1:15" x14ac:dyDescent="0.3">
      <c r="A27" s="30" t="s">
        <v>187</v>
      </c>
    </row>
    <row r="29" spans="1:15" x14ac:dyDescent="0.3">
      <c r="A29" s="31" t="s">
        <v>68</v>
      </c>
      <c r="B29" s="31" t="s">
        <v>69</v>
      </c>
      <c r="C29" s="31" t="s">
        <v>70</v>
      </c>
      <c r="D29" s="31" t="s">
        <v>71</v>
      </c>
      <c r="E29" s="33" t="s">
        <v>168</v>
      </c>
      <c r="F29" s="33" t="s">
        <v>167</v>
      </c>
      <c r="G29" s="33" t="s">
        <v>169</v>
      </c>
      <c r="H29" s="33" t="s">
        <v>174</v>
      </c>
      <c r="I29" s="43" t="s">
        <v>175</v>
      </c>
      <c r="J29" s="43"/>
      <c r="K29" s="43" t="s">
        <v>176</v>
      </c>
      <c r="L29" s="43"/>
      <c r="M29" s="43" t="s">
        <v>177</v>
      </c>
      <c r="N29" s="43"/>
      <c r="O29" s="43"/>
    </row>
    <row r="30" spans="1:15" x14ac:dyDescent="0.3">
      <c r="A30" s="31">
        <v>1</v>
      </c>
      <c r="B30" s="31">
        <v>1</v>
      </c>
      <c r="C30" s="31">
        <v>0</v>
      </c>
      <c r="D30" s="31">
        <v>0</v>
      </c>
      <c r="E30" s="32">
        <f>(IF(NOT(A30),1,0))</f>
        <v>0</v>
      </c>
      <c r="F30" s="32">
        <f>(IF(NOT(B30),1,0))</f>
        <v>0</v>
      </c>
      <c r="G30" s="32">
        <f>(IF(NOT(C30),1,0))</f>
        <v>1</v>
      </c>
      <c r="H30" s="32">
        <f>IF(AND(B30,D30),1,0)</f>
        <v>0</v>
      </c>
      <c r="I30" s="44">
        <f>IF(AND(E30,F30),1,0)</f>
        <v>0</v>
      </c>
      <c r="J30" s="44"/>
      <c r="K30" s="44">
        <f>IF(OR(G30,H30),1,0)</f>
        <v>1</v>
      </c>
      <c r="L30" s="44"/>
      <c r="M30" s="44">
        <f>IF(OR(I30,K30),1,0)</f>
        <v>1</v>
      </c>
      <c r="N30" s="44"/>
      <c r="O30" s="44"/>
    </row>
    <row r="31" spans="1:15" x14ac:dyDescent="0.3">
      <c r="J31" s="30"/>
      <c r="K31" s="30"/>
      <c r="L31" s="30"/>
      <c r="M31" s="30"/>
      <c r="N31" s="30"/>
      <c r="O31" s="30"/>
    </row>
    <row r="32" spans="1:15" x14ac:dyDescent="0.3">
      <c r="A32" s="45" t="s">
        <v>188</v>
      </c>
      <c r="B32" s="46"/>
      <c r="C32" s="46"/>
      <c r="J32" s="30"/>
      <c r="K32" s="30"/>
      <c r="L32" s="30"/>
      <c r="M32" s="30"/>
      <c r="N32" s="30"/>
      <c r="O32" s="30"/>
    </row>
    <row r="33" spans="1:15" x14ac:dyDescent="0.3">
      <c r="A33" s="30" t="s">
        <v>80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1:15" x14ac:dyDescent="0.3">
      <c r="A34" s="30" t="s">
        <v>189</v>
      </c>
    </row>
    <row r="36" spans="1:15" x14ac:dyDescent="0.3">
      <c r="A36" s="31" t="s">
        <v>68</v>
      </c>
      <c r="B36" s="31" t="s">
        <v>69</v>
      </c>
      <c r="C36" s="31" t="s">
        <v>70</v>
      </c>
      <c r="D36" s="31" t="s">
        <v>71</v>
      </c>
      <c r="E36" s="34" t="s">
        <v>179</v>
      </c>
      <c r="F36" s="34" t="s">
        <v>180</v>
      </c>
      <c r="G36" s="34" t="s">
        <v>174</v>
      </c>
      <c r="H36" s="34" t="s">
        <v>181</v>
      </c>
      <c r="I36" s="34"/>
    </row>
    <row r="37" spans="1:15" x14ac:dyDescent="0.3">
      <c r="A37" s="31">
        <v>1</v>
      </c>
      <c r="B37" s="31">
        <v>1</v>
      </c>
      <c r="C37" s="31">
        <v>0</v>
      </c>
      <c r="D37" s="31">
        <v>0</v>
      </c>
      <c r="E37" s="32">
        <f>IF(AND(A37,B37),1,0)</f>
        <v>1</v>
      </c>
      <c r="F37" s="32">
        <f>IF(AND(E37,C37),1,0)</f>
        <v>0</v>
      </c>
      <c r="G37" s="32">
        <f>IF(AND(B37,D37),1,0)</f>
        <v>0</v>
      </c>
      <c r="H37" s="44">
        <f>IF(OR(F37,G37),1,0)</f>
        <v>0</v>
      </c>
      <c r="I37" s="44"/>
    </row>
    <row r="39" spans="1:15" x14ac:dyDescent="0.3">
      <c r="A39" s="45" t="s">
        <v>186</v>
      </c>
      <c r="B39" s="46"/>
      <c r="C39" s="46"/>
      <c r="D39" s="46"/>
    </row>
    <row r="40" spans="1:15" x14ac:dyDescent="0.3">
      <c r="A40" s="30" t="s">
        <v>80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1:15" x14ac:dyDescent="0.3">
      <c r="A41" s="30" t="s">
        <v>190</v>
      </c>
    </row>
    <row r="43" spans="1:15" x14ac:dyDescent="0.3">
      <c r="A43" s="31" t="s">
        <v>68</v>
      </c>
      <c r="B43" s="31" t="s">
        <v>69</v>
      </c>
      <c r="C43" s="31" t="s">
        <v>70</v>
      </c>
      <c r="D43" s="31" t="s">
        <v>71</v>
      </c>
      <c r="E43" s="33" t="s">
        <v>168</v>
      </c>
      <c r="F43" s="33" t="s">
        <v>169</v>
      </c>
      <c r="G43" s="33" t="s">
        <v>182</v>
      </c>
      <c r="H43" s="33" t="s">
        <v>174</v>
      </c>
      <c r="I43" s="43" t="s">
        <v>183</v>
      </c>
      <c r="J43" s="43"/>
      <c r="K43" s="43" t="s">
        <v>184</v>
      </c>
      <c r="L43" s="43"/>
      <c r="M43" s="44" t="s">
        <v>185</v>
      </c>
      <c r="N43" s="44"/>
      <c r="O43" s="44"/>
    </row>
    <row r="44" spans="1:15" x14ac:dyDescent="0.3">
      <c r="A44" s="31">
        <v>1</v>
      </c>
      <c r="B44" s="31">
        <v>1</v>
      </c>
      <c r="C44" s="31">
        <v>0</v>
      </c>
      <c r="D44" s="31">
        <v>0</v>
      </c>
      <c r="E44" s="32">
        <f>IF(NOT(A44),1,0)</f>
        <v>0</v>
      </c>
      <c r="F44" s="32">
        <f>IF(NOT(C44),1,0)</f>
        <v>1</v>
      </c>
      <c r="G44" s="32">
        <f>IF(AND(A44,C44),1,0)</f>
        <v>0</v>
      </c>
      <c r="H44" s="32">
        <f>IF(AND(B44,D44),1,0)</f>
        <v>0</v>
      </c>
      <c r="I44" s="44">
        <f>IF(AND(E44,F44),1,0)</f>
        <v>0</v>
      </c>
      <c r="J44" s="44"/>
      <c r="K44" s="44">
        <f>IF(OR(I44,G44),1,0)</f>
        <v>0</v>
      </c>
      <c r="L44" s="44"/>
      <c r="M44" s="44">
        <f>IF(OR(K44,H44),1,0)</f>
        <v>0</v>
      </c>
      <c r="N44" s="44"/>
      <c r="O44" s="44"/>
    </row>
  </sheetData>
  <mergeCells count="25">
    <mergeCell ref="M29:O29"/>
    <mergeCell ref="M30:O30"/>
    <mergeCell ref="A32:C32"/>
    <mergeCell ref="H37:I37"/>
    <mergeCell ref="K8:L8"/>
    <mergeCell ref="M8:O8"/>
    <mergeCell ref="J15:L15"/>
    <mergeCell ref="A25:D25"/>
    <mergeCell ref="K29:L29"/>
    <mergeCell ref="H15:I15"/>
    <mergeCell ref="A18:D18"/>
    <mergeCell ref="J23:K23"/>
    <mergeCell ref="J24:K24"/>
    <mergeCell ref="L23:N23"/>
    <mergeCell ref="L24:N24"/>
    <mergeCell ref="I29:J29"/>
    <mergeCell ref="I30:J30"/>
    <mergeCell ref="I43:J43"/>
    <mergeCell ref="I44:J44"/>
    <mergeCell ref="K30:L30"/>
    <mergeCell ref="K43:L43"/>
    <mergeCell ref="K44:L44"/>
    <mergeCell ref="M43:O43"/>
    <mergeCell ref="M44:O44"/>
    <mergeCell ref="A39:D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4" workbookViewId="0">
      <selection activeCell="F13" sqref="F13"/>
    </sheetView>
  </sheetViews>
  <sheetFormatPr defaultRowHeight="14.4" x14ac:dyDescent="0.3"/>
  <sheetData>
    <row r="1" spans="1:8" x14ac:dyDescent="0.3">
      <c r="A1" s="5" t="s">
        <v>62</v>
      </c>
    </row>
    <row r="3" spans="1:8" x14ac:dyDescent="0.3">
      <c r="A3" t="s">
        <v>122</v>
      </c>
    </row>
    <row r="4" spans="1:8" x14ac:dyDescent="0.3">
      <c r="A4" t="s">
        <v>123</v>
      </c>
      <c r="C4" t="s">
        <v>124</v>
      </c>
    </row>
    <row r="5" spans="1:8" x14ac:dyDescent="0.3">
      <c r="A5" s="15">
        <v>0</v>
      </c>
      <c r="B5" s="15">
        <v>1</v>
      </c>
      <c r="C5" s="15">
        <v>2</v>
      </c>
      <c r="D5" s="15">
        <v>3</v>
      </c>
      <c r="E5" s="15">
        <v>4</v>
      </c>
      <c r="F5" s="15">
        <v>5</v>
      </c>
      <c r="G5" s="15">
        <v>6</v>
      </c>
      <c r="H5" s="15">
        <v>7</v>
      </c>
    </row>
    <row r="6" spans="1:8" x14ac:dyDescent="0.3">
      <c r="A6" s="15">
        <v>1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</row>
    <row r="8" spans="1:8" x14ac:dyDescent="0.3">
      <c r="A8" s="15">
        <v>8</v>
      </c>
      <c r="B8" s="15">
        <v>9</v>
      </c>
      <c r="C8" s="15">
        <v>10</v>
      </c>
      <c r="D8" s="15">
        <v>11</v>
      </c>
      <c r="E8" s="15">
        <v>12</v>
      </c>
      <c r="F8" s="25">
        <v>13</v>
      </c>
      <c r="G8" s="25">
        <v>14</v>
      </c>
      <c r="H8" s="25">
        <v>15</v>
      </c>
    </row>
    <row r="9" spans="1:8" x14ac:dyDescent="0.3">
      <c r="A9" s="15">
        <v>1</v>
      </c>
      <c r="B9" s="15">
        <v>1</v>
      </c>
      <c r="C9" s="15">
        <v>1</v>
      </c>
      <c r="D9" s="15">
        <v>1</v>
      </c>
      <c r="E9" s="15">
        <v>1</v>
      </c>
      <c r="F9" s="25">
        <v>0</v>
      </c>
      <c r="G9" s="25">
        <v>0</v>
      </c>
      <c r="H9" s="25">
        <v>0</v>
      </c>
    </row>
    <row r="11" spans="1:8" x14ac:dyDescent="0.3">
      <c r="A11" t="s">
        <v>121</v>
      </c>
    </row>
    <row r="12" spans="1:8" x14ac:dyDescent="0.3">
      <c r="A12" s="15">
        <v>13</v>
      </c>
      <c r="B12" s="15" t="str">
        <f>DEC2BIN(A12)</f>
        <v>1101</v>
      </c>
    </row>
    <row r="13" spans="1:8" x14ac:dyDescent="0.3">
      <c r="A13" s="15">
        <v>14</v>
      </c>
      <c r="B13" s="15" t="str">
        <f t="shared" ref="B13:B14" si="0">DEC2BIN(A13)</f>
        <v>1110</v>
      </c>
    </row>
    <row r="14" spans="1:8" x14ac:dyDescent="0.3">
      <c r="A14" s="15">
        <v>15</v>
      </c>
      <c r="B14" s="15" t="str">
        <f t="shared" si="0"/>
        <v>1111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17" sqref="H17"/>
    </sheetView>
  </sheetViews>
  <sheetFormatPr defaultRowHeight="14.4" x14ac:dyDescent="0.3"/>
  <sheetData>
    <row r="1" spans="1:8" x14ac:dyDescent="0.3">
      <c r="A1" s="5" t="s">
        <v>63</v>
      </c>
    </row>
    <row r="3" spans="1:8" x14ac:dyDescent="0.3">
      <c r="A3" t="s">
        <v>122</v>
      </c>
    </row>
    <row r="4" spans="1:8" x14ac:dyDescent="0.3">
      <c r="A4" t="s">
        <v>123</v>
      </c>
    </row>
    <row r="5" spans="1:8" x14ac:dyDescent="0.3">
      <c r="A5" t="s">
        <v>125</v>
      </c>
      <c r="G5" t="s">
        <v>126</v>
      </c>
    </row>
    <row r="7" spans="1:8" x14ac:dyDescent="0.3">
      <c r="A7" s="15">
        <v>0</v>
      </c>
      <c r="B7" s="15">
        <v>1</v>
      </c>
      <c r="C7" s="15">
        <v>2</v>
      </c>
      <c r="D7" s="15">
        <v>3</v>
      </c>
      <c r="E7" s="15">
        <v>4</v>
      </c>
      <c r="F7" s="15">
        <v>5</v>
      </c>
      <c r="G7" s="15">
        <v>6</v>
      </c>
      <c r="H7" s="15">
        <v>7</v>
      </c>
    </row>
    <row r="8" spans="1:8" x14ac:dyDescent="0.3">
      <c r="A8" s="15">
        <v>0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</row>
    <row r="10" spans="1:8" x14ac:dyDescent="0.3">
      <c r="A10" s="15">
        <v>8</v>
      </c>
      <c r="B10" s="15">
        <v>9</v>
      </c>
      <c r="C10" s="15">
        <v>10</v>
      </c>
      <c r="D10" s="15">
        <v>11</v>
      </c>
      <c r="E10" s="15">
        <v>12</v>
      </c>
      <c r="F10" s="15">
        <v>13</v>
      </c>
      <c r="G10" s="15">
        <v>14</v>
      </c>
      <c r="H10" s="15">
        <v>15</v>
      </c>
    </row>
    <row r="11" spans="1:8" x14ac:dyDescent="0.3">
      <c r="A11" s="15">
        <v>1</v>
      </c>
      <c r="B11" s="15">
        <v>1</v>
      </c>
      <c r="C11" s="15">
        <v>1</v>
      </c>
      <c r="D11" s="15">
        <v>1</v>
      </c>
      <c r="E11" s="15">
        <v>1</v>
      </c>
      <c r="F11" s="15">
        <v>1</v>
      </c>
      <c r="G11" s="15">
        <v>1</v>
      </c>
      <c r="H11" s="1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9" sqref="F9"/>
    </sheetView>
  </sheetViews>
  <sheetFormatPr defaultRowHeight="14.4" x14ac:dyDescent="0.3"/>
  <sheetData>
    <row r="1" spans="1:2" x14ac:dyDescent="0.3">
      <c r="A1" s="5" t="s">
        <v>64</v>
      </c>
    </row>
    <row r="3" spans="1:2" x14ac:dyDescent="0.3">
      <c r="A3" t="s">
        <v>133</v>
      </c>
    </row>
    <row r="4" spans="1:2" x14ac:dyDescent="0.3">
      <c r="A4" t="s">
        <v>134</v>
      </c>
    </row>
    <row r="6" spans="1:2" x14ac:dyDescent="0.3">
      <c r="A6" t="s">
        <v>135</v>
      </c>
    </row>
    <row r="7" spans="1:2" x14ac:dyDescent="0.3">
      <c r="A7" s="15" t="s">
        <v>136</v>
      </c>
      <c r="B7" s="25">
        <f>BIN2DEC(100)</f>
        <v>4</v>
      </c>
    </row>
    <row r="8" spans="1:2" x14ac:dyDescent="0.3">
      <c r="A8" s="15" t="s">
        <v>137</v>
      </c>
      <c r="B8" s="25">
        <f>BIN2DEC(10)</f>
        <v>2</v>
      </c>
    </row>
    <row r="9" spans="1:2" x14ac:dyDescent="0.3">
      <c r="A9" s="15" t="s">
        <v>138</v>
      </c>
      <c r="B9" s="25">
        <f>BIN2DEC(1)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10"/>
  <sheetViews>
    <sheetView workbookViewId="0">
      <selection activeCell="O16" sqref="O16"/>
    </sheetView>
  </sheetViews>
  <sheetFormatPr defaultRowHeight="14.4" x14ac:dyDescent="0.3"/>
  <sheetData>
    <row r="1" spans="1:21" x14ac:dyDescent="0.3">
      <c r="A1" t="s">
        <v>78</v>
      </c>
    </row>
    <row r="2" spans="1:21" x14ac:dyDescent="0.3">
      <c r="M2" s="39" t="s">
        <v>202</v>
      </c>
      <c r="N2" s="39"/>
      <c r="O2" s="39"/>
      <c r="P2" s="39"/>
      <c r="Q2" s="39"/>
      <c r="R2" s="39"/>
      <c r="S2" s="39"/>
      <c r="T2" s="39"/>
      <c r="U2" s="39"/>
    </row>
    <row r="3" spans="1:21" x14ac:dyDescent="0.3">
      <c r="A3" t="s">
        <v>10</v>
      </c>
      <c r="B3" t="s">
        <v>128</v>
      </c>
      <c r="M3" s="39" t="s">
        <v>10</v>
      </c>
      <c r="N3" s="39" t="s">
        <v>128</v>
      </c>
      <c r="O3" s="39"/>
      <c r="P3" s="39"/>
      <c r="Q3" s="39"/>
      <c r="R3" s="39"/>
      <c r="S3" s="39"/>
      <c r="T3" s="39"/>
      <c r="U3" s="39"/>
    </row>
    <row r="4" spans="1:21" x14ac:dyDescent="0.3">
      <c r="A4" t="s">
        <v>11</v>
      </c>
      <c r="B4" t="s">
        <v>127</v>
      </c>
      <c r="M4" s="39" t="s">
        <v>11</v>
      </c>
      <c r="N4" s="39" t="s">
        <v>127</v>
      </c>
      <c r="O4" s="39"/>
      <c r="P4" s="39"/>
      <c r="Q4" s="39"/>
      <c r="R4" s="39"/>
      <c r="S4" s="39"/>
      <c r="T4" s="39"/>
      <c r="U4" s="39"/>
    </row>
    <row r="5" spans="1:21" x14ac:dyDescent="0.3">
      <c r="B5" s="36" t="s">
        <v>129</v>
      </c>
      <c r="M5" s="39" t="s">
        <v>13</v>
      </c>
      <c r="N5" s="51" t="s">
        <v>200</v>
      </c>
      <c r="O5" s="39"/>
      <c r="P5" s="39"/>
      <c r="Q5" s="39"/>
      <c r="R5" s="39"/>
      <c r="S5" s="39"/>
      <c r="T5" s="39"/>
      <c r="U5" s="39"/>
    </row>
    <row r="6" spans="1:21" x14ac:dyDescent="0.3">
      <c r="B6" s="36" t="s">
        <v>193</v>
      </c>
      <c r="C6" s="36"/>
      <c r="M6" s="39" t="s">
        <v>15</v>
      </c>
      <c r="N6" s="39" t="s">
        <v>201</v>
      </c>
      <c r="O6" s="39"/>
      <c r="P6" s="39"/>
      <c r="Q6" s="39"/>
      <c r="R6" s="39"/>
      <c r="S6" s="39"/>
      <c r="T6" s="39"/>
      <c r="U6" s="39"/>
    </row>
    <row r="7" spans="1:21" x14ac:dyDescent="0.3">
      <c r="A7" s="5" t="s">
        <v>4</v>
      </c>
      <c r="C7" t="s">
        <v>130</v>
      </c>
      <c r="M7" s="39"/>
      <c r="N7" s="39"/>
      <c r="O7" s="39"/>
      <c r="P7" s="39"/>
      <c r="Q7" s="39"/>
      <c r="R7" s="39"/>
      <c r="S7" s="39"/>
      <c r="T7" s="39"/>
      <c r="U7" s="39"/>
    </row>
    <row r="8" spans="1:21" x14ac:dyDescent="0.3">
      <c r="C8" t="s">
        <v>199</v>
      </c>
      <c r="M8" s="39" t="s">
        <v>203</v>
      </c>
      <c r="N8" s="39"/>
      <c r="O8" s="39"/>
      <c r="P8" s="39"/>
      <c r="Q8" s="39"/>
      <c r="R8" s="39"/>
      <c r="S8" s="39"/>
      <c r="T8" s="39"/>
      <c r="U8" s="39"/>
    </row>
    <row r="9" spans="1:21" x14ac:dyDescent="0.3">
      <c r="C9" t="s">
        <v>131</v>
      </c>
      <c r="M9" s="39" t="s">
        <v>201</v>
      </c>
      <c r="N9" s="39"/>
      <c r="O9" s="39"/>
      <c r="P9" s="39"/>
      <c r="Q9" s="39"/>
      <c r="R9" s="39"/>
      <c r="S9" s="39"/>
      <c r="T9" s="39"/>
      <c r="U9" s="39"/>
    </row>
    <row r="10" spans="1:21" x14ac:dyDescent="0.3">
      <c r="C10" t="s">
        <v>132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Титульный Лист</vt:lpstr>
      <vt:lpstr>Упражнение 1</vt:lpstr>
      <vt:lpstr>Упражнение 2</vt:lpstr>
      <vt:lpstr>Упражнение 3 </vt:lpstr>
      <vt:lpstr>Упражнение 4</vt:lpstr>
      <vt:lpstr>Упражнение 5</vt:lpstr>
      <vt:lpstr>Упражнение 6</vt:lpstr>
      <vt:lpstr>Упражнение 7</vt:lpstr>
      <vt:lpstr>Упражнение 8</vt:lpstr>
      <vt:lpstr>Упражнение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2020-02-27T11:02:27Z</dcterms:modified>
</cp:coreProperties>
</file>