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F10" i="1" l="1"/>
  <c r="F12" i="1"/>
  <c r="I22" i="1" l="1"/>
  <c r="H22" i="1"/>
  <c r="E22" i="1"/>
  <c r="F22" i="1"/>
  <c r="D22" i="1"/>
  <c r="D10" i="1"/>
  <c r="K22" i="1"/>
  <c r="K10" i="1"/>
  <c r="J22" i="1"/>
  <c r="J9" i="1" s="1"/>
  <c r="O22" i="1"/>
  <c r="N22" i="1"/>
  <c r="M22" i="1"/>
  <c r="L22" i="1"/>
  <c r="I10" i="1"/>
  <c r="I9" i="1" s="1"/>
  <c r="H10" i="1"/>
  <c r="G10" i="1"/>
  <c r="G9" i="1" s="1"/>
  <c r="E18" i="1"/>
  <c r="E10" i="1" s="1"/>
  <c r="O63" i="1"/>
  <c r="O31" i="1"/>
  <c r="L63" i="1"/>
  <c r="O44" i="1"/>
  <c r="O43" i="1" s="1"/>
  <c r="N44" i="1"/>
  <c r="L44" i="1"/>
  <c r="H44" i="1"/>
  <c r="G44" i="1"/>
  <c r="D44" i="1"/>
  <c r="N31" i="1"/>
  <c r="M31" i="1"/>
  <c r="L31" i="1"/>
  <c r="H31" i="1"/>
  <c r="G31" i="1"/>
  <c r="D31" i="1"/>
  <c r="F31" i="1"/>
  <c r="H9" i="1" l="1"/>
  <c r="D9" i="1"/>
  <c r="K9" i="1"/>
  <c r="E9" i="1"/>
  <c r="L10" i="1"/>
  <c r="M10" i="1"/>
  <c r="N10" i="1"/>
  <c r="O10" i="1"/>
  <c r="I31" i="1" l="1"/>
  <c r="J31" i="1"/>
  <c r="K31" i="1"/>
  <c r="I44" i="1"/>
  <c r="J44" i="1"/>
  <c r="K44" i="1"/>
  <c r="E49" i="1"/>
  <c r="E50" i="1"/>
  <c r="E51" i="1"/>
  <c r="E52" i="1"/>
  <c r="E53" i="1"/>
  <c r="E54" i="1"/>
  <c r="E55" i="1"/>
  <c r="E56" i="1"/>
  <c r="E57" i="1"/>
  <c r="F30" i="1" l="1"/>
  <c r="I30" i="1"/>
  <c r="J30" i="1"/>
  <c r="K30" i="1"/>
  <c r="L30" i="1"/>
  <c r="D30" i="1"/>
  <c r="E63" i="1"/>
  <c r="F63" i="1"/>
  <c r="I63" i="1"/>
  <c r="J63" i="1"/>
  <c r="K63" i="1"/>
  <c r="N63" i="1"/>
  <c r="D63" i="1"/>
  <c r="E67" i="1"/>
  <c r="F67" i="1"/>
  <c r="G67" i="1"/>
  <c r="H67" i="1"/>
  <c r="I67" i="1"/>
  <c r="J67" i="1"/>
  <c r="K67" i="1"/>
  <c r="L67" i="1"/>
  <c r="M67" i="1"/>
  <c r="N67" i="1"/>
  <c r="O67" i="1"/>
  <c r="D67" i="1"/>
  <c r="E48" i="1"/>
  <c r="E37" i="1"/>
  <c r="E35" i="1"/>
  <c r="E34" i="1"/>
  <c r="E33" i="1"/>
  <c r="N62" i="1" l="1"/>
  <c r="D62" i="1"/>
  <c r="F9" i="1"/>
  <c r="D43" i="1" l="1"/>
  <c r="F40" i="1"/>
  <c r="F46" i="1" l="1"/>
  <c r="F44" i="1" s="1"/>
  <c r="I62" i="1" l="1"/>
  <c r="K62" i="1"/>
  <c r="J62" i="1"/>
  <c r="L62" i="1"/>
  <c r="M62" i="1"/>
  <c r="E60" i="1"/>
  <c r="E61" i="1" l="1"/>
  <c r="N9" i="1" l="1"/>
  <c r="M9" i="1"/>
  <c r="O9" i="1"/>
  <c r="L9" i="1"/>
  <c r="I43" i="1"/>
  <c r="L43" i="1"/>
  <c r="H43" i="1"/>
  <c r="K43" i="1"/>
  <c r="N43" i="1"/>
  <c r="J43" i="1"/>
  <c r="G40" i="1"/>
  <c r="G28" i="1" s="1"/>
  <c r="H40" i="1"/>
  <c r="I40" i="1"/>
  <c r="I29" i="1" s="1"/>
  <c r="I28" i="1" s="1"/>
  <c r="J40" i="1"/>
  <c r="J29" i="1" s="1"/>
  <c r="J28" i="1" s="1"/>
  <c r="K40" i="1"/>
  <c r="K29" i="1" s="1"/>
  <c r="K28" i="1" s="1"/>
  <c r="L40" i="1"/>
  <c r="L28" i="1" s="1"/>
  <c r="M40" i="1"/>
  <c r="M28" i="1" s="1"/>
  <c r="N40" i="1"/>
  <c r="N28" i="1" s="1"/>
  <c r="O40" i="1"/>
  <c r="O28" i="1" s="1"/>
  <c r="D40" i="1"/>
  <c r="D28" i="1" l="1"/>
  <c r="M8" i="1"/>
  <c r="G43" i="1"/>
  <c r="O8" i="1"/>
  <c r="N8" i="1"/>
  <c r="E36" i="1"/>
  <c r="E30" i="1" s="1"/>
  <c r="E42" i="1"/>
  <c r="E45" i="1"/>
  <c r="E46" i="1"/>
  <c r="E47" i="1"/>
  <c r="E59" i="1"/>
  <c r="E44" i="1" l="1"/>
  <c r="E43" i="1" s="1"/>
  <c r="F43" i="1"/>
  <c r="F28" i="1"/>
  <c r="F8" i="1" s="1"/>
  <c r="L8" i="1"/>
  <c r="E41" i="1"/>
  <c r="E40" i="1" s="1"/>
  <c r="E32" i="1"/>
  <c r="E31" i="1" s="1"/>
  <c r="I8" i="1" l="1"/>
  <c r="J8" i="1"/>
  <c r="D8" i="1"/>
  <c r="H8" i="1"/>
  <c r="G8" i="1"/>
  <c r="E28" i="1" l="1"/>
  <c r="E8" i="1" l="1"/>
  <c r="K8" i="1"/>
</calcChain>
</file>

<file path=xl/sharedStrings.xml><?xml version="1.0" encoding="utf-8"?>
<sst xmlns="http://schemas.openxmlformats.org/spreadsheetml/2006/main" count="492" uniqueCount="271">
  <si>
    <t>Индекс</t>
  </si>
  <si>
    <t>Наименование циклов, разделов, дисциплин, профессиональных модулей, МДК, практик</t>
  </si>
  <si>
    <t>Формы промежуточной аттестации</t>
  </si>
  <si>
    <t>Учебная нагрузка  (час.)</t>
  </si>
  <si>
    <t>Распределение по курсам и семестрам (час. в семестр)</t>
  </si>
  <si>
    <t xml:space="preserve"> Максимальная    </t>
  </si>
  <si>
    <t>Самостоятельная  работа</t>
  </si>
  <si>
    <t>Обязательная аудиторная</t>
  </si>
  <si>
    <t>всего занятий</t>
  </si>
  <si>
    <t>в том числе</t>
  </si>
  <si>
    <t>1 курс</t>
  </si>
  <si>
    <t>2 курс</t>
  </si>
  <si>
    <t>3курс</t>
  </si>
  <si>
    <t>лекций</t>
  </si>
  <si>
    <t>лабораторных и практических занятий</t>
  </si>
  <si>
    <t>курсовых работ (проектов)</t>
  </si>
  <si>
    <t>сем.</t>
  </si>
  <si>
    <t>нед.</t>
  </si>
  <si>
    <t>ТО.Ф</t>
  </si>
  <si>
    <t xml:space="preserve">ТЕОРЕТИЧЕСКОЕ  ОБУЧЕНИЕ </t>
  </si>
  <si>
    <t>О.00</t>
  </si>
  <si>
    <t xml:space="preserve">ОБЩЕОБРАЗОВАТЕЛЬНЫЙ ЦИКЛ </t>
  </si>
  <si>
    <t>ОДБ.00</t>
  </si>
  <si>
    <t>Базовые дисциплины</t>
  </si>
  <si>
    <t>ОДБ.01</t>
  </si>
  <si>
    <t>Иностранный язык</t>
  </si>
  <si>
    <t>ДЗ</t>
  </si>
  <si>
    <t>ОДБ.02</t>
  </si>
  <si>
    <t>Информатика и ИКТ</t>
  </si>
  <si>
    <t>ОДБ.03</t>
  </si>
  <si>
    <t>Математика</t>
  </si>
  <si>
    <t>Э</t>
  </si>
  <si>
    <t>ОДБ.04</t>
  </si>
  <si>
    <t>Обществознание(  вкл .  экономику и право)</t>
  </si>
  <si>
    <t>ОДБ.05</t>
  </si>
  <si>
    <t>География</t>
  </si>
  <si>
    <t>ОДБ.06</t>
  </si>
  <si>
    <t>Мировая художественная культура</t>
  </si>
  <si>
    <t>ОДБ.07</t>
  </si>
  <si>
    <t>Естествознание</t>
  </si>
  <si>
    <t>ОДБ.08</t>
  </si>
  <si>
    <t>Физическая культура</t>
  </si>
  <si>
    <t>З,З</t>
  </si>
  <si>
    <t>ОДБ.09</t>
  </si>
  <si>
    <t>ОБЖ</t>
  </si>
  <si>
    <t>ОДП.00</t>
  </si>
  <si>
    <t>Профильные дисциплины</t>
  </si>
  <si>
    <t>ОДП.10</t>
  </si>
  <si>
    <t>Русский язык</t>
  </si>
  <si>
    <t>ОДП.11</t>
  </si>
  <si>
    <t>Литература</t>
  </si>
  <si>
    <t>ОДП.12</t>
  </si>
  <si>
    <t>История</t>
  </si>
  <si>
    <t>ТЕОРЕТИЧЕСКОЕ  ОБУЧЕНИЕ  по ФГОС</t>
  </si>
  <si>
    <t>ОБ.ТО.ОО</t>
  </si>
  <si>
    <t>Обязательная часть циклов ОПОП</t>
  </si>
  <si>
    <t>В.ТО.ОО</t>
  </si>
  <si>
    <t>Вариативная часть циклов ОПОП</t>
  </si>
  <si>
    <t>ОГСЭ.00</t>
  </si>
  <si>
    <t>Общий гуманитарный и социально - экономический цикл</t>
  </si>
  <si>
    <t>ОГСЭ.01</t>
  </si>
  <si>
    <t>Основы философии</t>
  </si>
  <si>
    <t>ОГСЭ.02</t>
  </si>
  <si>
    <t>ОГСЭ.03</t>
  </si>
  <si>
    <t>ОГСЭ.04</t>
  </si>
  <si>
    <t>З</t>
  </si>
  <si>
    <t>ЕН.00</t>
  </si>
  <si>
    <t>Математический и общий естественно - научный цикл</t>
  </si>
  <si>
    <t>ЕН.01</t>
  </si>
  <si>
    <t>ЕН.02</t>
  </si>
  <si>
    <t>П.00</t>
  </si>
  <si>
    <t>ПРОФЕССИОНАЛЬНЫЙ ЦИКЛ</t>
  </si>
  <si>
    <t>ОП.00</t>
  </si>
  <si>
    <t>Общепрофессиональные дисциплины</t>
  </si>
  <si>
    <t>ОП.01</t>
  </si>
  <si>
    <t>ОП.02</t>
  </si>
  <si>
    <t>ОП.03</t>
  </si>
  <si>
    <t>ОП.04</t>
  </si>
  <si>
    <t>ОП.05</t>
  </si>
  <si>
    <t>Безопасность жизнедеятельности</t>
  </si>
  <si>
    <t xml:space="preserve">Деловая этика </t>
  </si>
  <si>
    <t>ПМ.00</t>
  </si>
  <si>
    <t>Профессиональные модули</t>
  </si>
  <si>
    <t>ПМ.01</t>
  </si>
  <si>
    <t>УП.01</t>
  </si>
  <si>
    <t>Учебная практика</t>
  </si>
  <si>
    <t>ПМ.02</t>
  </si>
  <si>
    <t>МДК.02.01</t>
  </si>
  <si>
    <t>ПМ.03</t>
  </si>
  <si>
    <t>МДК.03.01</t>
  </si>
  <si>
    <t>ПДП</t>
  </si>
  <si>
    <t>ГИА</t>
  </si>
  <si>
    <t>Государственная итоговая аттестация</t>
  </si>
  <si>
    <t>6 нед</t>
  </si>
  <si>
    <t xml:space="preserve">Консультации из расчета 100 часов в год </t>
  </si>
  <si>
    <t>на каждую учебную группу (всего - 300 часов)</t>
  </si>
  <si>
    <t>Государственная (итоговая) аттестация</t>
  </si>
  <si>
    <t>Всего</t>
  </si>
  <si>
    <t>дисциплин и МДК</t>
  </si>
  <si>
    <t>1. Программа базовой подготовки</t>
  </si>
  <si>
    <t>учебной практики (нед.)</t>
  </si>
  <si>
    <t>2нед.</t>
  </si>
  <si>
    <t>производственной практики (нед.)</t>
  </si>
  <si>
    <t>экзаменов</t>
  </si>
  <si>
    <t>дифференцированных зачетов</t>
  </si>
  <si>
    <t>4 курс</t>
  </si>
  <si>
    <t>сем</t>
  </si>
  <si>
    <t>нед</t>
  </si>
  <si>
    <t>Максимальная</t>
  </si>
  <si>
    <t>Нед</t>
  </si>
  <si>
    <t>ТЕОРЕТИЧЕСКОЕ  ОБУЧЕНИЕ</t>
  </si>
  <si>
    <t>ОБЩЕОБРАЗОВАТЕЛЬНЫЙ ЦИКЛ</t>
  </si>
  <si>
    <t>ТО.00</t>
  </si>
  <si>
    <t>ОБ.ТО.00</t>
  </si>
  <si>
    <t>В.ТО.00</t>
  </si>
  <si>
    <t>Психология общения</t>
  </si>
  <si>
    <t>ОГСЭ.05</t>
  </si>
  <si>
    <t>з,з,з,з,з,з</t>
  </si>
  <si>
    <t>Информатика и информационно-коммуникационные технологии в профессиональной деятельности</t>
  </si>
  <si>
    <t>Педагогика</t>
  </si>
  <si>
    <t>Психология</t>
  </si>
  <si>
    <t>Возрастная анатомия, физиология и гигиена</t>
  </si>
  <si>
    <t>Правовое обеспечение профессиональной деятельности</t>
  </si>
  <si>
    <t>В.ОП.06</t>
  </si>
  <si>
    <t>История изобразительного искусства</t>
  </si>
  <si>
    <t>ВОП.07</t>
  </si>
  <si>
    <t>ВОП.08</t>
  </si>
  <si>
    <t xml:space="preserve">Скульптура и пластическое моделирование </t>
  </si>
  <si>
    <t>ВОП .09</t>
  </si>
  <si>
    <t>Рисунок</t>
  </si>
  <si>
    <t>ВОП.10</t>
  </si>
  <si>
    <t>Живопись</t>
  </si>
  <si>
    <t>ВОП.11</t>
  </si>
  <si>
    <t>Основы медицинских знаний</t>
  </si>
  <si>
    <t>ВОП.12</t>
  </si>
  <si>
    <t xml:space="preserve">Основы работы с социально-неадаптированными детьми </t>
  </si>
  <si>
    <t xml:space="preserve">Преподавание по программам начального общего образования </t>
  </si>
  <si>
    <t>ЭКВ</t>
  </si>
  <si>
    <t>МДК01.01</t>
  </si>
  <si>
    <t>Теоретические основы организации обучения в начальных классах</t>
  </si>
  <si>
    <t xml:space="preserve"> МДК01.02</t>
  </si>
  <si>
    <t>Русский язык с методикой преподавания</t>
  </si>
  <si>
    <t>Э, кр</t>
  </si>
  <si>
    <t>МДК 01.03</t>
  </si>
  <si>
    <t>Детская литература с практикумом по выразительному чтению</t>
  </si>
  <si>
    <t>МДК 01.04</t>
  </si>
  <si>
    <t>Теоретические основы начального курса математики с методикой преподавания</t>
  </si>
  <si>
    <t>МДК 01.05</t>
  </si>
  <si>
    <t>Естествознание с методикой преподавания</t>
  </si>
  <si>
    <t>МДК 01.06</t>
  </si>
  <si>
    <t>Методика обучения продуктивным видам деятельности с практикумом (Изобразительное искусство и Технология(труд)</t>
  </si>
  <si>
    <t>МДК 01.07</t>
  </si>
  <si>
    <t>Теория и методика физического воспитания с практикумом</t>
  </si>
  <si>
    <t>МДК 01.08</t>
  </si>
  <si>
    <t>Теория и методика музыкального воспитания с практикумом</t>
  </si>
  <si>
    <t>ВМДК 01.09</t>
  </si>
  <si>
    <t xml:space="preserve">Современные образовательные технологии </t>
  </si>
  <si>
    <t xml:space="preserve"> З</t>
  </si>
  <si>
    <t>ЭК.01</t>
  </si>
  <si>
    <t>Организация внеурочной деятельности и общения младших школьников</t>
  </si>
  <si>
    <t>ЭКЗ</t>
  </si>
  <si>
    <t>Основы организации внеурочной работы ( изобразительная деятельность и декоративно-прикладное искусство)</t>
  </si>
  <si>
    <t>Производственная  практика( по профилю специальности)</t>
  </si>
  <si>
    <t>ЭК.02</t>
  </si>
  <si>
    <t>Классное руководство</t>
  </si>
  <si>
    <t>Теоретические и методические основы деятельности классного руководителя</t>
  </si>
  <si>
    <t>ПП</t>
  </si>
  <si>
    <t>Производственная практика(по профилю специальности)</t>
  </si>
  <si>
    <t> 36</t>
  </si>
  <si>
    <t>ЭК.03</t>
  </si>
  <si>
    <t>ПМ.04</t>
  </si>
  <si>
    <t>Методическое обеспечение образовательного процесса</t>
  </si>
  <si>
    <t>МДК.04.01</t>
  </si>
  <si>
    <t>Теоретические и прикладные аспекты методической работы учителя начальных классов</t>
  </si>
  <si>
    <t>ЭК.04</t>
  </si>
  <si>
    <t>Преддипломная практика</t>
  </si>
  <si>
    <t>УП</t>
  </si>
  <si>
    <t>11 нед</t>
  </si>
  <si>
    <t>9 нед.</t>
  </si>
  <si>
    <t>2 нед.</t>
  </si>
  <si>
    <t>12 нед</t>
  </si>
  <si>
    <t xml:space="preserve"> 10  нед.</t>
  </si>
  <si>
    <t>4 нед</t>
  </si>
  <si>
    <t>4 нед.</t>
  </si>
  <si>
    <t>ПА</t>
  </si>
  <si>
    <t>Промежуточная аттестация</t>
  </si>
  <si>
    <t>5 нед</t>
  </si>
  <si>
    <t>ГИА.00</t>
  </si>
  <si>
    <t>ГИА 01.</t>
  </si>
  <si>
    <t>Государственный экзамен</t>
  </si>
  <si>
    <t>ГИА .02.</t>
  </si>
  <si>
    <t>Подготовка выпускной квалификационной работы</t>
  </si>
  <si>
    <t>Защита выпускной квалификационной работы</t>
  </si>
  <si>
    <t>Консультации из расчета 100 часов в год на каждую учебную группу</t>
  </si>
  <si>
    <t>300час</t>
  </si>
  <si>
    <t>дисцип</t>
  </si>
  <si>
    <t xml:space="preserve">и </t>
  </si>
  <si>
    <t>МДК</t>
  </si>
  <si>
    <t>Выполнение дипломного проекта (работы)с 14.05 по 10.06 (всего 4 нед.)</t>
  </si>
  <si>
    <t>Защита выпускной квалификационной работы с 11.06. по 24.06 (всего 2 нед.)</t>
  </si>
  <si>
    <t>Русский язык и культура речи</t>
  </si>
  <si>
    <t>3 нед</t>
  </si>
  <si>
    <t>Подготовка ВКР</t>
  </si>
  <si>
    <t>1 нед</t>
  </si>
  <si>
    <t xml:space="preserve">Защита ВКР (по видам) </t>
  </si>
  <si>
    <t>3 нед.</t>
  </si>
  <si>
    <t>1 нед.</t>
  </si>
  <si>
    <t>Обществознание</t>
  </si>
  <si>
    <t>МДК 01.01</t>
  </si>
  <si>
    <t>Деловая этика</t>
  </si>
  <si>
    <t>В.ОГСЭ.05</t>
  </si>
  <si>
    <t>Основы социологии и политологии</t>
  </si>
  <si>
    <t>В.ОГСЭ.06</t>
  </si>
  <si>
    <t>В.ОГСЭ.07</t>
  </si>
  <si>
    <t>Риторика</t>
  </si>
  <si>
    <t>В.ОГСЭ.08</t>
  </si>
  <si>
    <t>Информатика</t>
  </si>
  <si>
    <t>Экономика организации</t>
  </si>
  <si>
    <t>Статистика</t>
  </si>
  <si>
    <t>Менеджмент</t>
  </si>
  <si>
    <t>Документационное обеспечение управления</t>
  </si>
  <si>
    <t>ТГП</t>
  </si>
  <si>
    <t>Конституционное право</t>
  </si>
  <si>
    <t>Административное право</t>
  </si>
  <si>
    <t>ОП.06</t>
  </si>
  <si>
    <t>ОП.07</t>
  </si>
  <si>
    <t>Основы экологического права</t>
  </si>
  <si>
    <t>ОП.08</t>
  </si>
  <si>
    <t>Трудовое право</t>
  </si>
  <si>
    <t>Гражданское право</t>
  </si>
  <si>
    <t>ОП.09</t>
  </si>
  <si>
    <t>ОП.10</t>
  </si>
  <si>
    <t>Гражданский процесс</t>
  </si>
  <si>
    <t>ИТ в профессиональной деятельности</t>
  </si>
  <si>
    <t>Страховое дело</t>
  </si>
  <si>
    <t>Семейное право</t>
  </si>
  <si>
    <t>ОП.11</t>
  </si>
  <si>
    <t>ОП.12</t>
  </si>
  <si>
    <t>ОП.13</t>
  </si>
  <si>
    <t>ОП.14</t>
  </si>
  <si>
    <t>ОП.15</t>
  </si>
  <si>
    <t>Социальная психология</t>
  </si>
  <si>
    <t>В ОП.16</t>
  </si>
  <si>
    <t>В ОП.17</t>
  </si>
  <si>
    <t>Обеспечение реализации прав граждан в сфере пенсионного обеспечения и социальной защиты</t>
  </si>
  <si>
    <t>Право социального обеспечения</t>
  </si>
  <si>
    <t>КР,ДЗ</t>
  </si>
  <si>
    <t>МДК01.02</t>
  </si>
  <si>
    <t>Психология социально-правовой деятельности</t>
  </si>
  <si>
    <t>Организационное обеспечение деятельности учреждений социальной защиты населения и органов Пенсионного фонда Российской Федерации</t>
  </si>
  <si>
    <t>Организация работы органов и учреждений социальной защиты населения,органов Пенсионного фонда РФ</t>
  </si>
  <si>
    <t>КР</t>
  </si>
  <si>
    <t>ПП.01</t>
  </si>
  <si>
    <t xml:space="preserve">Производственная практика </t>
  </si>
  <si>
    <t>Уголовно-процессуальный модуль</t>
  </si>
  <si>
    <t>Основы уголовного законодательства</t>
  </si>
  <si>
    <t>ПП.02</t>
  </si>
  <si>
    <t>В.ПМ.03</t>
  </si>
  <si>
    <t>В.МДК.03.01</t>
  </si>
  <si>
    <t>Экология</t>
  </si>
  <si>
    <t>ОДБ.10</t>
  </si>
  <si>
    <t>2 нед</t>
  </si>
  <si>
    <t>ОДБ.11</t>
  </si>
  <si>
    <t>Астрономия</t>
  </si>
  <si>
    <t>ОДП.01</t>
  </si>
  <si>
    <t>ОДП.02</t>
  </si>
  <si>
    <t>ОДП.03</t>
  </si>
  <si>
    <t>Русская родная литература</t>
  </si>
  <si>
    <t>Основы мед знаний</t>
  </si>
  <si>
    <t xml:space="preserve">Математика </t>
  </si>
  <si>
    <r>
      <t>Производственная практика(</t>
    </r>
    <r>
      <rPr>
        <b/>
        <i/>
        <u/>
        <sz val="8"/>
        <color rgb="FF000000"/>
        <rFont val="Times New Roman"/>
        <family val="1"/>
        <charset val="204"/>
      </rPr>
      <t>по профилю специальн.)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</si>
</sst>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i/>
      <sz val="7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7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i/>
      <sz val="7"/>
      <color rgb="FFFFFFFF"/>
      <name val="Times New Roman"/>
      <family val="1"/>
      <charset val="204"/>
    </font>
    <font>
      <b/>
      <i/>
      <u/>
      <sz val="10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7"/>
      <color theme="1"/>
      <name val="Arial"/>
      <family val="2"/>
      <charset val="204"/>
    </font>
    <font>
      <b/>
      <sz val="7"/>
      <color rgb="FF000000"/>
      <name val="Times New Roman"/>
      <family val="1"/>
      <charset val="204"/>
    </font>
    <font>
      <b/>
      <i/>
      <u/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i/>
      <sz val="7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i/>
      <u/>
      <sz val="9"/>
      <color rgb="FF000000"/>
      <name val="Times New Roman"/>
      <family val="1"/>
      <charset val="204"/>
    </font>
    <font>
      <b/>
      <i/>
      <u/>
      <sz val="8"/>
      <color rgb="FF000000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8">
    <xf numFmtId="0" fontId="0" fillId="0" borderId="0" xfId="0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4" fillId="2" borderId="15" xfId="0" applyFont="1" applyFill="1" applyBorder="1" applyAlignment="1">
      <alignment vertical="center"/>
    </xf>
    <xf numFmtId="0" fontId="8" fillId="2" borderId="8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2" fillId="0" borderId="27" xfId="0" applyFont="1" applyBorder="1" applyAlignment="1">
      <alignment horizontal="justify" vertical="center"/>
    </xf>
    <xf numFmtId="0" fontId="12" fillId="0" borderId="31" xfId="0" applyFont="1" applyBorder="1" applyAlignment="1">
      <alignment horizontal="justify" vertical="center"/>
    </xf>
    <xf numFmtId="0" fontId="12" fillId="0" borderId="25" xfId="0" applyFont="1" applyBorder="1" applyAlignment="1">
      <alignment horizontal="justify" vertical="center"/>
    </xf>
    <xf numFmtId="0" fontId="12" fillId="0" borderId="14" xfId="0" applyFont="1" applyBorder="1" applyAlignment="1">
      <alignment horizontal="justify" vertical="center"/>
    </xf>
    <xf numFmtId="0" fontId="12" fillId="0" borderId="15" xfId="0" applyFont="1" applyBorder="1" applyAlignment="1">
      <alignment horizontal="justify" vertical="center"/>
    </xf>
    <xf numFmtId="0" fontId="12" fillId="0" borderId="28" xfId="0" applyFont="1" applyBorder="1" applyAlignment="1">
      <alignment horizontal="justify" vertical="center"/>
    </xf>
    <xf numFmtId="0" fontId="15" fillId="2" borderId="4" xfId="0" applyFont="1" applyFill="1" applyBorder="1" applyAlignment="1">
      <alignment horizontal="justify" vertical="center"/>
    </xf>
    <xf numFmtId="0" fontId="16" fillId="2" borderId="10" xfId="0" applyFont="1" applyFill="1" applyBorder="1" applyAlignment="1">
      <alignment horizontal="justify" vertical="center"/>
    </xf>
    <xf numFmtId="0" fontId="15" fillId="2" borderId="8" xfId="0" applyFont="1" applyFill="1" applyBorder="1" applyAlignment="1">
      <alignment horizontal="justify" vertical="center"/>
    </xf>
    <xf numFmtId="0" fontId="15" fillId="2" borderId="10" xfId="0" applyFont="1" applyFill="1" applyBorder="1" applyAlignment="1">
      <alignment horizontal="justify" vertical="center"/>
    </xf>
    <xf numFmtId="0" fontId="17" fillId="6" borderId="4" xfId="0" applyFont="1" applyFill="1" applyBorder="1" applyAlignment="1">
      <alignment horizontal="justify" vertical="center"/>
    </xf>
    <xf numFmtId="0" fontId="18" fillId="6" borderId="8" xfId="0" applyFont="1" applyFill="1" applyBorder="1" applyAlignment="1">
      <alignment horizontal="justify" vertical="center"/>
    </xf>
    <xf numFmtId="16" fontId="19" fillId="6" borderId="8" xfId="0" applyNumberFormat="1" applyFont="1" applyFill="1" applyBorder="1" applyAlignment="1">
      <alignment horizontal="justify" vertical="center"/>
    </xf>
    <xf numFmtId="0" fontId="17" fillId="6" borderId="8" xfId="0" applyFont="1" applyFill="1" applyBorder="1" applyAlignment="1">
      <alignment horizontal="justify" vertical="center"/>
    </xf>
    <xf numFmtId="0" fontId="17" fillId="6" borderId="10" xfId="0" applyFont="1" applyFill="1" applyBorder="1" applyAlignment="1">
      <alignment horizontal="justify" vertical="center"/>
    </xf>
    <xf numFmtId="0" fontId="17" fillId="2" borderId="32" xfId="0" applyFont="1" applyFill="1" applyBorder="1" applyAlignment="1">
      <alignment horizontal="justify" vertical="center"/>
    </xf>
    <xf numFmtId="0" fontId="20" fillId="2" borderId="16" xfId="0" applyFont="1" applyFill="1" applyBorder="1" applyAlignment="1">
      <alignment horizontal="justify" vertical="center"/>
    </xf>
    <xf numFmtId="16" fontId="19" fillId="2" borderId="32" xfId="0" applyNumberFormat="1" applyFont="1" applyFill="1" applyBorder="1" applyAlignment="1">
      <alignment horizontal="justify" vertical="center"/>
    </xf>
    <xf numFmtId="0" fontId="17" fillId="2" borderId="33" xfId="0" applyFont="1" applyFill="1" applyBorder="1" applyAlignment="1">
      <alignment horizontal="justify" vertical="center"/>
    </xf>
    <xf numFmtId="0" fontId="17" fillId="2" borderId="16" xfId="0" applyFont="1" applyFill="1" applyBorder="1" applyAlignment="1">
      <alignment horizontal="justify" vertical="center"/>
    </xf>
    <xf numFmtId="0" fontId="12" fillId="2" borderId="14" xfId="0" applyFont="1" applyFill="1" applyBorder="1" applyAlignment="1">
      <alignment horizontal="justify" vertical="center"/>
    </xf>
    <xf numFmtId="0" fontId="9" fillId="2" borderId="15" xfId="0" applyFont="1" applyFill="1" applyBorder="1" applyAlignment="1">
      <alignment horizontal="justify" vertical="center"/>
    </xf>
    <xf numFmtId="0" fontId="12" fillId="2" borderId="15" xfId="0" applyFont="1" applyFill="1" applyBorder="1" applyAlignment="1">
      <alignment horizontal="justify" vertical="center"/>
    </xf>
    <xf numFmtId="0" fontId="12" fillId="2" borderId="0" xfId="0" applyFont="1" applyFill="1" applyAlignment="1">
      <alignment horizontal="justify" vertical="center"/>
    </xf>
    <xf numFmtId="0" fontId="12" fillId="2" borderId="16" xfId="0" applyFont="1" applyFill="1" applyBorder="1" applyAlignment="1">
      <alignment horizontal="justify" vertical="center"/>
    </xf>
    <xf numFmtId="0" fontId="12" fillId="3" borderId="15" xfId="0" applyFont="1" applyFill="1" applyBorder="1" applyAlignment="1">
      <alignment horizontal="justify" vertical="center"/>
    </xf>
    <xf numFmtId="0" fontId="15" fillId="2" borderId="15" xfId="0" applyFont="1" applyFill="1" applyBorder="1" applyAlignment="1">
      <alignment horizontal="justify" vertical="center"/>
    </xf>
    <xf numFmtId="0" fontId="12" fillId="2" borderId="4" xfId="0" applyFont="1" applyFill="1" applyBorder="1" applyAlignment="1">
      <alignment horizontal="justify" vertical="center"/>
    </xf>
    <xf numFmtId="0" fontId="9" fillId="2" borderId="10" xfId="0" applyFont="1" applyFill="1" applyBorder="1" applyAlignment="1">
      <alignment horizontal="justify" vertical="center"/>
    </xf>
    <xf numFmtId="0" fontId="12" fillId="2" borderId="8" xfId="0" applyFont="1" applyFill="1" applyBorder="1" applyAlignment="1">
      <alignment horizontal="justify" vertical="center"/>
    </xf>
    <xf numFmtId="0" fontId="12" fillId="2" borderId="10" xfId="0" applyFont="1" applyFill="1" applyBorder="1" applyAlignment="1">
      <alignment horizontal="justify" vertical="center"/>
    </xf>
    <xf numFmtId="0" fontId="12" fillId="2" borderId="11" xfId="0" applyFont="1" applyFill="1" applyBorder="1" applyAlignment="1">
      <alignment horizontal="justify" vertical="center"/>
    </xf>
    <xf numFmtId="0" fontId="12" fillId="3" borderId="4" xfId="0" applyFont="1" applyFill="1" applyBorder="1" applyAlignment="1">
      <alignment horizontal="justify" vertical="center"/>
    </xf>
    <xf numFmtId="0" fontId="12" fillId="2" borderId="32" xfId="0" applyFont="1" applyFill="1" applyBorder="1" applyAlignment="1">
      <alignment horizontal="justify" vertical="center"/>
    </xf>
    <xf numFmtId="0" fontId="12" fillId="4" borderId="8" xfId="0" applyFont="1" applyFill="1" applyBorder="1" applyAlignment="1">
      <alignment horizontal="justify" vertical="center"/>
    </xf>
    <xf numFmtId="0" fontId="12" fillId="3" borderId="8" xfId="0" applyFont="1" applyFill="1" applyBorder="1" applyAlignment="1">
      <alignment horizontal="justify" vertical="center"/>
    </xf>
    <xf numFmtId="0" fontId="17" fillId="2" borderId="4" xfId="0" applyFont="1" applyFill="1" applyBorder="1" applyAlignment="1">
      <alignment horizontal="justify" vertical="center"/>
    </xf>
    <xf numFmtId="0" fontId="21" fillId="2" borderId="10" xfId="0" applyFont="1" applyFill="1" applyBorder="1" applyAlignment="1">
      <alignment horizontal="justify" vertical="center"/>
    </xf>
    <xf numFmtId="0" fontId="19" fillId="2" borderId="4" xfId="0" applyFont="1" applyFill="1" applyBorder="1" applyAlignment="1">
      <alignment horizontal="justify" vertical="center"/>
    </xf>
    <xf numFmtId="0" fontId="17" fillId="2" borderId="8" xfId="0" applyFont="1" applyFill="1" applyBorder="1" applyAlignment="1">
      <alignment horizontal="justify" vertical="center"/>
    </xf>
    <xf numFmtId="0" fontId="17" fillId="2" borderId="10" xfId="0" applyFont="1" applyFill="1" applyBorder="1" applyAlignment="1">
      <alignment horizontal="justify" vertical="center"/>
    </xf>
    <xf numFmtId="0" fontId="15" fillId="2" borderId="11" xfId="0" applyFont="1" applyFill="1" applyBorder="1" applyAlignment="1">
      <alignment horizontal="justify" vertical="center"/>
    </xf>
    <xf numFmtId="0" fontId="18" fillId="2" borderId="10" xfId="0" applyFont="1" applyFill="1" applyBorder="1" applyAlignment="1">
      <alignment horizontal="justify" vertical="center"/>
    </xf>
    <xf numFmtId="0" fontId="18" fillId="2" borderId="0" xfId="0" applyFont="1" applyFill="1" applyAlignment="1">
      <alignment horizontal="justify" vertical="center"/>
    </xf>
    <xf numFmtId="0" fontId="20" fillId="2" borderId="10" xfId="0" applyFont="1" applyFill="1" applyBorder="1" applyAlignment="1">
      <alignment horizontal="justify" vertical="center"/>
    </xf>
    <xf numFmtId="0" fontId="12" fillId="4" borderId="4" xfId="0" applyFont="1" applyFill="1" applyBorder="1" applyAlignment="1">
      <alignment horizontal="justify" vertical="center"/>
    </xf>
    <xf numFmtId="0" fontId="12" fillId="3" borderId="10" xfId="0" applyFont="1" applyFill="1" applyBorder="1" applyAlignment="1">
      <alignment horizontal="justify" vertical="center"/>
    </xf>
    <xf numFmtId="0" fontId="9" fillId="2" borderId="16" xfId="0" applyFont="1" applyFill="1" applyBorder="1" applyAlignment="1">
      <alignment horizontal="justify" vertical="center"/>
    </xf>
    <xf numFmtId="0" fontId="12" fillId="2" borderId="33" xfId="0" applyFont="1" applyFill="1" applyBorder="1" applyAlignment="1">
      <alignment horizontal="justify" vertical="center"/>
    </xf>
    <xf numFmtId="0" fontId="15" fillId="2" borderId="14" xfId="0" applyFont="1" applyFill="1" applyBorder="1" applyAlignment="1">
      <alignment horizontal="justify" vertical="center"/>
    </xf>
    <xf numFmtId="0" fontId="20" fillId="2" borderId="15" xfId="0" applyFont="1" applyFill="1" applyBorder="1" applyAlignment="1">
      <alignment horizontal="justify" vertical="center"/>
    </xf>
    <xf numFmtId="0" fontId="17" fillId="6" borderId="15" xfId="0" applyFont="1" applyFill="1" applyBorder="1" applyAlignment="1">
      <alignment horizontal="justify" vertical="center"/>
    </xf>
    <xf numFmtId="0" fontId="15" fillId="6" borderId="4" xfId="0" applyFont="1" applyFill="1" applyBorder="1" applyAlignment="1">
      <alignment horizontal="justify" vertical="center"/>
    </xf>
    <xf numFmtId="0" fontId="16" fillId="6" borderId="10" xfId="0" applyFont="1" applyFill="1" applyBorder="1" applyAlignment="1">
      <alignment horizontal="justify" vertical="center"/>
    </xf>
    <xf numFmtId="0" fontId="15" fillId="6" borderId="8" xfId="0" applyFont="1" applyFill="1" applyBorder="1" applyAlignment="1">
      <alignment horizontal="justify" vertical="center"/>
    </xf>
    <xf numFmtId="0" fontId="20" fillId="6" borderId="10" xfId="0" applyFont="1" applyFill="1" applyBorder="1" applyAlignment="1">
      <alignment horizontal="justify" vertical="center"/>
    </xf>
    <xf numFmtId="0" fontId="17" fillId="6" borderId="7" xfId="0" applyFont="1" applyFill="1" applyBorder="1" applyAlignment="1">
      <alignment horizontal="justify" vertical="center"/>
    </xf>
    <xf numFmtId="0" fontId="11" fillId="2" borderId="4" xfId="0" applyFont="1" applyFill="1" applyBorder="1" applyAlignment="1">
      <alignment horizontal="justify" vertical="center"/>
    </xf>
    <xf numFmtId="0" fontId="11" fillId="2" borderId="8" xfId="0" applyFont="1" applyFill="1" applyBorder="1" applyAlignment="1">
      <alignment horizontal="justify" vertical="center"/>
    </xf>
    <xf numFmtId="0" fontId="11" fillId="2" borderId="0" xfId="0" applyFont="1" applyFill="1" applyAlignment="1">
      <alignment horizontal="justify" vertical="center"/>
    </xf>
    <xf numFmtId="0" fontId="11" fillId="2" borderId="10" xfId="0" applyFont="1" applyFill="1" applyBorder="1" applyAlignment="1">
      <alignment horizontal="justify" vertical="center"/>
    </xf>
    <xf numFmtId="0" fontId="11" fillId="3" borderId="13" xfId="0" applyFont="1" applyFill="1" applyBorder="1" applyAlignment="1">
      <alignment horizontal="justify" vertical="center"/>
    </xf>
    <xf numFmtId="0" fontId="11" fillId="2" borderId="30" xfId="0" applyFont="1" applyFill="1" applyBorder="1" applyAlignment="1">
      <alignment horizontal="justify" vertical="center"/>
    </xf>
    <xf numFmtId="0" fontId="17" fillId="2" borderId="30" xfId="0" applyFont="1" applyFill="1" applyBorder="1" applyAlignment="1">
      <alignment horizontal="justify" vertical="center"/>
    </xf>
    <xf numFmtId="0" fontId="12" fillId="2" borderId="30" xfId="0" applyFont="1" applyFill="1" applyBorder="1" applyAlignment="1">
      <alignment horizontal="justify" vertical="center"/>
    </xf>
    <xf numFmtId="0" fontId="12" fillId="4" borderId="15" xfId="0" applyFont="1" applyFill="1" applyBorder="1" applyAlignment="1">
      <alignment horizontal="justify" vertical="center"/>
    </xf>
    <xf numFmtId="0" fontId="12" fillId="3" borderId="32" xfId="0" applyFont="1" applyFill="1" applyBorder="1" applyAlignment="1">
      <alignment horizontal="justify" vertical="center"/>
    </xf>
    <xf numFmtId="0" fontId="22" fillId="2" borderId="15" xfId="0" applyFont="1" applyFill="1" applyBorder="1" applyAlignment="1">
      <alignment horizontal="justify" vertical="center"/>
    </xf>
    <xf numFmtId="0" fontId="22" fillId="2" borderId="10" xfId="0" applyFont="1" applyFill="1" applyBorder="1" applyAlignment="1">
      <alignment horizontal="justify" vertical="center"/>
    </xf>
    <xf numFmtId="0" fontId="12" fillId="2" borderId="7" xfId="0" applyFont="1" applyFill="1" applyBorder="1" applyAlignment="1">
      <alignment horizontal="justify" vertical="center"/>
    </xf>
    <xf numFmtId="0" fontId="12" fillId="2" borderId="13" xfId="0" applyFont="1" applyFill="1" applyBorder="1" applyAlignment="1">
      <alignment horizontal="justify" vertical="center"/>
    </xf>
    <xf numFmtId="0" fontId="12" fillId="2" borderId="1" xfId="0" applyFont="1" applyFill="1" applyBorder="1" applyAlignment="1">
      <alignment horizontal="justify" vertical="center"/>
    </xf>
    <xf numFmtId="0" fontId="18" fillId="6" borderId="10" xfId="0" applyFont="1" applyFill="1" applyBorder="1" applyAlignment="1">
      <alignment horizontal="justify" vertical="center" wrapText="1"/>
    </xf>
    <xf numFmtId="0" fontId="17" fillId="7" borderId="8" xfId="0" applyFont="1" applyFill="1" applyBorder="1" applyAlignment="1">
      <alignment horizontal="justify" vertical="center"/>
    </xf>
    <xf numFmtId="0" fontId="11" fillId="3" borderId="0" xfId="0" applyFont="1" applyFill="1" applyAlignment="1">
      <alignment horizontal="justify" vertical="center"/>
    </xf>
    <xf numFmtId="0" fontId="12" fillId="2" borderId="5" xfId="0" applyFont="1" applyFill="1" applyBorder="1" applyAlignment="1">
      <alignment horizontal="justify" vertical="center"/>
    </xf>
    <xf numFmtId="0" fontId="12" fillId="0" borderId="8" xfId="0" applyFont="1" applyBorder="1" applyAlignment="1">
      <alignment horizontal="justify" vertical="center"/>
    </xf>
    <xf numFmtId="0" fontId="12" fillId="0" borderId="4" xfId="0" applyFont="1" applyBorder="1" applyAlignment="1">
      <alignment horizontal="justify" vertical="center"/>
    </xf>
    <xf numFmtId="0" fontId="18" fillId="2" borderId="10" xfId="0" applyFont="1" applyFill="1" applyBorder="1" applyAlignment="1">
      <alignment horizontal="justify" vertical="center" wrapText="1"/>
    </xf>
    <xf numFmtId="0" fontId="17" fillId="6" borderId="14" xfId="0" applyFont="1" applyFill="1" applyBorder="1" applyAlignment="1">
      <alignment horizontal="justify" vertical="center"/>
    </xf>
    <xf numFmtId="0" fontId="18" fillId="6" borderId="15" xfId="0" applyFont="1" applyFill="1" applyBorder="1" applyAlignment="1">
      <alignment horizontal="justify" vertical="center" wrapText="1"/>
    </xf>
    <xf numFmtId="0" fontId="17" fillId="7" borderId="15" xfId="0" applyFont="1" applyFill="1" applyBorder="1" applyAlignment="1">
      <alignment horizontal="justify" vertical="center"/>
    </xf>
    <xf numFmtId="0" fontId="11" fillId="2" borderId="14" xfId="0" applyFont="1" applyFill="1" applyBorder="1" applyAlignment="1">
      <alignment horizontal="justify" vertical="center"/>
    </xf>
    <xf numFmtId="0" fontId="9" fillId="2" borderId="15" xfId="0" applyFont="1" applyFill="1" applyBorder="1" applyAlignment="1">
      <alignment horizontal="justify" vertical="center" wrapText="1"/>
    </xf>
    <xf numFmtId="0" fontId="11" fillId="2" borderId="15" xfId="0" applyFont="1" applyFill="1" applyBorder="1" applyAlignment="1">
      <alignment horizontal="justify" vertical="center"/>
    </xf>
    <xf numFmtId="0" fontId="11" fillId="2" borderId="16" xfId="0" applyFont="1" applyFill="1" applyBorder="1" applyAlignment="1">
      <alignment horizontal="justify" vertical="center"/>
    </xf>
    <xf numFmtId="0" fontId="11" fillId="2" borderId="12" xfId="0" applyFont="1" applyFill="1" applyBorder="1" applyAlignment="1">
      <alignment horizontal="justify" vertical="center"/>
    </xf>
    <xf numFmtId="0" fontId="17" fillId="6" borderId="9" xfId="0" applyFont="1" applyFill="1" applyBorder="1" applyAlignment="1">
      <alignment horizontal="justify" vertical="center"/>
    </xf>
    <xf numFmtId="0" fontId="9" fillId="2" borderId="10" xfId="0" applyFont="1" applyFill="1" applyBorder="1" applyAlignment="1">
      <alignment horizontal="justify" vertical="center" wrapText="1"/>
    </xf>
    <xf numFmtId="0" fontId="1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24" fillId="2" borderId="32" xfId="0" applyFont="1" applyFill="1" applyBorder="1" applyAlignment="1">
      <alignment horizontal="justify" vertical="center"/>
    </xf>
    <xf numFmtId="0" fontId="25" fillId="2" borderId="16" xfId="0" applyFont="1" applyFill="1" applyBorder="1" applyAlignment="1">
      <alignment horizontal="justify" vertical="center"/>
    </xf>
    <xf numFmtId="0" fontId="11" fillId="2" borderId="32" xfId="0" applyFont="1" applyFill="1" applyBorder="1" applyAlignment="1">
      <alignment horizontal="justify" vertical="center"/>
    </xf>
    <xf numFmtId="0" fontId="11" fillId="2" borderId="33" xfId="0" applyFont="1" applyFill="1" applyBorder="1" applyAlignment="1">
      <alignment horizontal="justify" vertical="center"/>
    </xf>
    <xf numFmtId="0" fontId="23" fillId="2" borderId="16" xfId="0" applyFont="1" applyFill="1" applyBorder="1" applyAlignment="1">
      <alignment vertical="center"/>
    </xf>
    <xf numFmtId="0" fontId="24" fillId="2" borderId="14" xfId="0" applyFont="1" applyFill="1" applyBorder="1" applyAlignment="1">
      <alignment horizontal="justify" vertical="center"/>
    </xf>
    <xf numFmtId="0" fontId="1" fillId="2" borderId="15" xfId="0" applyFont="1" applyFill="1" applyBorder="1" applyAlignment="1">
      <alignment vertical="center"/>
    </xf>
    <xf numFmtId="0" fontId="23" fillId="2" borderId="15" xfId="0" applyFont="1" applyFill="1" applyBorder="1" applyAlignment="1">
      <alignment vertical="center"/>
    </xf>
    <xf numFmtId="0" fontId="1" fillId="2" borderId="15" xfId="0" applyFont="1" applyFill="1" applyBorder="1"/>
    <xf numFmtId="0" fontId="18" fillId="6" borderId="15" xfId="0" applyFont="1" applyFill="1" applyBorder="1" applyAlignment="1">
      <alignment horizontal="justify" vertical="center"/>
    </xf>
    <xf numFmtId="0" fontId="11" fillId="6" borderId="15" xfId="0" applyFont="1" applyFill="1" applyBorder="1" applyAlignment="1">
      <alignment horizontal="justify" vertical="center"/>
    </xf>
    <xf numFmtId="0" fontId="9" fillId="2" borderId="0" xfId="0" applyFont="1" applyFill="1" applyAlignment="1">
      <alignment horizontal="justify" vertical="center"/>
    </xf>
    <xf numFmtId="0" fontId="24" fillId="2" borderId="4" xfId="0" applyFont="1" applyFill="1" applyBorder="1" applyAlignment="1">
      <alignment horizontal="justify" vertical="center"/>
    </xf>
    <xf numFmtId="0" fontId="25" fillId="2" borderId="9" xfId="0" applyFont="1" applyFill="1" applyBorder="1" applyAlignment="1">
      <alignment horizontal="justify" vertical="center"/>
    </xf>
    <xf numFmtId="0" fontId="24" fillId="2" borderId="3" xfId="0" applyFont="1" applyFill="1" applyBorder="1" applyAlignment="1">
      <alignment horizontal="justify" vertical="center"/>
    </xf>
    <xf numFmtId="0" fontId="24" fillId="2" borderId="1" xfId="0" applyFont="1" applyFill="1" applyBorder="1" applyAlignment="1">
      <alignment horizontal="justify" vertical="center"/>
    </xf>
    <xf numFmtId="0" fontId="25" fillId="2" borderId="5" xfId="0" applyFont="1" applyFill="1" applyBorder="1" applyAlignment="1">
      <alignment horizontal="justify" vertical="center"/>
    </xf>
    <xf numFmtId="0" fontId="25" fillId="2" borderId="10" xfId="0" applyFont="1" applyFill="1" applyBorder="1" applyAlignment="1">
      <alignment horizontal="justify" vertical="center"/>
    </xf>
    <xf numFmtId="0" fontId="26" fillId="2" borderId="4" xfId="0" applyFont="1" applyFill="1" applyBorder="1" applyAlignment="1">
      <alignment horizontal="justify" vertical="center"/>
    </xf>
    <xf numFmtId="0" fontId="24" fillId="2" borderId="8" xfId="0" applyFont="1" applyFill="1" applyBorder="1" applyAlignment="1">
      <alignment horizontal="justify" vertical="center"/>
    </xf>
    <xf numFmtId="0" fontId="26" fillId="2" borderId="8" xfId="0" applyFont="1" applyFill="1" applyBorder="1" applyAlignment="1">
      <alignment horizontal="justify" vertical="center"/>
    </xf>
    <xf numFmtId="0" fontId="26" fillId="2" borderId="0" xfId="0" applyFont="1" applyFill="1" applyAlignment="1">
      <alignment horizontal="justify" vertical="center"/>
    </xf>
    <xf numFmtId="0" fontId="26" fillId="2" borderId="10" xfId="0" applyFont="1" applyFill="1" applyBorder="1" applyAlignment="1">
      <alignment horizontal="justify" vertical="center"/>
    </xf>
    <xf numFmtId="0" fontId="26" fillId="2" borderId="7" xfId="0" applyFont="1" applyFill="1" applyBorder="1" applyAlignment="1">
      <alignment horizontal="justify" vertical="center"/>
    </xf>
    <xf numFmtId="0" fontId="25" fillId="2" borderId="8" xfId="0" applyFont="1" applyFill="1" applyBorder="1" applyAlignment="1">
      <alignment horizontal="justify" vertical="center"/>
    </xf>
    <xf numFmtId="0" fontId="27" fillId="2" borderId="8" xfId="0" applyFont="1" applyFill="1" applyBorder="1" applyAlignment="1">
      <alignment horizontal="justify" vertical="center"/>
    </xf>
    <xf numFmtId="0" fontId="27" fillId="2" borderId="10" xfId="0" applyFont="1" applyFill="1" applyBorder="1" applyAlignment="1">
      <alignment horizontal="justify" vertical="center"/>
    </xf>
    <xf numFmtId="0" fontId="26" fillId="2" borderId="1" xfId="0" applyFont="1" applyFill="1" applyBorder="1" applyAlignment="1">
      <alignment horizontal="justify" vertical="center"/>
    </xf>
    <xf numFmtId="0" fontId="28" fillId="2" borderId="8" xfId="0" applyFont="1" applyFill="1" applyBorder="1" applyAlignment="1">
      <alignment horizontal="justify" vertical="center"/>
    </xf>
    <xf numFmtId="0" fontId="28" fillId="2" borderId="7" xfId="0" applyFont="1" applyFill="1" applyBorder="1" applyAlignment="1">
      <alignment horizontal="justify" vertical="center"/>
    </xf>
    <xf numFmtId="0" fontId="26" fillId="2" borderId="13" xfId="0" applyFont="1" applyFill="1" applyBorder="1" applyAlignment="1">
      <alignment horizontal="justify" vertical="center"/>
    </xf>
    <xf numFmtId="0" fontId="26" fillId="2" borderId="22" xfId="0" applyFont="1" applyFill="1" applyBorder="1" applyAlignment="1">
      <alignment horizontal="justify" vertical="center"/>
    </xf>
    <xf numFmtId="0" fontId="26" fillId="2" borderId="30" xfId="0" applyFont="1" applyFill="1" applyBorder="1" applyAlignment="1">
      <alignment horizontal="justify" vertical="center"/>
    </xf>
    <xf numFmtId="0" fontId="27" fillId="2" borderId="7" xfId="0" applyFont="1" applyFill="1" applyBorder="1" applyAlignment="1">
      <alignment horizontal="justify" vertical="center"/>
    </xf>
    <xf numFmtId="0" fontId="27" fillId="2" borderId="0" xfId="0" applyFont="1" applyFill="1" applyAlignment="1">
      <alignment horizontal="justify" vertical="center"/>
    </xf>
    <xf numFmtId="0" fontId="28" fillId="2" borderId="6" xfId="0" applyFont="1" applyFill="1" applyBorder="1" applyAlignment="1">
      <alignment horizontal="justify" vertical="center"/>
    </xf>
    <xf numFmtId="0" fontId="26" fillId="2" borderId="34" xfId="0" applyFont="1" applyFill="1" applyBorder="1" applyAlignment="1">
      <alignment horizontal="justify" vertical="center"/>
    </xf>
    <xf numFmtId="0" fontId="26" fillId="2" borderId="14" xfId="0" applyFont="1" applyFill="1" applyBorder="1" applyAlignment="1">
      <alignment horizontal="justify" vertical="center"/>
    </xf>
    <xf numFmtId="0" fontId="26" fillId="2" borderId="15" xfId="0" applyFont="1" applyFill="1" applyBorder="1" applyAlignment="1">
      <alignment horizontal="justify" vertical="center"/>
    </xf>
    <xf numFmtId="0" fontId="27" fillId="2" borderId="30" xfId="0" applyFont="1" applyFill="1" applyBorder="1" applyAlignment="1">
      <alignment horizontal="justify" vertical="center"/>
    </xf>
    <xf numFmtId="0" fontId="24" fillId="2" borderId="19" xfId="0" applyFont="1" applyFill="1" applyBorder="1" applyAlignment="1">
      <alignment horizontal="justify" vertical="center"/>
    </xf>
    <xf numFmtId="0" fontId="29" fillId="2" borderId="13" xfId="0" applyFont="1" applyFill="1" applyBorder="1" applyAlignment="1">
      <alignment horizontal="justify" vertical="center"/>
    </xf>
    <xf numFmtId="0" fontId="26" fillId="2" borderId="31" xfId="0" applyFont="1" applyFill="1" applyBorder="1" applyAlignment="1">
      <alignment horizontal="justify" vertical="center"/>
    </xf>
    <xf numFmtId="0" fontId="27" fillId="2" borderId="15" xfId="0" applyFont="1" applyFill="1" applyBorder="1" applyAlignment="1">
      <alignment horizontal="justify" vertical="center"/>
    </xf>
    <xf numFmtId="0" fontId="24" fillId="2" borderId="2" xfId="0" applyFont="1" applyFill="1" applyBorder="1" applyAlignment="1">
      <alignment horizontal="justify" vertical="center"/>
    </xf>
    <xf numFmtId="0" fontId="26" fillId="2" borderId="26" xfId="0" applyFont="1" applyFill="1" applyBorder="1" applyAlignment="1">
      <alignment horizontal="justify" vertical="center"/>
    </xf>
    <xf numFmtId="0" fontId="26" fillId="2" borderId="20" xfId="0" applyFont="1" applyFill="1" applyBorder="1" applyAlignment="1">
      <alignment horizontal="justify" vertical="center"/>
    </xf>
    <xf numFmtId="0" fontId="4" fillId="2" borderId="16" xfId="0" applyFont="1" applyFill="1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Fill="1"/>
    <xf numFmtId="0" fontId="10" fillId="2" borderId="49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16" fillId="0" borderId="14" xfId="0" applyFont="1" applyFill="1" applyBorder="1" applyAlignment="1">
      <alignment horizontal="center" vertical="center"/>
    </xf>
    <xf numFmtId="0" fontId="18" fillId="2" borderId="15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22" fillId="2" borderId="49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center" vertical="center"/>
    </xf>
    <xf numFmtId="0" fontId="22" fillId="0" borderId="51" xfId="0" applyFont="1" applyFill="1" applyBorder="1" applyAlignment="1">
      <alignment horizontal="center" vertical="center"/>
    </xf>
    <xf numFmtId="0" fontId="22" fillId="2" borderId="21" xfId="0" applyFont="1" applyFill="1" applyBorder="1" applyAlignment="1">
      <alignment horizontal="center" vertical="center"/>
    </xf>
    <xf numFmtId="0" fontId="22" fillId="2" borderId="48" xfId="0" applyFont="1" applyFill="1" applyBorder="1" applyAlignment="1">
      <alignment horizontal="center" vertical="center"/>
    </xf>
    <xf numFmtId="0" fontId="22" fillId="0" borderId="52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justify" vertical="center"/>
    </xf>
    <xf numFmtId="0" fontId="3" fillId="2" borderId="10" xfId="0" applyFont="1" applyFill="1" applyBorder="1" applyAlignment="1">
      <alignment vertical="center"/>
    </xf>
    <xf numFmtId="0" fontId="3" fillId="2" borderId="4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12" fillId="8" borderId="14" xfId="0" applyFont="1" applyFill="1" applyBorder="1" applyAlignment="1">
      <alignment vertical="center"/>
    </xf>
    <xf numFmtId="0" fontId="3" fillId="8" borderId="16" xfId="0" applyFont="1" applyFill="1" applyBorder="1" applyAlignment="1">
      <alignment vertical="center"/>
    </xf>
    <xf numFmtId="0" fontId="3" fillId="0" borderId="13" xfId="0" applyFont="1" applyBorder="1"/>
    <xf numFmtId="0" fontId="3" fillId="2" borderId="44" xfId="0" applyFont="1" applyFill="1" applyBorder="1" applyAlignment="1">
      <alignment horizontal="center" vertical="center"/>
    </xf>
    <xf numFmtId="0" fontId="3" fillId="2" borderId="64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0" borderId="22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vertical="center"/>
    </xf>
    <xf numFmtId="0" fontId="3" fillId="5" borderId="30" xfId="0" applyFont="1" applyFill="1" applyBorder="1" applyAlignment="1">
      <alignment vertical="center"/>
    </xf>
    <xf numFmtId="0" fontId="3" fillId="2" borderId="63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vertical="center"/>
    </xf>
    <xf numFmtId="0" fontId="3" fillId="5" borderId="15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9" borderId="45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7" fillId="0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16" fontId="6" fillId="2" borderId="3" xfId="0" applyNumberFormat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justify" vertical="center"/>
    </xf>
    <xf numFmtId="0" fontId="5" fillId="2" borderId="21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5" fillId="9" borderId="21" xfId="0" applyFont="1" applyFill="1" applyBorder="1" applyAlignment="1">
      <alignment horizontal="center" vertical="center"/>
    </xf>
    <xf numFmtId="0" fontId="22" fillId="9" borderId="16" xfId="0" applyFont="1" applyFill="1" applyBorder="1" applyAlignment="1">
      <alignment horizontal="justify" vertical="center"/>
    </xf>
    <xf numFmtId="0" fontId="22" fillId="9" borderId="10" xfId="0" applyFont="1" applyFill="1" applyBorder="1" applyAlignment="1">
      <alignment horizontal="justify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68" xfId="0" applyFont="1" applyFill="1" applyBorder="1" applyAlignment="1">
      <alignment vertical="center"/>
    </xf>
    <xf numFmtId="0" fontId="5" fillId="2" borderId="49" xfId="0" applyFont="1" applyFill="1" applyBorder="1" applyAlignment="1">
      <alignment vertical="center"/>
    </xf>
    <xf numFmtId="0" fontId="3" fillId="2" borderId="48" xfId="0" applyFont="1" applyFill="1" applyBorder="1" applyAlignment="1">
      <alignment horizontal="center" vertical="center"/>
    </xf>
    <xf numFmtId="0" fontId="3" fillId="9" borderId="48" xfId="0" applyFont="1" applyFill="1" applyBorder="1" applyAlignment="1">
      <alignment horizontal="center" vertical="center"/>
    </xf>
    <xf numFmtId="0" fontId="3" fillId="0" borderId="48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justify" vertical="center"/>
    </xf>
    <xf numFmtId="0" fontId="5" fillId="0" borderId="10" xfId="0" applyFont="1" applyFill="1" applyBorder="1" applyAlignment="1">
      <alignment vertical="center"/>
    </xf>
    <xf numFmtId="0" fontId="5" fillId="0" borderId="8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vertical="center"/>
    </xf>
    <xf numFmtId="16" fontId="6" fillId="11" borderId="8" xfId="0" applyNumberFormat="1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0" fontId="5" fillId="11" borderId="61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0" fontId="5" fillId="11" borderId="50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21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justify" vertical="center"/>
    </xf>
    <xf numFmtId="0" fontId="9" fillId="0" borderId="10" xfId="0" applyFont="1" applyFill="1" applyBorder="1" applyAlignment="1">
      <alignment horizontal="justify" vertical="center"/>
    </xf>
    <xf numFmtId="0" fontId="9" fillId="0" borderId="16" xfId="0" applyFont="1" applyFill="1" applyBorder="1" applyAlignment="1">
      <alignment horizontal="justify" vertical="center"/>
    </xf>
    <xf numFmtId="0" fontId="12" fillId="0" borderId="32" xfId="0" applyFont="1" applyFill="1" applyBorder="1" applyAlignment="1">
      <alignment horizontal="justify" vertical="center"/>
    </xf>
    <xf numFmtId="0" fontId="10" fillId="0" borderId="16" xfId="0" applyFont="1" applyFill="1" applyBorder="1" applyAlignment="1">
      <alignment horizontal="justify" vertical="center"/>
    </xf>
    <xf numFmtId="0" fontId="12" fillId="0" borderId="36" xfId="0" applyFont="1" applyFill="1" applyBorder="1" applyAlignment="1">
      <alignment horizontal="justify" vertical="center"/>
    </xf>
    <xf numFmtId="0" fontId="10" fillId="0" borderId="23" xfId="0" applyFont="1" applyFill="1" applyBorder="1" applyAlignment="1">
      <alignment horizontal="justify" vertical="center"/>
    </xf>
    <xf numFmtId="0" fontId="10" fillId="0" borderId="20" xfId="0" applyFont="1" applyFill="1" applyBorder="1" applyAlignment="1">
      <alignment horizontal="justify" vertical="center"/>
    </xf>
    <xf numFmtId="0" fontId="12" fillId="0" borderId="14" xfId="0" applyFont="1" applyFill="1" applyBorder="1" applyAlignment="1">
      <alignment horizontal="justify" vertical="center"/>
    </xf>
    <xf numFmtId="0" fontId="12" fillId="0" borderId="3" xfId="0" applyFont="1" applyFill="1" applyBorder="1" applyAlignment="1">
      <alignment horizontal="justify" vertical="center"/>
    </xf>
    <xf numFmtId="0" fontId="12" fillId="0" borderId="21" xfId="0" applyFont="1" applyFill="1" applyBorder="1" applyAlignment="1">
      <alignment horizontal="justify" vertical="center"/>
    </xf>
    <xf numFmtId="0" fontId="12" fillId="0" borderId="11" xfId="0" applyFont="1" applyFill="1" applyBorder="1" applyAlignment="1">
      <alignment horizontal="justify" vertical="center"/>
    </xf>
    <xf numFmtId="0" fontId="12" fillId="0" borderId="4" xfId="0" applyFont="1" applyFill="1" applyBorder="1" applyAlignment="1">
      <alignment vertical="center"/>
    </xf>
    <xf numFmtId="0" fontId="11" fillId="0" borderId="4" xfId="0" applyFont="1" applyFill="1" applyBorder="1" applyAlignment="1">
      <alignment vertical="center"/>
    </xf>
    <xf numFmtId="0" fontId="12" fillId="0" borderId="26" xfId="0" applyFont="1" applyFill="1" applyBorder="1" applyAlignment="1">
      <alignment horizontal="justify" vertical="center"/>
    </xf>
    <xf numFmtId="0" fontId="9" fillId="0" borderId="21" xfId="0" applyFont="1" applyFill="1" applyBorder="1" applyAlignment="1">
      <alignment horizontal="justify" vertical="center"/>
    </xf>
    <xf numFmtId="0" fontId="6" fillId="0" borderId="21" xfId="0" applyFont="1" applyFill="1" applyBorder="1" applyAlignment="1">
      <alignment vertical="center"/>
    </xf>
    <xf numFmtId="0" fontId="4" fillId="10" borderId="4" xfId="0" applyFont="1" applyFill="1" applyBorder="1" applyAlignment="1">
      <alignment vertical="center"/>
    </xf>
    <xf numFmtId="0" fontId="7" fillId="11" borderId="4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3" fillId="11" borderId="10" xfId="0" applyFont="1" applyFill="1" applyBorder="1" applyAlignment="1">
      <alignment horizontal="center" vertical="center"/>
    </xf>
    <xf numFmtId="0" fontId="5" fillId="11" borderId="14" xfId="0" applyFont="1" applyFill="1" applyBorder="1" applyAlignment="1">
      <alignment horizontal="center" vertical="center"/>
    </xf>
    <xf numFmtId="0" fontId="17" fillId="12" borderId="4" xfId="0" applyFont="1" applyFill="1" applyBorder="1" applyAlignment="1">
      <alignment horizontal="justify" vertical="center"/>
    </xf>
    <xf numFmtId="0" fontId="6" fillId="12" borderId="0" xfId="0" applyFont="1" applyFill="1" applyAlignment="1">
      <alignment wrapText="1"/>
    </xf>
    <xf numFmtId="0" fontId="6" fillId="12" borderId="13" xfId="0" applyFont="1" applyFill="1" applyBorder="1" applyAlignment="1">
      <alignment wrapText="1"/>
    </xf>
    <xf numFmtId="0" fontId="17" fillId="12" borderId="14" xfId="0" applyFont="1" applyFill="1" applyBorder="1" applyAlignment="1">
      <alignment horizontal="justify" vertical="center"/>
    </xf>
    <xf numFmtId="0" fontId="6" fillId="12" borderId="64" xfId="0" applyFont="1" applyFill="1" applyBorder="1" applyAlignment="1">
      <alignment vertical="center"/>
    </xf>
    <xf numFmtId="0" fontId="6" fillId="12" borderId="44" xfId="0" applyFont="1" applyFill="1" applyBorder="1" applyAlignment="1">
      <alignment vertical="center" wrapText="1"/>
    </xf>
    <xf numFmtId="0" fontId="5" fillId="12" borderId="45" xfId="0" applyFont="1" applyFill="1" applyBorder="1" applyAlignment="1">
      <alignment horizontal="center" vertical="center"/>
    </xf>
    <xf numFmtId="0" fontId="5" fillId="12" borderId="44" xfId="0" applyFont="1" applyFill="1" applyBorder="1" applyAlignment="1">
      <alignment horizontal="center" vertical="center"/>
    </xf>
    <xf numFmtId="0" fontId="5" fillId="12" borderId="64" xfId="0" applyFont="1" applyFill="1" applyBorder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vertical="center"/>
    </xf>
    <xf numFmtId="0" fontId="5" fillId="12" borderId="10" xfId="0" applyFont="1" applyFill="1" applyBorder="1" applyAlignment="1">
      <alignment vertical="center"/>
    </xf>
    <xf numFmtId="0" fontId="5" fillId="12" borderId="7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0" fontId="5" fillId="12" borderId="21" xfId="0" applyFont="1" applyFill="1" applyBorder="1" applyAlignment="1">
      <alignment horizontal="center" vertical="center"/>
    </xf>
    <xf numFmtId="0" fontId="0" fillId="0" borderId="21" xfId="0" applyFont="1" applyBorder="1"/>
    <xf numFmtId="0" fontId="3" fillId="2" borderId="21" xfId="0" applyFont="1" applyFill="1" applyBorder="1" applyAlignment="1">
      <alignment vertical="center"/>
    </xf>
    <xf numFmtId="0" fontId="3" fillId="2" borderId="67" xfId="0" applyFont="1" applyFill="1" applyBorder="1" applyAlignment="1">
      <alignment horizontal="center" vertical="center"/>
    </xf>
    <xf numFmtId="0" fontId="32" fillId="9" borderId="21" xfId="0" applyFont="1" applyFill="1" applyBorder="1" applyAlignment="1">
      <alignment horizontal="center" vertical="center"/>
    </xf>
    <xf numFmtId="0" fontId="32" fillId="2" borderId="2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vertical="center"/>
    </xf>
    <xf numFmtId="0" fontId="3" fillId="9" borderId="30" xfId="0" applyFont="1" applyFill="1" applyBorder="1" applyAlignment="1">
      <alignment horizontal="right" vertical="center"/>
    </xf>
    <xf numFmtId="0" fontId="3" fillId="0" borderId="45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right" vertical="center"/>
    </xf>
    <xf numFmtId="0" fontId="33" fillId="0" borderId="30" xfId="0" applyFont="1" applyFill="1" applyBorder="1" applyAlignment="1">
      <alignment vertical="center"/>
    </xf>
    <xf numFmtId="0" fontId="34" fillId="12" borderId="0" xfId="0" applyFont="1" applyFill="1"/>
    <xf numFmtId="0" fontId="33" fillId="2" borderId="4" xfId="0" applyFont="1" applyFill="1" applyBorder="1" applyAlignment="1">
      <alignment vertical="center"/>
    </xf>
    <xf numFmtId="0" fontId="5" fillId="12" borderId="3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3" fillId="2" borderId="65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12" borderId="15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12" borderId="64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3" fillId="2" borderId="62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3" fillId="2" borderId="69" xfId="0" applyFont="1" applyFill="1" applyBorder="1" applyAlignment="1">
      <alignment horizontal="center" vertical="center"/>
    </xf>
    <xf numFmtId="0" fontId="5" fillId="2" borderId="69" xfId="0" applyFont="1" applyFill="1" applyBorder="1" applyAlignment="1">
      <alignment horizontal="center" vertical="center"/>
    </xf>
    <xf numFmtId="0" fontId="5" fillId="2" borderId="70" xfId="0" applyFont="1" applyFill="1" applyBorder="1" applyAlignment="1">
      <alignment horizontal="center" vertical="center"/>
    </xf>
    <xf numFmtId="0" fontId="5" fillId="0" borderId="49" xfId="0" applyFont="1" applyFill="1" applyBorder="1" applyAlignment="1">
      <alignment horizontal="center" vertical="center"/>
    </xf>
    <xf numFmtId="0" fontId="3" fillId="9" borderId="49" xfId="0" applyFont="1" applyFill="1" applyBorder="1" applyAlignment="1">
      <alignment horizontal="center" vertical="center"/>
    </xf>
    <xf numFmtId="0" fontId="3" fillId="3" borderId="49" xfId="0" applyFont="1" applyFill="1" applyBorder="1" applyAlignment="1">
      <alignment horizontal="center" vertical="center"/>
    </xf>
    <xf numFmtId="0" fontId="3" fillId="0" borderId="4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vertical="center"/>
    </xf>
    <xf numFmtId="0" fontId="24" fillId="2" borderId="2" xfId="0" applyFont="1" applyFill="1" applyBorder="1" applyAlignment="1">
      <alignment horizontal="justify" vertical="center"/>
    </xf>
    <xf numFmtId="0" fontId="24" fillId="2" borderId="4" xfId="0" applyFont="1" applyFill="1" applyBorder="1" applyAlignment="1">
      <alignment horizontal="justify" vertical="center"/>
    </xf>
    <xf numFmtId="0" fontId="30" fillId="2" borderId="2" xfId="0" applyFont="1" applyFill="1" applyBorder="1" applyAlignment="1">
      <alignment horizontal="justify" vertical="center"/>
    </xf>
    <xf numFmtId="0" fontId="25" fillId="2" borderId="4" xfId="0" applyFont="1" applyFill="1" applyBorder="1" applyAlignment="1">
      <alignment horizontal="justify" vertical="center"/>
    </xf>
    <xf numFmtId="0" fontId="26" fillId="2" borderId="2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textRotation="90"/>
    </xf>
    <xf numFmtId="0" fontId="2" fillId="2" borderId="17" xfId="0" applyFont="1" applyFill="1" applyBorder="1" applyAlignment="1">
      <alignment horizontal="center" vertical="center" textRotation="90"/>
    </xf>
    <xf numFmtId="0" fontId="2" fillId="2" borderId="11" xfId="0" applyFont="1" applyFill="1" applyBorder="1" applyAlignment="1">
      <alignment horizontal="center" vertical="center" textRotation="90"/>
    </xf>
    <xf numFmtId="0" fontId="2" fillId="2" borderId="57" xfId="0" applyFont="1" applyFill="1" applyBorder="1" applyAlignment="1">
      <alignment horizontal="center" vertical="center" textRotation="90" wrapText="1"/>
    </xf>
    <xf numFmtId="0" fontId="2" fillId="2" borderId="60" xfId="0" applyFont="1" applyFill="1" applyBorder="1" applyAlignment="1">
      <alignment horizontal="center" vertical="center" textRotation="90" wrapText="1"/>
    </xf>
    <xf numFmtId="0" fontId="2" fillId="2" borderId="61" xfId="0" applyFont="1" applyFill="1" applyBorder="1" applyAlignment="1">
      <alignment horizontal="center" vertical="center" textRotation="90" wrapText="1"/>
    </xf>
    <xf numFmtId="0" fontId="2" fillId="2" borderId="58" xfId="0" applyFont="1" applyFill="1" applyBorder="1" applyAlignment="1">
      <alignment horizontal="center" vertical="center" textRotation="90" wrapText="1"/>
    </xf>
    <xf numFmtId="0" fontId="2" fillId="2" borderId="59" xfId="0" applyFont="1" applyFill="1" applyBorder="1" applyAlignment="1">
      <alignment horizontal="center" vertical="center" textRotation="90" wrapText="1"/>
    </xf>
    <xf numFmtId="0" fontId="2" fillId="2" borderId="38" xfId="0" applyFont="1" applyFill="1" applyBorder="1" applyAlignment="1">
      <alignment horizontal="center" vertical="center" textRotation="90" wrapText="1"/>
    </xf>
    <xf numFmtId="0" fontId="2" fillId="2" borderId="17" xfId="0" applyFont="1" applyFill="1" applyBorder="1" applyAlignment="1">
      <alignment horizontal="center" vertical="center" textRotation="90" wrapText="1"/>
    </xf>
    <xf numFmtId="0" fontId="2" fillId="2" borderId="39" xfId="0" applyFont="1" applyFill="1" applyBorder="1" applyAlignment="1">
      <alignment horizontal="center" vertical="center" textRotation="90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66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vertical="center"/>
    </xf>
    <xf numFmtId="0" fontId="13" fillId="2" borderId="9" xfId="0" applyFont="1" applyFill="1" applyBorder="1" applyAlignment="1">
      <alignment vertical="center"/>
    </xf>
    <xf numFmtId="0" fontId="13" fillId="2" borderId="5" xfId="0" applyFont="1" applyFill="1" applyBorder="1" applyAlignment="1">
      <alignment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26" fillId="2" borderId="20" xfId="0" applyFont="1" applyFill="1" applyBorder="1" applyAlignment="1">
      <alignment horizontal="justify" vertical="center"/>
    </xf>
    <xf numFmtId="0" fontId="26" fillId="2" borderId="22" xfId="0" applyFont="1" applyFill="1" applyBorder="1" applyAlignment="1">
      <alignment horizontal="justify" vertical="center"/>
    </xf>
    <xf numFmtId="0" fontId="24" fillId="2" borderId="27" xfId="0" applyFont="1" applyFill="1" applyBorder="1" applyAlignment="1">
      <alignment horizontal="justify" vertical="center"/>
    </xf>
    <xf numFmtId="0" fontId="24" fillId="2" borderId="14" xfId="0" applyFont="1" applyFill="1" applyBorder="1" applyAlignment="1">
      <alignment horizontal="justify" vertical="center"/>
    </xf>
    <xf numFmtId="0" fontId="24" fillId="2" borderId="20" xfId="0" applyFont="1" applyFill="1" applyBorder="1" applyAlignment="1">
      <alignment horizontal="justify" vertical="center"/>
    </xf>
    <xf numFmtId="0" fontId="24" fillId="2" borderId="22" xfId="0" applyFont="1" applyFill="1" applyBorder="1" applyAlignment="1">
      <alignment horizontal="justify" vertical="center"/>
    </xf>
    <xf numFmtId="0" fontId="24" fillId="2" borderId="30" xfId="0" applyFont="1" applyFill="1" applyBorder="1" applyAlignment="1">
      <alignment horizontal="justify" vertical="center"/>
    </xf>
    <xf numFmtId="0" fontId="26" fillId="2" borderId="30" xfId="0" applyFont="1" applyFill="1" applyBorder="1" applyAlignment="1">
      <alignment horizontal="justify" vertical="center"/>
    </xf>
    <xf numFmtId="0" fontId="26" fillId="2" borderId="18" xfId="0" applyFont="1" applyFill="1" applyBorder="1" applyAlignment="1">
      <alignment horizontal="justify" vertical="center"/>
    </xf>
    <xf numFmtId="0" fontId="26" fillId="2" borderId="5" xfId="0" applyFont="1" applyFill="1" applyBorder="1" applyAlignment="1">
      <alignment horizontal="justify" vertical="center"/>
    </xf>
    <xf numFmtId="0" fontId="26" fillId="2" borderId="19" xfId="0" applyFont="1" applyFill="1" applyBorder="1" applyAlignment="1">
      <alignment horizontal="justify" vertical="center"/>
    </xf>
    <xf numFmtId="0" fontId="26" fillId="2" borderId="6" xfId="0" applyFont="1" applyFill="1" applyBorder="1" applyAlignment="1">
      <alignment horizontal="justify" vertical="center"/>
    </xf>
    <xf numFmtId="0" fontId="26" fillId="2" borderId="36" xfId="0" applyFont="1" applyFill="1" applyBorder="1" applyAlignment="1">
      <alignment horizontal="justify" vertical="center"/>
    </xf>
    <xf numFmtId="0" fontId="26" fillId="2" borderId="33" xfId="0" applyFont="1" applyFill="1" applyBorder="1" applyAlignment="1">
      <alignment horizontal="justify" vertical="center"/>
    </xf>
    <xf numFmtId="0" fontId="26" fillId="2" borderId="2" xfId="0" applyFont="1" applyFill="1" applyBorder="1" applyAlignment="1">
      <alignment horizontal="justify" vertical="center"/>
    </xf>
    <xf numFmtId="0" fontId="26" fillId="2" borderId="4" xfId="0" applyFont="1" applyFill="1" applyBorder="1" applyAlignment="1">
      <alignment horizontal="justify" vertical="center"/>
    </xf>
    <xf numFmtId="0" fontId="26" fillId="2" borderId="37" xfId="0" applyFont="1" applyFill="1" applyBorder="1" applyAlignment="1">
      <alignment horizontal="justify" vertical="center"/>
    </xf>
    <xf numFmtId="0" fontId="26" fillId="2" borderId="39" xfId="0" applyFont="1" applyFill="1" applyBorder="1" applyAlignment="1">
      <alignment horizontal="justify" vertical="center"/>
    </xf>
    <xf numFmtId="0" fontId="26" fillId="2" borderId="27" xfId="0" applyFont="1" applyFill="1" applyBorder="1" applyAlignment="1">
      <alignment horizontal="justify" vertical="center"/>
    </xf>
    <xf numFmtId="0" fontId="26" fillId="2" borderId="14" xfId="0" applyFont="1" applyFill="1" applyBorder="1" applyAlignment="1">
      <alignment horizontal="justify" vertical="center"/>
    </xf>
    <xf numFmtId="0" fontId="26" fillId="2" borderId="11" xfId="0" applyFont="1" applyFill="1" applyBorder="1" applyAlignment="1">
      <alignment horizontal="justify" vertical="center"/>
    </xf>
    <xf numFmtId="0" fontId="26" fillId="2" borderId="8" xfId="0" applyFont="1" applyFill="1" applyBorder="1" applyAlignment="1">
      <alignment horizontal="justify" vertical="center"/>
    </xf>
    <xf numFmtId="0" fontId="25" fillId="2" borderId="2" xfId="0" applyFont="1" applyFill="1" applyBorder="1" applyAlignment="1">
      <alignment horizontal="justify" vertical="center"/>
    </xf>
    <xf numFmtId="0" fontId="24" fillId="2" borderId="19" xfId="0" applyFont="1" applyFill="1" applyBorder="1" applyAlignment="1">
      <alignment horizontal="justify" vertical="center"/>
    </xf>
    <xf numFmtId="0" fontId="24" fillId="2" borderId="6" xfId="0" applyFont="1" applyFill="1" applyBorder="1" applyAlignment="1">
      <alignment horizontal="justify" vertical="center"/>
    </xf>
    <xf numFmtId="0" fontId="24" fillId="2" borderId="11" xfId="0" applyFont="1" applyFill="1" applyBorder="1" applyAlignment="1">
      <alignment horizontal="justify" vertical="center"/>
    </xf>
    <xf numFmtId="0" fontId="24" fillId="2" borderId="8" xfId="0" applyFont="1" applyFill="1" applyBorder="1" applyAlignment="1">
      <alignment horizontal="justify" vertical="center"/>
    </xf>
    <xf numFmtId="0" fontId="12" fillId="2" borderId="18" xfId="0" applyFont="1" applyFill="1" applyBorder="1" applyAlignment="1">
      <alignment horizontal="justify" vertical="center"/>
    </xf>
    <xf numFmtId="0" fontId="12" fillId="2" borderId="5" xfId="0" applyFont="1" applyFill="1" applyBorder="1" applyAlignment="1">
      <alignment horizontal="justify" vertical="center"/>
    </xf>
    <xf numFmtId="0" fontId="24" fillId="2" borderId="18" xfId="0" applyFont="1" applyFill="1" applyBorder="1" applyAlignment="1">
      <alignment horizontal="justify" vertical="center"/>
    </xf>
    <xf numFmtId="0" fontId="24" fillId="2" borderId="5" xfId="0" applyFont="1" applyFill="1" applyBorder="1" applyAlignment="1">
      <alignment horizontal="justify" vertical="center"/>
    </xf>
    <xf numFmtId="0" fontId="17" fillId="6" borderId="20" xfId="0" applyFont="1" applyFill="1" applyBorder="1" applyAlignment="1">
      <alignment horizontal="justify" vertical="center"/>
    </xf>
    <xf numFmtId="0" fontId="17" fillId="6" borderId="30" xfId="0" applyFont="1" applyFill="1" applyBorder="1" applyAlignment="1">
      <alignment horizontal="justify" vertical="center"/>
    </xf>
    <xf numFmtId="0" fontId="17" fillId="6" borderId="43" xfId="0" applyFont="1" applyFill="1" applyBorder="1" applyAlignment="1">
      <alignment horizontal="justify" vertical="center"/>
    </xf>
    <xf numFmtId="0" fontId="17" fillId="6" borderId="45" xfId="0" applyFont="1" applyFill="1" applyBorder="1" applyAlignment="1">
      <alignment horizontal="justify" vertical="center"/>
    </xf>
    <xf numFmtId="0" fontId="12" fillId="2" borderId="43" xfId="0" applyFont="1" applyFill="1" applyBorder="1" applyAlignment="1">
      <alignment horizontal="justify" vertical="center"/>
    </xf>
    <xf numFmtId="0" fontId="12" fillId="2" borderId="45" xfId="0" applyFont="1" applyFill="1" applyBorder="1" applyAlignment="1">
      <alignment horizontal="justify" vertical="center"/>
    </xf>
    <xf numFmtId="0" fontId="17" fillId="6" borderId="18" xfId="0" applyFont="1" applyFill="1" applyBorder="1" applyAlignment="1">
      <alignment horizontal="justify" vertical="center"/>
    </xf>
    <xf numFmtId="0" fontId="17" fillId="6" borderId="5" xfId="0" applyFont="1" applyFill="1" applyBorder="1" applyAlignment="1">
      <alignment horizontal="justify" vertical="center"/>
    </xf>
    <xf numFmtId="0" fontId="11" fillId="2" borderId="18" xfId="0" applyFont="1" applyFill="1" applyBorder="1" applyAlignment="1">
      <alignment horizontal="justify" vertical="center"/>
    </xf>
    <xf numFmtId="0" fontId="11" fillId="2" borderId="5" xfId="0" applyFont="1" applyFill="1" applyBorder="1" applyAlignment="1">
      <alignment horizontal="justify" vertical="center"/>
    </xf>
    <xf numFmtId="0" fontId="11" fillId="2" borderId="40" xfId="0" applyFont="1" applyFill="1" applyBorder="1" applyAlignment="1">
      <alignment horizontal="justify" vertical="center"/>
    </xf>
    <xf numFmtId="0" fontId="11" fillId="2" borderId="42" xfId="0" applyFont="1" applyFill="1" applyBorder="1" applyAlignment="1">
      <alignment horizontal="justify" vertical="center"/>
    </xf>
    <xf numFmtId="0" fontId="11" fillId="2" borderId="20" xfId="0" applyFont="1" applyFill="1" applyBorder="1" applyAlignment="1">
      <alignment horizontal="justify" vertical="center"/>
    </xf>
    <xf numFmtId="0" fontId="11" fillId="2" borderId="30" xfId="0" applyFont="1" applyFill="1" applyBorder="1" applyAlignment="1">
      <alignment horizontal="justify" vertical="center"/>
    </xf>
    <xf numFmtId="0" fontId="11" fillId="2" borderId="43" xfId="0" applyFont="1" applyFill="1" applyBorder="1" applyAlignment="1">
      <alignment horizontal="justify" vertical="center"/>
    </xf>
    <xf numFmtId="0" fontId="11" fillId="2" borderId="45" xfId="0" applyFont="1" applyFill="1" applyBorder="1" applyAlignment="1">
      <alignment horizontal="justify" vertical="center"/>
    </xf>
    <xf numFmtId="0" fontId="12" fillId="2" borderId="40" xfId="0" applyFont="1" applyFill="1" applyBorder="1" applyAlignment="1">
      <alignment horizontal="justify" vertical="center"/>
    </xf>
    <xf numFmtId="0" fontId="12" fillId="2" borderId="42" xfId="0" applyFont="1" applyFill="1" applyBorder="1" applyAlignment="1">
      <alignment horizontal="justify" vertical="center"/>
    </xf>
    <xf numFmtId="0" fontId="12" fillId="2" borderId="20" xfId="0" applyFont="1" applyFill="1" applyBorder="1" applyAlignment="1">
      <alignment horizontal="justify" vertical="center"/>
    </xf>
    <xf numFmtId="0" fontId="12" fillId="2" borderId="30" xfId="0" applyFont="1" applyFill="1" applyBorder="1" applyAlignment="1">
      <alignment horizontal="justify" vertical="center"/>
    </xf>
    <xf numFmtId="0" fontId="12" fillId="2" borderId="46" xfId="0" applyFont="1" applyFill="1" applyBorder="1" applyAlignment="1">
      <alignment horizontal="justify" vertical="center"/>
    </xf>
    <xf numFmtId="0" fontId="12" fillId="2" borderId="47" xfId="0" applyFont="1" applyFill="1" applyBorder="1" applyAlignment="1">
      <alignment horizontal="justify" vertical="center"/>
    </xf>
    <xf numFmtId="0" fontId="15" fillId="6" borderId="43" xfId="0" applyFont="1" applyFill="1" applyBorder="1" applyAlignment="1">
      <alignment horizontal="justify" vertical="center"/>
    </xf>
    <xf numFmtId="0" fontId="15" fillId="6" borderId="45" xfId="0" applyFont="1" applyFill="1" applyBorder="1" applyAlignment="1">
      <alignment horizontal="justify" vertical="center"/>
    </xf>
    <xf numFmtId="0" fontId="12" fillId="2" borderId="9" xfId="0" applyFont="1" applyFill="1" applyBorder="1" applyAlignment="1">
      <alignment horizontal="justify" vertical="center"/>
    </xf>
    <xf numFmtId="0" fontId="12" fillId="2" borderId="41" xfId="0" applyFont="1" applyFill="1" applyBorder="1" applyAlignment="1">
      <alignment horizontal="justify" vertical="center"/>
    </xf>
    <xf numFmtId="0" fontId="17" fillId="6" borderId="22" xfId="0" applyFont="1" applyFill="1" applyBorder="1" applyAlignment="1">
      <alignment horizontal="justify" vertical="center"/>
    </xf>
    <xf numFmtId="0" fontId="12" fillId="2" borderId="44" xfId="0" applyFont="1" applyFill="1" applyBorder="1" applyAlignment="1">
      <alignment horizontal="justify" vertical="center"/>
    </xf>
    <xf numFmtId="0" fontId="15" fillId="2" borderId="2" xfId="0" applyFont="1" applyFill="1" applyBorder="1" applyAlignment="1">
      <alignment horizontal="justify" vertical="center"/>
    </xf>
    <xf numFmtId="0" fontId="15" fillId="2" borderId="4" xfId="0" applyFont="1" applyFill="1" applyBorder="1" applyAlignment="1">
      <alignment horizontal="justify" vertical="center"/>
    </xf>
    <xf numFmtId="0" fontId="15" fillId="2" borderId="18" xfId="0" applyFont="1" applyFill="1" applyBorder="1" applyAlignment="1">
      <alignment horizontal="justify" vertical="center"/>
    </xf>
    <xf numFmtId="0" fontId="15" fillId="2" borderId="9" xfId="0" applyFont="1" applyFill="1" applyBorder="1" applyAlignment="1">
      <alignment horizontal="justify" vertical="center"/>
    </xf>
    <xf numFmtId="0" fontId="15" fillId="2" borderId="5" xfId="0" applyFont="1" applyFill="1" applyBorder="1" applyAlignment="1">
      <alignment horizontal="justify" vertical="center"/>
    </xf>
    <xf numFmtId="0" fontId="17" fillId="2" borderId="2" xfId="0" applyFont="1" applyFill="1" applyBorder="1" applyAlignment="1">
      <alignment horizontal="justify" vertical="center"/>
    </xf>
    <xf numFmtId="0" fontId="17" fillId="2" borderId="4" xfId="0" applyFont="1" applyFill="1" applyBorder="1" applyAlignment="1">
      <alignment horizontal="justify" vertical="center"/>
    </xf>
    <xf numFmtId="0" fontId="15" fillId="2" borderId="19" xfId="0" applyFont="1" applyFill="1" applyBorder="1" applyAlignment="1">
      <alignment horizontal="justify" vertical="center"/>
    </xf>
    <xf numFmtId="0" fontId="15" fillId="2" borderId="34" xfId="0" applyFont="1" applyFill="1" applyBorder="1" applyAlignment="1">
      <alignment horizontal="justify" vertical="center"/>
    </xf>
    <xf numFmtId="0" fontId="15" fillId="2" borderId="6" xfId="0" applyFont="1" applyFill="1" applyBorder="1" applyAlignment="1">
      <alignment horizontal="justify" vertical="center"/>
    </xf>
    <xf numFmtId="0" fontId="15" fillId="2" borderId="11" xfId="0" applyFont="1" applyFill="1" applyBorder="1" applyAlignment="1">
      <alignment horizontal="justify" vertical="center"/>
    </xf>
    <xf numFmtId="0" fontId="15" fillId="2" borderId="10" xfId="0" applyFont="1" applyFill="1" applyBorder="1" applyAlignment="1">
      <alignment horizontal="justify" vertical="center"/>
    </xf>
    <xf numFmtId="0" fontId="15" fillId="2" borderId="8" xfId="0" applyFont="1" applyFill="1" applyBorder="1" applyAlignment="1">
      <alignment horizontal="justify" vertical="center"/>
    </xf>
    <xf numFmtId="0" fontId="17" fillId="6" borderId="9" xfId="0" applyFont="1" applyFill="1" applyBorder="1" applyAlignment="1">
      <alignment horizontal="justify" vertical="center"/>
    </xf>
    <xf numFmtId="0" fontId="17" fillId="2" borderId="40" xfId="0" applyFont="1" applyFill="1" applyBorder="1" applyAlignment="1">
      <alignment horizontal="justify" vertical="center"/>
    </xf>
    <xf numFmtId="0" fontId="17" fillId="2" borderId="41" xfId="0" applyFont="1" applyFill="1" applyBorder="1" applyAlignment="1">
      <alignment horizontal="justify" vertical="center"/>
    </xf>
    <xf numFmtId="0" fontId="17" fillId="2" borderId="42" xfId="0" applyFont="1" applyFill="1" applyBorder="1" applyAlignment="1">
      <alignment horizontal="justify" vertical="center"/>
    </xf>
    <xf numFmtId="0" fontId="12" fillId="2" borderId="22" xfId="0" applyFont="1" applyFill="1" applyBorder="1" applyAlignment="1">
      <alignment horizontal="justify" vertical="center"/>
    </xf>
    <xf numFmtId="0" fontId="12" fillId="0" borderId="35" xfId="0" applyFont="1" applyBorder="1" applyAlignment="1">
      <alignment horizontal="justify" vertical="center"/>
    </xf>
    <xf numFmtId="0" fontId="12" fillId="0" borderId="25" xfId="0" applyFont="1" applyBorder="1" applyAlignment="1">
      <alignment horizontal="justify" vertical="center"/>
    </xf>
    <xf numFmtId="0" fontId="12" fillId="0" borderId="20" xfId="0" applyFont="1" applyBorder="1" applyAlignment="1">
      <alignment horizontal="justify" vertical="center"/>
    </xf>
    <xf numFmtId="0" fontId="12" fillId="0" borderId="30" xfId="0" applyFont="1" applyBorder="1" applyAlignment="1">
      <alignment horizontal="justify" vertical="center"/>
    </xf>
    <xf numFmtId="0" fontId="12" fillId="0" borderId="2" xfId="0" applyFont="1" applyBorder="1" applyAlignment="1">
      <alignment horizontal="justify" vertical="center" textRotation="90" wrapText="1"/>
    </xf>
    <xf numFmtId="0" fontId="12" fillId="0" borderId="3" xfId="0" applyFont="1" applyBorder="1" applyAlignment="1">
      <alignment horizontal="justify" vertical="center" textRotation="90" wrapText="1"/>
    </xf>
    <xf numFmtId="0" fontId="12" fillId="0" borderId="4" xfId="0" applyFont="1" applyBorder="1" applyAlignment="1">
      <alignment horizontal="justify" vertical="center" textRotation="90" wrapText="1"/>
    </xf>
    <xf numFmtId="0" fontId="12" fillId="0" borderId="37" xfId="0" applyFont="1" applyBorder="1" applyAlignment="1">
      <alignment horizontal="justify" vertical="center" textRotation="90" wrapText="1"/>
    </xf>
    <xf numFmtId="0" fontId="12" fillId="0" borderId="38" xfId="0" applyFont="1" applyBorder="1" applyAlignment="1">
      <alignment horizontal="justify" vertical="center" textRotation="90" wrapText="1"/>
    </xf>
    <xf numFmtId="0" fontId="12" fillId="0" borderId="39" xfId="0" applyFont="1" applyBorder="1" applyAlignment="1">
      <alignment horizontal="justify" vertical="center" textRotation="90" wrapText="1"/>
    </xf>
    <xf numFmtId="0" fontId="12" fillId="0" borderId="2" xfId="0" applyFont="1" applyBorder="1" applyAlignment="1">
      <alignment horizontal="justify" vertical="center"/>
    </xf>
    <xf numFmtId="0" fontId="12" fillId="0" borderId="3" xfId="0" applyFont="1" applyBorder="1" applyAlignment="1">
      <alignment horizontal="justify" vertical="center"/>
    </xf>
    <xf numFmtId="0" fontId="12" fillId="0" borderId="4" xfId="0" applyFont="1" applyBorder="1" applyAlignment="1">
      <alignment horizontal="justify" vertical="center"/>
    </xf>
    <xf numFmtId="0" fontId="9" fillId="0" borderId="2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justify" vertical="center" wrapText="1"/>
    </xf>
    <xf numFmtId="0" fontId="12" fillId="0" borderId="18" xfId="0" applyFont="1" applyBorder="1" applyAlignment="1">
      <alignment horizontal="justify" vertical="center" wrapText="1"/>
    </xf>
    <xf numFmtId="0" fontId="12" fillId="0" borderId="9" xfId="0" applyFont="1" applyBorder="1" applyAlignment="1">
      <alignment horizontal="justify" vertical="center" wrapText="1"/>
    </xf>
    <xf numFmtId="0" fontId="12" fillId="0" borderId="5" xfId="0" applyFont="1" applyBorder="1" applyAlignment="1">
      <alignment horizontal="justify" vertical="center" wrapText="1"/>
    </xf>
    <xf numFmtId="0" fontId="12" fillId="0" borderId="35" xfId="0" applyFont="1" applyBorder="1" applyAlignment="1">
      <alignment horizontal="justify" vertical="center" wrapText="1"/>
    </xf>
    <xf numFmtId="0" fontId="12" fillId="0" borderId="24" xfId="0" applyFont="1" applyBorder="1" applyAlignment="1">
      <alignment horizontal="justify" vertical="center" wrapText="1"/>
    </xf>
    <xf numFmtId="0" fontId="12" fillId="0" borderId="25" xfId="0" applyFont="1" applyBorder="1" applyAlignment="1">
      <alignment horizontal="justify" vertical="center" wrapText="1"/>
    </xf>
    <xf numFmtId="0" fontId="12" fillId="0" borderId="36" xfId="0" applyFont="1" applyBorder="1" applyAlignment="1">
      <alignment horizontal="justify" vertical="center" wrapText="1"/>
    </xf>
    <xf numFmtId="0" fontId="12" fillId="0" borderId="16" xfId="0" applyFont="1" applyBorder="1" applyAlignment="1">
      <alignment horizontal="justify" vertical="center" wrapText="1"/>
    </xf>
    <xf numFmtId="0" fontId="12" fillId="0" borderId="15" xfId="0" applyFont="1" applyBorder="1" applyAlignment="1">
      <alignment horizontal="justify" vertical="center" wrapText="1"/>
    </xf>
    <xf numFmtId="0" fontId="12" fillId="0" borderId="19" xfId="0" applyFont="1" applyBorder="1" applyAlignment="1">
      <alignment horizontal="justify" vertical="center" textRotation="90"/>
    </xf>
    <xf numFmtId="0" fontId="12" fillId="0" borderId="34" xfId="0" applyFont="1" applyBorder="1" applyAlignment="1">
      <alignment horizontal="justify" vertical="center" textRotation="90"/>
    </xf>
    <xf numFmtId="0" fontId="12" fillId="0" borderId="6" xfId="0" applyFont="1" applyBorder="1" applyAlignment="1">
      <alignment horizontal="justify" vertical="center" textRotation="90"/>
    </xf>
    <xf numFmtId="0" fontId="12" fillId="0" borderId="17" xfId="0" applyFont="1" applyBorder="1" applyAlignment="1">
      <alignment horizontal="justify" vertical="center" textRotation="90"/>
    </xf>
    <xf numFmtId="0" fontId="12" fillId="0" borderId="0" xfId="0" applyFont="1" applyAlignment="1">
      <alignment horizontal="justify" vertical="center" textRotation="90"/>
    </xf>
    <xf numFmtId="0" fontId="12" fillId="0" borderId="7" xfId="0" applyFont="1" applyBorder="1" applyAlignment="1">
      <alignment horizontal="justify" vertical="center" textRotation="90"/>
    </xf>
    <xf numFmtId="0" fontId="12" fillId="0" borderId="11" xfId="0" applyFont="1" applyBorder="1" applyAlignment="1">
      <alignment horizontal="justify" vertical="center" textRotation="90"/>
    </xf>
    <xf numFmtId="0" fontId="12" fillId="0" borderId="10" xfId="0" applyFont="1" applyBorder="1" applyAlignment="1">
      <alignment horizontal="justify" vertical="center" textRotation="90"/>
    </xf>
    <xf numFmtId="0" fontId="12" fillId="0" borderId="8" xfId="0" applyFont="1" applyBorder="1" applyAlignment="1">
      <alignment horizontal="justify" vertical="center" textRotation="90"/>
    </xf>
    <xf numFmtId="0" fontId="12" fillId="0" borderId="18" xfId="0" applyFont="1" applyBorder="1" applyAlignment="1">
      <alignment horizontal="justify" vertical="center"/>
    </xf>
    <xf numFmtId="0" fontId="12" fillId="0" borderId="9" xfId="0" applyFont="1" applyBorder="1" applyAlignment="1">
      <alignment horizontal="justify" vertical="center"/>
    </xf>
    <xf numFmtId="0" fontId="12" fillId="0" borderId="5" xfId="0" applyFont="1" applyBorder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topLeftCell="A58" workbookViewId="0">
      <selection activeCell="M83" sqref="M83"/>
    </sheetView>
  </sheetViews>
  <sheetFormatPr defaultRowHeight="15" x14ac:dyDescent="0.25"/>
  <cols>
    <col min="1" max="1" width="7.28515625" customWidth="1"/>
    <col min="2" max="2" width="59" customWidth="1"/>
    <col min="3" max="3" width="6.5703125" customWidth="1"/>
    <col min="4" max="4" width="6.28515625" customWidth="1"/>
    <col min="5" max="5" width="5.28515625" customWidth="1"/>
    <col min="6" max="6" width="6.42578125" customWidth="1"/>
    <col min="7" max="7" width="5.42578125" customWidth="1"/>
    <col min="8" max="8" width="8.140625" customWidth="1"/>
    <col min="9" max="9" width="6.85546875" customWidth="1"/>
    <col min="10" max="10" width="5.5703125" customWidth="1"/>
    <col min="11" max="11" width="4.85546875" customWidth="1"/>
    <col min="12" max="12" width="5" customWidth="1"/>
    <col min="13" max="14" width="4.85546875" customWidth="1"/>
    <col min="15" max="15" width="5.5703125" customWidth="1"/>
  </cols>
  <sheetData>
    <row r="1" spans="1:15" ht="15.75" customHeight="1" thickBot="1" x14ac:dyDescent="0.3">
      <c r="A1" s="366" t="s">
        <v>0</v>
      </c>
      <c r="B1" s="369" t="s">
        <v>1</v>
      </c>
      <c r="C1" s="372" t="s">
        <v>2</v>
      </c>
      <c r="D1" s="392" t="s">
        <v>3</v>
      </c>
      <c r="E1" s="393"/>
      <c r="F1" s="393"/>
      <c r="G1" s="393"/>
      <c r="H1" s="393"/>
      <c r="I1" s="394"/>
      <c r="J1" s="386" t="s">
        <v>4</v>
      </c>
      <c r="K1" s="387"/>
      <c r="L1" s="387"/>
      <c r="M1" s="387"/>
      <c r="N1" s="387"/>
      <c r="O1" s="388"/>
    </row>
    <row r="2" spans="1:15" ht="15" customHeight="1" thickBot="1" x14ac:dyDescent="0.3">
      <c r="A2" s="367"/>
      <c r="B2" s="370"/>
      <c r="C2" s="373"/>
      <c r="D2" s="372" t="s">
        <v>5</v>
      </c>
      <c r="E2" s="372" t="s">
        <v>6</v>
      </c>
      <c r="F2" s="392" t="s">
        <v>7</v>
      </c>
      <c r="G2" s="393"/>
      <c r="H2" s="393"/>
      <c r="I2" s="394"/>
      <c r="J2" s="389"/>
      <c r="K2" s="390"/>
      <c r="L2" s="390"/>
      <c r="M2" s="390"/>
      <c r="N2" s="390"/>
      <c r="O2" s="391"/>
    </row>
    <row r="3" spans="1:15" ht="15.75" thickBot="1" x14ac:dyDescent="0.3">
      <c r="A3" s="367"/>
      <c r="B3" s="370"/>
      <c r="C3" s="373"/>
      <c r="D3" s="373"/>
      <c r="E3" s="373"/>
      <c r="F3" s="375" t="s">
        <v>8</v>
      </c>
      <c r="G3" s="360" t="s">
        <v>9</v>
      </c>
      <c r="H3" s="361"/>
      <c r="I3" s="362"/>
      <c r="J3" s="358" t="s">
        <v>10</v>
      </c>
      <c r="K3" s="359"/>
      <c r="L3" s="358" t="s">
        <v>11</v>
      </c>
      <c r="M3" s="363"/>
      <c r="N3" s="364" t="s">
        <v>12</v>
      </c>
      <c r="O3" s="365"/>
    </row>
    <row r="4" spans="1:15" ht="14.45" customHeight="1" x14ac:dyDescent="0.25">
      <c r="A4" s="367"/>
      <c r="B4" s="370"/>
      <c r="C4" s="373"/>
      <c r="D4" s="373"/>
      <c r="E4" s="373"/>
      <c r="F4" s="376"/>
      <c r="G4" s="378" t="s">
        <v>13</v>
      </c>
      <c r="H4" s="381" t="s">
        <v>14</v>
      </c>
      <c r="I4" s="382" t="s">
        <v>15</v>
      </c>
      <c r="J4" s="1">
        <v>1</v>
      </c>
      <c r="K4" s="1">
        <v>2</v>
      </c>
      <c r="L4" s="201">
        <v>3</v>
      </c>
      <c r="M4" s="201">
        <v>4</v>
      </c>
      <c r="N4" s="28">
        <v>5</v>
      </c>
      <c r="O4" s="178">
        <v>6</v>
      </c>
    </row>
    <row r="5" spans="1:15" ht="9" customHeight="1" x14ac:dyDescent="0.25">
      <c r="A5" s="367"/>
      <c r="B5" s="370"/>
      <c r="C5" s="373"/>
      <c r="D5" s="373"/>
      <c r="E5" s="373"/>
      <c r="F5" s="376"/>
      <c r="G5" s="379"/>
      <c r="H5" s="373"/>
      <c r="I5" s="383"/>
      <c r="J5" s="1" t="s">
        <v>16</v>
      </c>
      <c r="K5" s="1" t="s">
        <v>16</v>
      </c>
      <c r="L5" s="201" t="s">
        <v>16</v>
      </c>
      <c r="M5" s="201" t="s">
        <v>16</v>
      </c>
      <c r="N5" s="28" t="s">
        <v>16</v>
      </c>
      <c r="O5" s="178" t="s">
        <v>16</v>
      </c>
    </row>
    <row r="6" spans="1:15" ht="12.75" customHeight="1" x14ac:dyDescent="0.25">
      <c r="A6" s="367"/>
      <c r="B6" s="370"/>
      <c r="C6" s="373"/>
      <c r="D6" s="373"/>
      <c r="E6" s="373"/>
      <c r="F6" s="376"/>
      <c r="G6" s="379"/>
      <c r="H6" s="373"/>
      <c r="I6" s="384"/>
      <c r="J6" s="245">
        <v>17</v>
      </c>
      <c r="K6" s="245">
        <v>22</v>
      </c>
      <c r="L6" s="246">
        <v>16</v>
      </c>
      <c r="M6" s="246">
        <v>21</v>
      </c>
      <c r="N6" s="245">
        <v>13</v>
      </c>
      <c r="O6" s="245">
        <v>11</v>
      </c>
    </row>
    <row r="7" spans="1:15" ht="9" customHeight="1" thickBot="1" x14ac:dyDescent="0.3">
      <c r="A7" s="368"/>
      <c r="B7" s="371"/>
      <c r="C7" s="374"/>
      <c r="D7" s="374"/>
      <c r="E7" s="374"/>
      <c r="F7" s="377"/>
      <c r="G7" s="380"/>
      <c r="H7" s="374"/>
      <c r="I7" s="385"/>
      <c r="J7" s="2" t="s">
        <v>17</v>
      </c>
      <c r="K7" s="2" t="s">
        <v>17</v>
      </c>
      <c r="L7" s="202" t="s">
        <v>17</v>
      </c>
      <c r="M7" s="202" t="s">
        <v>17</v>
      </c>
      <c r="N7" s="174" t="s">
        <v>17</v>
      </c>
      <c r="O7" s="179" t="s">
        <v>17</v>
      </c>
    </row>
    <row r="8" spans="1:15" ht="15.75" thickBot="1" x14ac:dyDescent="0.3">
      <c r="A8" s="3" t="s">
        <v>18</v>
      </c>
      <c r="B8" s="4" t="s">
        <v>19</v>
      </c>
      <c r="C8" s="5"/>
      <c r="D8" s="6">
        <f t="shared" ref="D8:O8" si="0">D9+D28</f>
        <v>5268</v>
      </c>
      <c r="E8" s="203">
        <f t="shared" si="0"/>
        <v>1740</v>
      </c>
      <c r="F8" s="203">
        <f t="shared" si="0"/>
        <v>3600</v>
      </c>
      <c r="G8" s="203">
        <f t="shared" si="0"/>
        <v>2170</v>
      </c>
      <c r="H8" s="203">
        <f t="shared" si="0"/>
        <v>1522</v>
      </c>
      <c r="I8" s="203">
        <f t="shared" si="0"/>
        <v>40</v>
      </c>
      <c r="J8" s="203">
        <f t="shared" si="0"/>
        <v>537</v>
      </c>
      <c r="K8" s="203">
        <f t="shared" si="0"/>
        <v>752</v>
      </c>
      <c r="L8" s="203">
        <f t="shared" si="0"/>
        <v>576</v>
      </c>
      <c r="M8" s="203">
        <f t="shared" si="0"/>
        <v>756</v>
      </c>
      <c r="N8" s="203">
        <f t="shared" si="0"/>
        <v>468</v>
      </c>
      <c r="O8" s="203">
        <f t="shared" si="0"/>
        <v>396</v>
      </c>
    </row>
    <row r="9" spans="1:15" ht="15.75" thickBot="1" x14ac:dyDescent="0.3">
      <c r="A9" s="3" t="s">
        <v>20</v>
      </c>
      <c r="B9" s="262" t="s">
        <v>21</v>
      </c>
      <c r="C9" s="263"/>
      <c r="D9" s="264">
        <f t="shared" ref="D9:K9" si="1">D10+D22</f>
        <v>1974</v>
      </c>
      <c r="E9" s="264">
        <f t="shared" si="1"/>
        <v>642</v>
      </c>
      <c r="F9" s="265">
        <f t="shared" si="1"/>
        <v>1404</v>
      </c>
      <c r="G9" s="266">
        <f t="shared" si="1"/>
        <v>874</v>
      </c>
      <c r="H9" s="264">
        <f t="shared" si="1"/>
        <v>662</v>
      </c>
      <c r="I9" s="267">
        <f t="shared" si="1"/>
        <v>0</v>
      </c>
      <c r="J9" s="264">
        <f t="shared" si="1"/>
        <v>537</v>
      </c>
      <c r="K9" s="264">
        <f t="shared" si="1"/>
        <v>752</v>
      </c>
      <c r="L9" s="264">
        <f>L10+L23</f>
        <v>0</v>
      </c>
      <c r="M9" s="264">
        <f>M10+M23</f>
        <v>0</v>
      </c>
      <c r="N9" s="265">
        <f>N10+N23</f>
        <v>0</v>
      </c>
      <c r="O9" s="268">
        <f>O10+O23</f>
        <v>0</v>
      </c>
    </row>
    <row r="10" spans="1:15" ht="15.75" thickBot="1" x14ac:dyDescent="0.3">
      <c r="A10" s="8" t="s">
        <v>22</v>
      </c>
      <c r="B10" s="232" t="s">
        <v>23</v>
      </c>
      <c r="C10" s="233"/>
      <c r="D10" s="234">
        <f>D11+D12+D13+D14+D15+D16+D17+D18+D19</f>
        <v>1379</v>
      </c>
      <c r="E10" s="234">
        <f>E11+E12+E13+E14+E15+E16+E17+E18+E19</f>
        <v>444</v>
      </c>
      <c r="F10" s="234">
        <f>F11+F12+F13+F14+F15+F16+F17+F18+F19+F20+F21</f>
        <v>1007</v>
      </c>
      <c r="G10" s="234">
        <f>G11+G12+G13+G14+G15+G16+G17+G18+G19+G20</f>
        <v>502</v>
      </c>
      <c r="H10" s="234">
        <f>H11+H12+H13+H14+H15+H16+H17+H18+H19+H20</f>
        <v>483</v>
      </c>
      <c r="I10" s="234">
        <f>I11+I12+I13+I14+I15+I16+I17+I18+I19+I20+I21+I22</f>
        <v>0</v>
      </c>
      <c r="J10" s="241">
        <v>334</v>
      </c>
      <c r="K10" s="234">
        <f>K11+K12+K13+K14+K15+K16+K17+K18+K19</f>
        <v>558</v>
      </c>
      <c r="L10" s="234">
        <f>L11+L12+L13+L14+L15+L16+L17+L18+L19+L20+L21</f>
        <v>0</v>
      </c>
      <c r="M10" s="234">
        <f>M11+M12+M13+M14+M15+M16+M17+M18+M19+M20+M21</f>
        <v>0</v>
      </c>
      <c r="N10" s="234">
        <f>N11+N12+N13+N14+N15+N16+N17+N18+N19+N20+N21</f>
        <v>0</v>
      </c>
      <c r="O10" s="234">
        <f>O11+O12+O13+O14+O15+O16+O17+O18+O19+O20+O21</f>
        <v>0</v>
      </c>
    </row>
    <row r="11" spans="1:15" ht="10.5" customHeight="1" thickBot="1" x14ac:dyDescent="0.3">
      <c r="A11" s="287" t="s">
        <v>24</v>
      </c>
      <c r="B11" s="288" t="s">
        <v>50</v>
      </c>
      <c r="C11" s="173" t="s">
        <v>26</v>
      </c>
      <c r="D11" s="173">
        <v>275</v>
      </c>
      <c r="E11" s="173">
        <v>80</v>
      </c>
      <c r="F11" s="237">
        <v>195</v>
      </c>
      <c r="G11" s="173">
        <v>120</v>
      </c>
      <c r="H11" s="173">
        <v>75</v>
      </c>
      <c r="I11" s="173"/>
      <c r="J11" s="237">
        <v>75</v>
      </c>
      <c r="K11" s="229">
        <v>120</v>
      </c>
      <c r="L11" s="228"/>
      <c r="M11" s="173"/>
      <c r="N11" s="253"/>
      <c r="O11" s="173"/>
    </row>
    <row r="12" spans="1:15" ht="12" customHeight="1" thickBot="1" x14ac:dyDescent="0.3">
      <c r="A12" s="284" t="s">
        <v>27</v>
      </c>
      <c r="B12" s="288" t="s">
        <v>25</v>
      </c>
      <c r="C12" s="173" t="s">
        <v>26</v>
      </c>
      <c r="D12" s="173">
        <v>175</v>
      </c>
      <c r="E12" s="173">
        <v>58</v>
      </c>
      <c r="F12" s="237">
        <f>G12+H12</f>
        <v>117</v>
      </c>
      <c r="G12" s="173">
        <v>40</v>
      </c>
      <c r="H12" s="173">
        <v>77</v>
      </c>
      <c r="I12" s="173"/>
      <c r="J12" s="228">
        <v>51</v>
      </c>
      <c r="K12" s="229">
        <v>66</v>
      </c>
      <c r="L12" s="228"/>
      <c r="M12" s="173"/>
      <c r="N12" s="253"/>
      <c r="O12" s="173"/>
    </row>
    <row r="13" spans="1:15" ht="10.5" customHeight="1" thickBot="1" x14ac:dyDescent="0.3">
      <c r="A13" s="284" t="s">
        <v>29</v>
      </c>
      <c r="B13" s="288" t="s">
        <v>269</v>
      </c>
      <c r="C13" s="173" t="s">
        <v>31</v>
      </c>
      <c r="D13" s="173">
        <v>236</v>
      </c>
      <c r="E13" s="173">
        <v>80</v>
      </c>
      <c r="F13" s="237">
        <v>156</v>
      </c>
      <c r="G13" s="173">
        <v>102</v>
      </c>
      <c r="H13" s="173">
        <v>54</v>
      </c>
      <c r="I13" s="173"/>
      <c r="J13" s="228">
        <v>60</v>
      </c>
      <c r="K13" s="236">
        <v>96</v>
      </c>
      <c r="L13" s="228"/>
      <c r="M13" s="173"/>
      <c r="N13" s="253"/>
      <c r="O13" s="173"/>
    </row>
    <row r="14" spans="1:15" ht="10.5" customHeight="1" thickBot="1" x14ac:dyDescent="0.3">
      <c r="A14" s="284" t="s">
        <v>32</v>
      </c>
      <c r="B14" s="288" t="s">
        <v>28</v>
      </c>
      <c r="C14" s="173" t="s">
        <v>26</v>
      </c>
      <c r="D14" s="173">
        <v>140</v>
      </c>
      <c r="E14" s="173">
        <v>40</v>
      </c>
      <c r="F14" s="237">
        <v>100</v>
      </c>
      <c r="G14" s="173">
        <v>34</v>
      </c>
      <c r="H14" s="173">
        <v>44</v>
      </c>
      <c r="I14" s="173"/>
      <c r="J14" s="230"/>
      <c r="K14" s="229">
        <v>100</v>
      </c>
      <c r="L14" s="173"/>
      <c r="M14" s="173"/>
      <c r="N14" s="253"/>
      <c r="O14" s="173"/>
    </row>
    <row r="15" spans="1:15" ht="12" customHeight="1" thickBot="1" x14ac:dyDescent="0.3">
      <c r="A15" s="284" t="s">
        <v>34</v>
      </c>
      <c r="B15" s="288" t="s">
        <v>35</v>
      </c>
      <c r="C15" s="173" t="s">
        <v>26</v>
      </c>
      <c r="D15" s="173">
        <v>108</v>
      </c>
      <c r="E15" s="173">
        <v>36</v>
      </c>
      <c r="F15" s="237">
        <v>72</v>
      </c>
      <c r="G15" s="173">
        <v>56</v>
      </c>
      <c r="H15" s="173">
        <v>16</v>
      </c>
      <c r="I15" s="173"/>
      <c r="J15" s="229">
        <v>72</v>
      </c>
      <c r="K15" s="228"/>
      <c r="L15" s="228"/>
      <c r="M15" s="173"/>
      <c r="N15" s="253"/>
      <c r="O15" s="173"/>
    </row>
    <row r="16" spans="1:15" ht="10.5" customHeight="1" thickBot="1" x14ac:dyDescent="0.3">
      <c r="A16" s="284" t="s">
        <v>36</v>
      </c>
      <c r="B16" s="288" t="s">
        <v>39</v>
      </c>
      <c r="C16" s="173" t="s">
        <v>26</v>
      </c>
      <c r="D16" s="173">
        <v>102</v>
      </c>
      <c r="E16" s="173">
        <v>30</v>
      </c>
      <c r="F16" s="237">
        <v>72</v>
      </c>
      <c r="G16" s="173">
        <v>34</v>
      </c>
      <c r="H16" s="173">
        <v>38</v>
      </c>
      <c r="I16" s="173"/>
      <c r="J16" s="173">
        <v>36</v>
      </c>
      <c r="K16" s="229">
        <v>36</v>
      </c>
      <c r="L16" s="228"/>
      <c r="M16" s="173"/>
      <c r="N16" s="253"/>
      <c r="O16" s="173"/>
    </row>
    <row r="17" spans="1:16" ht="10.5" customHeight="1" thickBot="1" x14ac:dyDescent="0.3">
      <c r="A17" s="284" t="s">
        <v>38</v>
      </c>
      <c r="B17" s="288" t="s">
        <v>41</v>
      </c>
      <c r="C17" s="173" t="s">
        <v>42</v>
      </c>
      <c r="D17" s="173">
        <v>179</v>
      </c>
      <c r="E17" s="173">
        <v>62</v>
      </c>
      <c r="F17" s="237">
        <v>117</v>
      </c>
      <c r="G17" s="173">
        <v>10</v>
      </c>
      <c r="H17" s="173">
        <v>107</v>
      </c>
      <c r="I17" s="173"/>
      <c r="J17" s="228">
        <v>51</v>
      </c>
      <c r="K17" s="230">
        <v>66</v>
      </c>
      <c r="L17" s="228"/>
      <c r="M17" s="173"/>
      <c r="N17" s="253"/>
      <c r="O17" s="173"/>
      <c r="P17" s="176"/>
    </row>
    <row r="18" spans="1:16" ht="11.25" customHeight="1" thickBot="1" x14ac:dyDescent="0.3">
      <c r="A18" s="284" t="s">
        <v>40</v>
      </c>
      <c r="B18" s="288" t="s">
        <v>44</v>
      </c>
      <c r="C18" s="173" t="s">
        <v>26</v>
      </c>
      <c r="D18" s="173">
        <v>108</v>
      </c>
      <c r="E18" s="173">
        <f t="shared" ref="E18" si="2">D18-F18</f>
        <v>38</v>
      </c>
      <c r="F18" s="237">
        <v>70</v>
      </c>
      <c r="G18" s="173">
        <v>40</v>
      </c>
      <c r="H18" s="173">
        <v>30</v>
      </c>
      <c r="I18" s="173"/>
      <c r="J18" s="228">
        <v>32</v>
      </c>
      <c r="K18" s="229">
        <v>38</v>
      </c>
      <c r="L18" s="173"/>
      <c r="M18" s="228"/>
      <c r="N18" s="253"/>
      <c r="O18" s="173"/>
    </row>
    <row r="19" spans="1:16" ht="10.5" customHeight="1" thickBot="1" x14ac:dyDescent="0.3">
      <c r="A19" s="284" t="s">
        <v>43</v>
      </c>
      <c r="B19" s="288" t="s">
        <v>259</v>
      </c>
      <c r="C19" s="230" t="s">
        <v>65</v>
      </c>
      <c r="D19" s="230">
        <v>56</v>
      </c>
      <c r="E19" s="230">
        <v>20</v>
      </c>
      <c r="F19" s="237">
        <v>36</v>
      </c>
      <c r="G19" s="230">
        <v>18</v>
      </c>
      <c r="H19" s="230">
        <v>18</v>
      </c>
      <c r="I19" s="310"/>
      <c r="J19" s="310"/>
      <c r="K19" s="230">
        <v>36</v>
      </c>
      <c r="L19" s="173"/>
      <c r="M19" s="173"/>
      <c r="N19" s="253"/>
      <c r="O19" s="173"/>
    </row>
    <row r="20" spans="1:16" ht="13.5" customHeight="1" thickBot="1" x14ac:dyDescent="0.3">
      <c r="A20" s="284" t="s">
        <v>260</v>
      </c>
      <c r="B20" s="288" t="s">
        <v>267</v>
      </c>
      <c r="C20" s="173" t="s">
        <v>26</v>
      </c>
      <c r="D20" s="173">
        <v>76</v>
      </c>
      <c r="E20" s="173">
        <v>40</v>
      </c>
      <c r="F20" s="237">
        <v>36</v>
      </c>
      <c r="G20" s="173">
        <v>48</v>
      </c>
      <c r="H20" s="173">
        <v>24</v>
      </c>
      <c r="I20" s="173"/>
      <c r="J20" s="228"/>
      <c r="K20" s="229">
        <v>36</v>
      </c>
      <c r="L20" s="173"/>
      <c r="M20" s="173"/>
      <c r="N20" s="253"/>
      <c r="O20" s="173"/>
    </row>
    <row r="21" spans="1:16" ht="12" customHeight="1" thickBot="1" x14ac:dyDescent="0.3">
      <c r="A21" s="284" t="s">
        <v>262</v>
      </c>
      <c r="B21" s="288" t="s">
        <v>263</v>
      </c>
      <c r="C21" s="173" t="s">
        <v>26</v>
      </c>
      <c r="D21" s="173">
        <v>56</v>
      </c>
      <c r="E21" s="173">
        <v>20</v>
      </c>
      <c r="F21" s="237">
        <v>36</v>
      </c>
      <c r="G21" s="173">
        <v>18</v>
      </c>
      <c r="H21" s="173">
        <v>18</v>
      </c>
      <c r="I21" s="173"/>
      <c r="J21" s="228">
        <v>32</v>
      </c>
      <c r="K21" s="229">
        <v>4</v>
      </c>
      <c r="L21" s="237"/>
      <c r="M21" s="237"/>
      <c r="N21" s="254"/>
      <c r="O21" s="237"/>
    </row>
    <row r="22" spans="1:16" ht="15.75" thickBot="1" x14ac:dyDescent="0.3">
      <c r="A22" s="231" t="s">
        <v>45</v>
      </c>
      <c r="B22" s="289" t="s">
        <v>46</v>
      </c>
      <c r="C22" s="235"/>
      <c r="D22" s="239">
        <f>D23+D24+D25+D26+D27</f>
        <v>595</v>
      </c>
      <c r="E22" s="239">
        <f>E23+E24+E25+E26+E27</f>
        <v>198</v>
      </c>
      <c r="F22" s="242">
        <f>F23+F24+F25+F26+F27</f>
        <v>397</v>
      </c>
      <c r="G22" s="239">
        <v>372</v>
      </c>
      <c r="H22" s="239">
        <f>H23+H24+H25+H26+H27</f>
        <v>179</v>
      </c>
      <c r="I22" s="239">
        <f>I23+I24+I25+I26+I27</f>
        <v>0</v>
      </c>
      <c r="J22" s="239">
        <f>J23+J24+J25+J26+J27</f>
        <v>203</v>
      </c>
      <c r="K22" s="239">
        <f>K23+K24+K25+K26+K27</f>
        <v>194</v>
      </c>
      <c r="L22" s="239">
        <f>L23+L24+L25+L26</f>
        <v>0</v>
      </c>
      <c r="M22" s="239">
        <f>M23+M24+M25+M26</f>
        <v>0</v>
      </c>
      <c r="N22" s="256">
        <f>N23+N24+N25+N26</f>
        <v>0</v>
      </c>
      <c r="O22" s="239">
        <f>O23+O24+O25+O26</f>
        <v>0</v>
      </c>
    </row>
    <row r="23" spans="1:16" ht="10.5" customHeight="1" thickBot="1" x14ac:dyDescent="0.3">
      <c r="A23" s="231" t="s">
        <v>264</v>
      </c>
      <c r="B23" s="288" t="s">
        <v>48</v>
      </c>
      <c r="C23" s="173" t="s">
        <v>31</v>
      </c>
      <c r="D23" s="173">
        <v>165</v>
      </c>
      <c r="E23" s="173">
        <v>48</v>
      </c>
      <c r="F23" s="237">
        <v>117</v>
      </c>
      <c r="G23" s="173">
        <v>60</v>
      </c>
      <c r="H23" s="173">
        <v>57</v>
      </c>
      <c r="I23" s="173"/>
      <c r="J23" s="237">
        <v>51</v>
      </c>
      <c r="K23" s="236">
        <v>66</v>
      </c>
      <c r="L23" s="228"/>
      <c r="M23" s="173"/>
      <c r="N23" s="253"/>
      <c r="O23" s="173"/>
    </row>
    <row r="24" spans="1:16" ht="11.25" customHeight="1" thickBot="1" x14ac:dyDescent="0.3">
      <c r="A24" s="231" t="s">
        <v>265</v>
      </c>
      <c r="B24" s="288" t="s">
        <v>52</v>
      </c>
      <c r="C24" s="173" t="s">
        <v>31</v>
      </c>
      <c r="D24" s="173">
        <v>246</v>
      </c>
      <c r="E24" s="173">
        <v>90</v>
      </c>
      <c r="F24" s="237">
        <v>156</v>
      </c>
      <c r="G24" s="173">
        <v>80</v>
      </c>
      <c r="H24" s="173">
        <v>76</v>
      </c>
      <c r="I24" s="173"/>
      <c r="J24" s="228">
        <v>76</v>
      </c>
      <c r="K24" s="236">
        <v>80</v>
      </c>
      <c r="L24" s="228"/>
      <c r="M24" s="173"/>
      <c r="N24" s="253"/>
      <c r="O24" s="173"/>
    </row>
    <row r="25" spans="1:16" ht="11.25" customHeight="1" thickBot="1" x14ac:dyDescent="0.3">
      <c r="A25" s="231" t="s">
        <v>266</v>
      </c>
      <c r="B25" s="288" t="s">
        <v>207</v>
      </c>
      <c r="C25" s="173" t="s">
        <v>31</v>
      </c>
      <c r="D25" s="173">
        <v>184</v>
      </c>
      <c r="E25" s="173">
        <v>60</v>
      </c>
      <c r="F25" s="237">
        <v>124</v>
      </c>
      <c r="G25" s="173">
        <v>64</v>
      </c>
      <c r="H25" s="173">
        <v>46</v>
      </c>
      <c r="I25" s="173"/>
      <c r="J25" s="173">
        <v>76</v>
      </c>
      <c r="K25" s="236">
        <v>48</v>
      </c>
      <c r="L25" s="237"/>
      <c r="M25" s="237"/>
      <c r="N25" s="254"/>
      <c r="O25" s="237"/>
    </row>
    <row r="26" spans="1:16" ht="12.75" customHeight="1" thickBot="1" x14ac:dyDescent="0.3">
      <c r="A26" s="231"/>
      <c r="B26" s="288"/>
      <c r="C26" s="173"/>
      <c r="D26" s="173"/>
      <c r="E26" s="173"/>
      <c r="F26" s="237"/>
      <c r="G26" s="173"/>
      <c r="H26" s="173"/>
      <c r="I26" s="173"/>
      <c r="J26" s="173"/>
      <c r="K26" s="236"/>
      <c r="L26" s="228"/>
      <c r="M26" s="228"/>
      <c r="N26" s="253"/>
      <c r="O26" s="173"/>
    </row>
    <row r="27" spans="1:16" ht="11.25" customHeight="1" thickBot="1" x14ac:dyDescent="0.3">
      <c r="A27" s="231"/>
      <c r="B27" s="288"/>
      <c r="C27" s="173"/>
      <c r="D27" s="173"/>
      <c r="E27" s="173"/>
      <c r="F27" s="237"/>
      <c r="G27" s="173"/>
      <c r="H27" s="173"/>
      <c r="I27" s="173"/>
      <c r="J27" s="228"/>
      <c r="K27" s="236"/>
      <c r="L27" s="237"/>
      <c r="M27" s="237"/>
      <c r="N27" s="254"/>
      <c r="O27" s="237"/>
    </row>
    <row r="28" spans="1:16" ht="14.25" customHeight="1" thickBot="1" x14ac:dyDescent="0.3">
      <c r="A28" s="290" t="s">
        <v>18</v>
      </c>
      <c r="B28" s="269" t="s">
        <v>53</v>
      </c>
      <c r="C28" s="270"/>
      <c r="D28" s="260">
        <f>D29+D30</f>
        <v>3294</v>
      </c>
      <c r="E28" s="260">
        <f>E29+E30</f>
        <v>1098</v>
      </c>
      <c r="F28" s="260">
        <f t="shared" ref="F28:O28" si="3">F29+F30</f>
        <v>2196</v>
      </c>
      <c r="G28" s="260">
        <f t="shared" si="3"/>
        <v>1296</v>
      </c>
      <c r="H28" s="260">
        <v>860</v>
      </c>
      <c r="I28" s="260">
        <f t="shared" si="3"/>
        <v>40</v>
      </c>
      <c r="J28" s="260">
        <f t="shared" si="3"/>
        <v>0</v>
      </c>
      <c r="K28" s="260">
        <f t="shared" si="3"/>
        <v>0</v>
      </c>
      <c r="L28" s="260">
        <f t="shared" si="3"/>
        <v>576</v>
      </c>
      <c r="M28" s="260">
        <f t="shared" si="3"/>
        <v>756</v>
      </c>
      <c r="N28" s="261">
        <f t="shared" si="3"/>
        <v>468</v>
      </c>
      <c r="O28" s="271">
        <f t="shared" si="3"/>
        <v>396</v>
      </c>
    </row>
    <row r="29" spans="1:16" ht="12" customHeight="1" thickBot="1" x14ac:dyDescent="0.3">
      <c r="A29" s="3" t="s">
        <v>54</v>
      </c>
      <c r="B29" s="4" t="s">
        <v>55</v>
      </c>
      <c r="C29" s="5"/>
      <c r="D29" s="225">
        <v>2268</v>
      </c>
      <c r="E29" s="225">
        <v>756</v>
      </c>
      <c r="F29" s="225">
        <v>1512</v>
      </c>
      <c r="G29" s="225">
        <v>848</v>
      </c>
      <c r="H29" s="225">
        <v>624</v>
      </c>
      <c r="I29" s="225">
        <f t="shared" ref="I29:K29" si="4">I31+I40+I44+I62</f>
        <v>40</v>
      </c>
      <c r="J29" s="225">
        <f t="shared" si="4"/>
        <v>0</v>
      </c>
      <c r="K29" s="225">
        <f t="shared" si="4"/>
        <v>0</v>
      </c>
      <c r="L29" s="225">
        <v>414</v>
      </c>
      <c r="M29" s="225">
        <v>602</v>
      </c>
      <c r="N29" s="13">
        <v>344</v>
      </c>
      <c r="O29" s="239">
        <v>152</v>
      </c>
    </row>
    <row r="30" spans="1:16" ht="12" customHeight="1" thickBot="1" x14ac:dyDescent="0.3">
      <c r="A30" s="3" t="s">
        <v>56</v>
      </c>
      <c r="B30" s="4" t="s">
        <v>57</v>
      </c>
      <c r="C30" s="5"/>
      <c r="D30" s="225">
        <f t="shared" ref="D30:L30" si="5">D36+D37+D38+D39+D60+D61+D71</f>
        <v>1026</v>
      </c>
      <c r="E30" s="225">
        <f t="shared" si="5"/>
        <v>342</v>
      </c>
      <c r="F30" s="225">
        <f t="shared" si="5"/>
        <v>684</v>
      </c>
      <c r="G30" s="225">
        <v>448</v>
      </c>
      <c r="H30" s="225">
        <v>236</v>
      </c>
      <c r="I30" s="225">
        <f t="shared" si="5"/>
        <v>0</v>
      </c>
      <c r="J30" s="225">
        <f t="shared" si="5"/>
        <v>0</v>
      </c>
      <c r="K30" s="225">
        <f t="shared" si="5"/>
        <v>0</v>
      </c>
      <c r="L30" s="225">
        <f t="shared" si="5"/>
        <v>162</v>
      </c>
      <c r="M30" s="225">
        <v>154</v>
      </c>
      <c r="N30" s="13">
        <v>124</v>
      </c>
      <c r="O30" s="239">
        <v>244</v>
      </c>
    </row>
    <row r="31" spans="1:16" ht="15.75" thickBot="1" x14ac:dyDescent="0.3">
      <c r="A31" s="305" t="s">
        <v>58</v>
      </c>
      <c r="B31" s="306" t="s">
        <v>59</v>
      </c>
      <c r="C31" s="323"/>
      <c r="D31" s="307">
        <f>D32+D33+D34+D35+D36+D37+D38+D39</f>
        <v>872</v>
      </c>
      <c r="E31" s="307">
        <f>E32+E33+E34+E35+E36+E37+E38+E39</f>
        <v>290</v>
      </c>
      <c r="F31" s="307">
        <f>F32+F33+F34+F35+F36+F37+F38+F39</f>
        <v>582</v>
      </c>
      <c r="G31" s="307">
        <f>G32+G33+G34+G35+G36+G37+G38+G39</f>
        <v>170</v>
      </c>
      <c r="H31" s="307">
        <f>H32+H33+H34+H35+H36+H37+H38+H39</f>
        <v>412</v>
      </c>
      <c r="I31" s="307">
        <f t="shared" ref="I31" si="6">I32+I33+I34+I35</f>
        <v>0</v>
      </c>
      <c r="J31" s="307">
        <f t="shared" ref="J31" si="7">J32+J33+J34+J35</f>
        <v>0</v>
      </c>
      <c r="K31" s="307">
        <f t="shared" ref="K31" si="8">K32+K33+K34+K35</f>
        <v>0</v>
      </c>
      <c r="L31" s="307">
        <f>L32+L33+L34+L35+L36+L37+L38+L39</f>
        <v>274</v>
      </c>
      <c r="M31" s="307">
        <f>M32+M33+M34+M35+M36+M37+M38+M39</f>
        <v>188</v>
      </c>
      <c r="N31" s="308">
        <f>N32+N33+N34+N35+N36+N37+N38+N39</f>
        <v>64</v>
      </c>
      <c r="O31" s="309">
        <f>O32+O33+O34+O35+O36+O37+O38+O39</f>
        <v>56</v>
      </c>
    </row>
    <row r="32" spans="1:16" ht="12" customHeight="1" thickBot="1" x14ac:dyDescent="0.3">
      <c r="A32" s="273" t="s">
        <v>60</v>
      </c>
      <c r="B32" s="274" t="s">
        <v>61</v>
      </c>
      <c r="C32" s="173" t="s">
        <v>31</v>
      </c>
      <c r="D32" s="173">
        <v>72</v>
      </c>
      <c r="E32" s="173">
        <f t="shared" ref="E32:E61" si="9">D32-F32</f>
        <v>24</v>
      </c>
      <c r="F32" s="239">
        <v>48</v>
      </c>
      <c r="G32" s="173">
        <v>32</v>
      </c>
      <c r="H32" s="173">
        <v>16</v>
      </c>
      <c r="I32" s="173"/>
      <c r="J32" s="173"/>
      <c r="K32" s="173"/>
      <c r="L32" s="311"/>
      <c r="M32" s="236">
        <v>48</v>
      </c>
      <c r="N32" s="255"/>
      <c r="O32" s="228"/>
    </row>
    <row r="33" spans="1:15" ht="12.75" customHeight="1" thickBot="1" x14ac:dyDescent="0.3">
      <c r="A33" s="273" t="s">
        <v>62</v>
      </c>
      <c r="B33" s="274" t="s">
        <v>52</v>
      </c>
      <c r="C33" s="173" t="s">
        <v>26</v>
      </c>
      <c r="D33" s="173">
        <v>72</v>
      </c>
      <c r="E33" s="173">
        <f t="shared" ref="E33:E35" si="10">D33-F33</f>
        <v>24</v>
      </c>
      <c r="F33" s="239">
        <v>48</v>
      </c>
      <c r="G33" s="173">
        <v>32</v>
      </c>
      <c r="H33" s="173">
        <v>16</v>
      </c>
      <c r="I33" s="173"/>
      <c r="J33" s="228"/>
      <c r="K33" s="173"/>
      <c r="L33" s="229">
        <v>48</v>
      </c>
      <c r="M33" s="228"/>
      <c r="N33" s="255"/>
      <c r="O33" s="228"/>
    </row>
    <row r="34" spans="1:15" ht="12" customHeight="1" thickBot="1" x14ac:dyDescent="0.3">
      <c r="A34" s="273" t="s">
        <v>63</v>
      </c>
      <c r="B34" s="274" t="s">
        <v>25</v>
      </c>
      <c r="C34" s="173" t="s">
        <v>26</v>
      </c>
      <c r="D34" s="173">
        <v>122</v>
      </c>
      <c r="E34" s="173">
        <f t="shared" si="10"/>
        <v>0</v>
      </c>
      <c r="F34" s="239">
        <v>122</v>
      </c>
      <c r="G34" s="173"/>
      <c r="H34" s="173">
        <v>122</v>
      </c>
      <c r="I34" s="173"/>
      <c r="J34" s="173"/>
      <c r="K34" s="173"/>
      <c r="L34" s="173">
        <v>32</v>
      </c>
      <c r="M34" s="228">
        <v>30</v>
      </c>
      <c r="N34" s="253">
        <v>32</v>
      </c>
      <c r="O34" s="229">
        <v>28</v>
      </c>
    </row>
    <row r="35" spans="1:15" ht="12.75" customHeight="1" thickBot="1" x14ac:dyDescent="0.3">
      <c r="A35" s="273" t="s">
        <v>64</v>
      </c>
      <c r="B35" s="275" t="s">
        <v>41</v>
      </c>
      <c r="C35" s="173" t="s">
        <v>117</v>
      </c>
      <c r="D35" s="173">
        <v>244</v>
      </c>
      <c r="E35" s="173">
        <f t="shared" si="10"/>
        <v>122</v>
      </c>
      <c r="F35" s="239">
        <v>122</v>
      </c>
      <c r="G35" s="173"/>
      <c r="H35" s="173">
        <v>122</v>
      </c>
      <c r="I35" s="173"/>
      <c r="J35" s="173"/>
      <c r="K35" s="173"/>
      <c r="L35" s="230">
        <v>32</v>
      </c>
      <c r="M35" s="173">
        <v>30</v>
      </c>
      <c r="N35" s="253">
        <v>32</v>
      </c>
      <c r="O35" s="173">
        <v>28</v>
      </c>
    </row>
    <row r="36" spans="1:15" ht="12" customHeight="1" thickBot="1" x14ac:dyDescent="0.3">
      <c r="A36" s="276" t="s">
        <v>210</v>
      </c>
      <c r="B36" s="277" t="s">
        <v>211</v>
      </c>
      <c r="C36" s="237" t="s">
        <v>65</v>
      </c>
      <c r="D36" s="237">
        <v>72</v>
      </c>
      <c r="E36" s="237">
        <f t="shared" si="9"/>
        <v>24</v>
      </c>
      <c r="F36" s="242">
        <v>48</v>
      </c>
      <c r="G36" s="173">
        <v>24</v>
      </c>
      <c r="H36" s="173">
        <v>24</v>
      </c>
      <c r="I36" s="173"/>
      <c r="J36" s="173"/>
      <c r="K36" s="173"/>
      <c r="L36" s="230">
        <v>48</v>
      </c>
      <c r="M36" s="173"/>
      <c r="N36" s="253"/>
      <c r="O36" s="173"/>
    </row>
    <row r="37" spans="1:15" ht="12" customHeight="1" thickBot="1" x14ac:dyDescent="0.3">
      <c r="A37" s="278" t="s">
        <v>212</v>
      </c>
      <c r="B37" s="279" t="s">
        <v>268</v>
      </c>
      <c r="C37" s="237" t="s">
        <v>65</v>
      </c>
      <c r="D37" s="237">
        <v>120</v>
      </c>
      <c r="E37" s="237">
        <f t="shared" si="9"/>
        <v>40</v>
      </c>
      <c r="F37" s="242">
        <v>80</v>
      </c>
      <c r="G37" s="173">
        <v>40</v>
      </c>
      <c r="H37" s="173">
        <v>40</v>
      </c>
      <c r="I37" s="173"/>
      <c r="J37" s="173"/>
      <c r="K37" s="173"/>
      <c r="L37" s="230"/>
      <c r="M37" s="173">
        <v>80</v>
      </c>
      <c r="N37" s="253"/>
      <c r="O37" s="173"/>
    </row>
    <row r="38" spans="1:15" ht="11.25" customHeight="1" thickBot="1" x14ac:dyDescent="0.3">
      <c r="A38" s="278" t="s">
        <v>213</v>
      </c>
      <c r="B38" s="280" t="s">
        <v>214</v>
      </c>
      <c r="C38" s="237" t="s">
        <v>65</v>
      </c>
      <c r="D38" s="237">
        <v>72</v>
      </c>
      <c r="E38" s="237">
        <v>24</v>
      </c>
      <c r="F38" s="242">
        <v>48</v>
      </c>
      <c r="G38" s="173">
        <v>16</v>
      </c>
      <c r="H38" s="173">
        <v>32</v>
      </c>
      <c r="I38" s="173"/>
      <c r="J38" s="173"/>
      <c r="K38" s="173"/>
      <c r="L38" s="230">
        <v>48</v>
      </c>
      <c r="M38" s="173"/>
      <c r="N38" s="253"/>
      <c r="O38" s="173"/>
    </row>
    <row r="39" spans="1:15" ht="12" customHeight="1" thickBot="1" x14ac:dyDescent="0.3">
      <c r="A39" s="278" t="s">
        <v>215</v>
      </c>
      <c r="B39" s="280" t="s">
        <v>200</v>
      </c>
      <c r="C39" s="237" t="s">
        <v>65</v>
      </c>
      <c r="D39" s="237">
        <v>98</v>
      </c>
      <c r="E39" s="237">
        <v>32</v>
      </c>
      <c r="F39" s="242">
        <v>66</v>
      </c>
      <c r="G39" s="173">
        <v>26</v>
      </c>
      <c r="H39" s="173">
        <v>40</v>
      </c>
      <c r="I39" s="173"/>
      <c r="J39" s="173"/>
      <c r="K39" s="173"/>
      <c r="L39" s="230">
        <v>66</v>
      </c>
      <c r="M39" s="173"/>
      <c r="N39" s="253"/>
      <c r="O39" s="173"/>
    </row>
    <row r="40" spans="1:15" ht="15.75" thickBot="1" x14ac:dyDescent="0.3">
      <c r="A40" s="185" t="s">
        <v>66</v>
      </c>
      <c r="B40" s="258" t="s">
        <v>67</v>
      </c>
      <c r="C40" s="239"/>
      <c r="D40" s="239">
        <f>D41+D42</f>
        <v>150</v>
      </c>
      <c r="E40" s="239">
        <f t="shared" ref="E40:O40" si="11">E41+E42</f>
        <v>50</v>
      </c>
      <c r="F40" s="239">
        <f>F41+F42</f>
        <v>100</v>
      </c>
      <c r="G40" s="239">
        <f t="shared" si="11"/>
        <v>38</v>
      </c>
      <c r="H40" s="239">
        <f t="shared" si="11"/>
        <v>62</v>
      </c>
      <c r="I40" s="239">
        <f t="shared" si="11"/>
        <v>0</v>
      </c>
      <c r="J40" s="239">
        <f t="shared" si="11"/>
        <v>0</v>
      </c>
      <c r="K40" s="239">
        <f t="shared" si="11"/>
        <v>0</v>
      </c>
      <c r="L40" s="239">
        <f t="shared" si="11"/>
        <v>100</v>
      </c>
      <c r="M40" s="239">
        <f t="shared" si="11"/>
        <v>0</v>
      </c>
      <c r="N40" s="256">
        <f t="shared" si="11"/>
        <v>0</v>
      </c>
      <c r="O40" s="239">
        <f t="shared" si="11"/>
        <v>0</v>
      </c>
    </row>
    <row r="41" spans="1:15" ht="11.25" customHeight="1" thickBot="1" x14ac:dyDescent="0.3">
      <c r="A41" s="273" t="s">
        <v>68</v>
      </c>
      <c r="B41" s="274" t="s">
        <v>30</v>
      </c>
      <c r="C41" s="173" t="s">
        <v>65</v>
      </c>
      <c r="D41" s="173">
        <v>78</v>
      </c>
      <c r="E41" s="173">
        <f t="shared" si="9"/>
        <v>26</v>
      </c>
      <c r="F41" s="239">
        <v>52</v>
      </c>
      <c r="G41" s="173">
        <v>26</v>
      </c>
      <c r="H41" s="173">
        <v>26</v>
      </c>
      <c r="I41" s="173"/>
      <c r="J41" s="173"/>
      <c r="K41" s="173"/>
      <c r="L41" s="228">
        <v>52</v>
      </c>
      <c r="M41" s="228"/>
      <c r="N41" s="255"/>
      <c r="O41" s="173"/>
    </row>
    <row r="42" spans="1:15" ht="11.25" customHeight="1" thickBot="1" x14ac:dyDescent="0.3">
      <c r="A42" s="281" t="s">
        <v>69</v>
      </c>
      <c r="B42" s="275" t="s">
        <v>216</v>
      </c>
      <c r="C42" s="173" t="s">
        <v>65</v>
      </c>
      <c r="D42" s="173">
        <v>72</v>
      </c>
      <c r="E42" s="173">
        <f t="shared" si="9"/>
        <v>24</v>
      </c>
      <c r="F42" s="239">
        <v>48</v>
      </c>
      <c r="G42" s="173">
        <v>12</v>
      </c>
      <c r="H42" s="173">
        <v>36</v>
      </c>
      <c r="I42" s="173"/>
      <c r="J42" s="173"/>
      <c r="K42" s="173"/>
      <c r="L42" s="230">
        <v>48</v>
      </c>
      <c r="M42" s="173"/>
      <c r="N42" s="253"/>
      <c r="O42" s="173"/>
    </row>
    <row r="43" spans="1:15" ht="15.75" thickBot="1" x14ac:dyDescent="0.3">
      <c r="A43" s="14" t="s">
        <v>70</v>
      </c>
      <c r="B43" s="343" t="s">
        <v>71</v>
      </c>
      <c r="C43" s="344"/>
      <c r="D43" s="345">
        <f>D44+D62</f>
        <v>2272</v>
      </c>
      <c r="E43" s="345">
        <f>E44+E62</f>
        <v>758</v>
      </c>
      <c r="F43" s="345">
        <f>F44+F62</f>
        <v>1514</v>
      </c>
      <c r="G43" s="345">
        <f>G44+G62</f>
        <v>949</v>
      </c>
      <c r="H43" s="345">
        <f>H44+H62</f>
        <v>525</v>
      </c>
      <c r="I43" s="345">
        <f t="shared" ref="I43:N43" si="12">I44+I62</f>
        <v>40</v>
      </c>
      <c r="J43" s="345">
        <f t="shared" si="12"/>
        <v>0</v>
      </c>
      <c r="K43" s="345">
        <f t="shared" si="12"/>
        <v>0</v>
      </c>
      <c r="L43" s="345">
        <f t="shared" si="12"/>
        <v>202</v>
      </c>
      <c r="M43" s="345">
        <v>568</v>
      </c>
      <c r="N43" s="346">
        <f t="shared" si="12"/>
        <v>404</v>
      </c>
      <c r="O43" s="345">
        <f>O44+O62</f>
        <v>340</v>
      </c>
    </row>
    <row r="44" spans="1:15" ht="15.75" thickBot="1" x14ac:dyDescent="0.3">
      <c r="A44" s="342" t="s">
        <v>72</v>
      </c>
      <c r="B44" s="351" t="s">
        <v>73</v>
      </c>
      <c r="C44" s="239"/>
      <c r="D44" s="239">
        <f>D45+D46+D47+D48+D49+D50+D51+D52+D53+D54+D55+D56+D57+D58+D59+D60+D61</f>
        <v>1368</v>
      </c>
      <c r="E44" s="239">
        <f>E45+E46+E47+E48+E49+E50+E51+E52+E53+E54+E55+E56+E57+E58+E59+E60+E61</f>
        <v>458</v>
      </c>
      <c r="F44" s="239">
        <f>F45+F46+F47+F48+F49+F50+F51+F53+F52+F54+F55+F56+F57+F58+F59+F60+F61</f>
        <v>910</v>
      </c>
      <c r="G44" s="239">
        <f>G45+G46+G47+G48+G49+G50+G51+G53+G52+G54+G55+G56+G57+G58+G59+G60+G61</f>
        <v>549</v>
      </c>
      <c r="H44" s="239">
        <f>H45+H46+H47+H48+H49+H50+H51+H53+H52+H54+H55+H56+H57+H58+H59+H60+H61</f>
        <v>361</v>
      </c>
      <c r="I44" s="239">
        <f t="shared" ref="I44:K44" si="13">I45+I46+I47+I48+I49+I50+I51+I53+I52+I54+I55+I56+I57+I58+I59</f>
        <v>0</v>
      </c>
      <c r="J44" s="239">
        <f t="shared" si="13"/>
        <v>0</v>
      </c>
      <c r="K44" s="239">
        <f t="shared" si="13"/>
        <v>0</v>
      </c>
      <c r="L44" s="239">
        <f>L45+L46+L47+L48+L49+L50+L51+L53+L52+L54+L55+L56+L57+L58+L59+L60+L61</f>
        <v>202</v>
      </c>
      <c r="M44" s="239">
        <v>398</v>
      </c>
      <c r="N44" s="239">
        <f>N45+N46+N47+N48+N49+N50+N51+N53+N52+N54+N55+N56+N57+N58+N59+N60+N61</f>
        <v>200</v>
      </c>
      <c r="O44" s="239">
        <f>O45+O46+O47+O48+O49+O50+O51+O53+O52+O54+O55+O56+O57+O58+O59+O60+O61</f>
        <v>110</v>
      </c>
    </row>
    <row r="45" spans="1:15" ht="13.5" customHeight="1" thickBot="1" x14ac:dyDescent="0.3">
      <c r="A45" s="282" t="s">
        <v>74</v>
      </c>
      <c r="B45" s="206" t="s">
        <v>217</v>
      </c>
      <c r="C45" s="199" t="s">
        <v>26</v>
      </c>
      <c r="D45" s="199">
        <v>66</v>
      </c>
      <c r="E45" s="199">
        <f t="shared" si="9"/>
        <v>22</v>
      </c>
      <c r="F45" s="347">
        <v>44</v>
      </c>
      <c r="G45" s="199">
        <v>22</v>
      </c>
      <c r="H45" s="199">
        <v>22</v>
      </c>
      <c r="I45" s="199"/>
      <c r="J45" s="199"/>
      <c r="K45" s="199"/>
      <c r="L45" s="348"/>
      <c r="M45" s="349">
        <v>44</v>
      </c>
      <c r="N45" s="350"/>
      <c r="O45" s="199"/>
    </row>
    <row r="46" spans="1:15" ht="12.75" customHeight="1" thickBot="1" x14ac:dyDescent="0.3">
      <c r="A46" s="283" t="s">
        <v>75</v>
      </c>
      <c r="B46" s="257" t="s">
        <v>218</v>
      </c>
      <c r="C46" s="312" t="s">
        <v>65</v>
      </c>
      <c r="D46" s="173">
        <v>48</v>
      </c>
      <c r="E46" s="173">
        <f t="shared" si="9"/>
        <v>16</v>
      </c>
      <c r="F46" s="240">
        <f t="shared" ref="F46" si="14">+J46+K46+L46+M46+N46+O46</f>
        <v>32</v>
      </c>
      <c r="G46" s="173">
        <v>16</v>
      </c>
      <c r="H46" s="173">
        <v>16</v>
      </c>
      <c r="I46" s="173"/>
      <c r="J46" s="173"/>
      <c r="K46" s="173"/>
      <c r="L46" s="228"/>
      <c r="M46" s="228">
        <v>32</v>
      </c>
      <c r="N46" s="228"/>
      <c r="O46" s="173"/>
    </row>
    <row r="47" spans="1:15" ht="12.75" customHeight="1" thickBot="1" x14ac:dyDescent="0.3">
      <c r="A47" s="273" t="s">
        <v>76</v>
      </c>
      <c r="B47" s="206" t="s">
        <v>219</v>
      </c>
      <c r="C47" s="173" t="s">
        <v>26</v>
      </c>
      <c r="D47" s="173">
        <v>72</v>
      </c>
      <c r="E47" s="173">
        <f t="shared" si="9"/>
        <v>24</v>
      </c>
      <c r="F47" s="239">
        <v>48</v>
      </c>
      <c r="G47" s="173">
        <v>22</v>
      </c>
      <c r="H47" s="173">
        <v>26</v>
      </c>
      <c r="I47" s="173"/>
      <c r="J47" s="173"/>
      <c r="K47" s="173"/>
      <c r="L47" s="229">
        <v>48</v>
      </c>
      <c r="M47" s="237"/>
      <c r="N47" s="228"/>
      <c r="O47" s="173"/>
    </row>
    <row r="48" spans="1:15" ht="12.75" customHeight="1" thickBot="1" x14ac:dyDescent="0.3">
      <c r="A48" s="273" t="s">
        <v>77</v>
      </c>
      <c r="B48" s="238" t="s">
        <v>220</v>
      </c>
      <c r="C48" s="173" t="s">
        <v>26</v>
      </c>
      <c r="D48" s="173">
        <v>72</v>
      </c>
      <c r="E48" s="173">
        <f t="shared" si="9"/>
        <v>24</v>
      </c>
      <c r="F48" s="239">
        <v>48</v>
      </c>
      <c r="G48" s="173">
        <v>16</v>
      </c>
      <c r="H48" s="173">
        <v>32</v>
      </c>
      <c r="I48" s="173"/>
      <c r="J48" s="173"/>
      <c r="K48" s="173"/>
      <c r="L48" s="229">
        <v>48</v>
      </c>
      <c r="M48" s="237"/>
      <c r="N48" s="228"/>
      <c r="O48" s="173"/>
    </row>
    <row r="49" spans="1:15" ht="12" customHeight="1" thickBot="1" x14ac:dyDescent="0.3">
      <c r="A49" s="273" t="s">
        <v>78</v>
      </c>
      <c r="B49" s="80" t="s">
        <v>221</v>
      </c>
      <c r="C49" s="173" t="s">
        <v>31</v>
      </c>
      <c r="D49" s="173">
        <v>74</v>
      </c>
      <c r="E49" s="173">
        <f t="shared" si="9"/>
        <v>24</v>
      </c>
      <c r="F49" s="239">
        <v>50</v>
      </c>
      <c r="G49" s="173">
        <v>30</v>
      </c>
      <c r="H49" s="173">
        <v>20</v>
      </c>
      <c r="I49" s="173"/>
      <c r="J49" s="173"/>
      <c r="K49" s="173"/>
      <c r="L49" s="228">
        <v>46</v>
      </c>
      <c r="M49" s="236">
        <v>4</v>
      </c>
      <c r="N49" s="228"/>
      <c r="O49" s="173"/>
    </row>
    <row r="50" spans="1:15" ht="11.25" customHeight="1" thickBot="1" x14ac:dyDescent="0.3">
      <c r="A50" s="273" t="s">
        <v>224</v>
      </c>
      <c r="B50" s="80" t="s">
        <v>222</v>
      </c>
      <c r="C50" s="173" t="s">
        <v>26</v>
      </c>
      <c r="D50" s="173">
        <v>66</v>
      </c>
      <c r="E50" s="173">
        <f t="shared" si="9"/>
        <v>22</v>
      </c>
      <c r="F50" s="239">
        <v>44</v>
      </c>
      <c r="G50" s="173">
        <v>30</v>
      </c>
      <c r="H50" s="173">
        <v>14</v>
      </c>
      <c r="I50" s="173"/>
      <c r="J50" s="173"/>
      <c r="K50" s="173"/>
      <c r="L50" s="228"/>
      <c r="M50" s="229">
        <v>44</v>
      </c>
      <c r="N50" s="228"/>
      <c r="O50" s="173"/>
    </row>
    <row r="51" spans="1:15" ht="12" customHeight="1" thickBot="1" x14ac:dyDescent="0.3">
      <c r="A51" s="273" t="s">
        <v>225</v>
      </c>
      <c r="B51" s="80" t="s">
        <v>223</v>
      </c>
      <c r="C51" s="173" t="s">
        <v>26</v>
      </c>
      <c r="D51" s="173">
        <v>66</v>
      </c>
      <c r="E51" s="173">
        <f t="shared" si="9"/>
        <v>22</v>
      </c>
      <c r="F51" s="239">
        <v>44</v>
      </c>
      <c r="G51" s="173">
        <v>30</v>
      </c>
      <c r="H51" s="173">
        <v>14</v>
      </c>
      <c r="I51" s="173"/>
      <c r="J51" s="173"/>
      <c r="K51" s="173"/>
      <c r="L51" s="228"/>
      <c r="M51" s="229">
        <v>44</v>
      </c>
      <c r="N51" s="228"/>
      <c r="O51" s="173"/>
    </row>
    <row r="52" spans="1:15" ht="12.75" customHeight="1" thickBot="1" x14ac:dyDescent="0.3">
      <c r="A52" s="273" t="s">
        <v>227</v>
      </c>
      <c r="B52" s="80" t="s">
        <v>226</v>
      </c>
      <c r="C52" s="173" t="s">
        <v>26</v>
      </c>
      <c r="D52" s="173">
        <v>54</v>
      </c>
      <c r="E52" s="173">
        <f t="shared" si="9"/>
        <v>18</v>
      </c>
      <c r="F52" s="239">
        <v>36</v>
      </c>
      <c r="G52" s="173">
        <v>30</v>
      </c>
      <c r="H52" s="173">
        <v>6</v>
      </c>
      <c r="I52" s="173"/>
      <c r="J52" s="173"/>
      <c r="K52" s="173"/>
      <c r="L52" s="228"/>
      <c r="M52" s="228"/>
      <c r="N52" s="228"/>
      <c r="O52" s="229">
        <v>36</v>
      </c>
    </row>
    <row r="53" spans="1:15" ht="11.25" customHeight="1" thickBot="1" x14ac:dyDescent="0.3">
      <c r="A53" s="273" t="s">
        <v>230</v>
      </c>
      <c r="B53" s="80" t="s">
        <v>228</v>
      </c>
      <c r="C53" s="173" t="s">
        <v>31</v>
      </c>
      <c r="D53" s="173">
        <v>96</v>
      </c>
      <c r="E53" s="173">
        <f t="shared" si="9"/>
        <v>32</v>
      </c>
      <c r="F53" s="239">
        <v>64</v>
      </c>
      <c r="G53" s="173">
        <v>44</v>
      </c>
      <c r="H53" s="173">
        <v>20</v>
      </c>
      <c r="I53" s="173"/>
      <c r="J53" s="173"/>
      <c r="K53" s="173"/>
      <c r="L53" s="228"/>
      <c r="M53" s="228"/>
      <c r="N53" s="236">
        <v>64</v>
      </c>
      <c r="O53" s="173"/>
    </row>
    <row r="54" spans="1:15" ht="12" customHeight="1" thickBot="1" x14ac:dyDescent="0.3">
      <c r="A54" s="273" t="s">
        <v>231</v>
      </c>
      <c r="B54" s="80" t="s">
        <v>229</v>
      </c>
      <c r="C54" s="173" t="s">
        <v>31</v>
      </c>
      <c r="D54" s="173">
        <v>172</v>
      </c>
      <c r="E54" s="173">
        <f t="shared" si="9"/>
        <v>60</v>
      </c>
      <c r="F54" s="239">
        <v>112</v>
      </c>
      <c r="G54" s="173">
        <v>80</v>
      </c>
      <c r="H54" s="173">
        <v>32</v>
      </c>
      <c r="I54" s="173"/>
      <c r="J54" s="173"/>
      <c r="K54" s="173"/>
      <c r="L54" s="228">
        <v>60</v>
      </c>
      <c r="M54" s="229">
        <v>52</v>
      </c>
      <c r="N54" s="228"/>
      <c r="O54" s="173"/>
    </row>
    <row r="55" spans="1:15" ht="11.25" customHeight="1" thickBot="1" x14ac:dyDescent="0.3">
      <c r="A55" s="273" t="s">
        <v>236</v>
      </c>
      <c r="B55" s="80" t="s">
        <v>232</v>
      </c>
      <c r="C55" s="173" t="s">
        <v>26</v>
      </c>
      <c r="D55" s="173">
        <v>90</v>
      </c>
      <c r="E55" s="173">
        <f t="shared" si="9"/>
        <v>30</v>
      </c>
      <c r="F55" s="239">
        <v>60</v>
      </c>
      <c r="G55" s="173">
        <v>50</v>
      </c>
      <c r="H55" s="173">
        <v>10</v>
      </c>
      <c r="I55" s="173"/>
      <c r="J55" s="173"/>
      <c r="K55" s="173"/>
      <c r="L55" s="228"/>
      <c r="M55" s="229">
        <v>60</v>
      </c>
      <c r="N55" s="313"/>
      <c r="O55" s="173"/>
    </row>
    <row r="56" spans="1:15" ht="12.75" customHeight="1" thickBot="1" x14ac:dyDescent="0.3">
      <c r="A56" s="273" t="s">
        <v>237</v>
      </c>
      <c r="B56" s="80" t="s">
        <v>233</v>
      </c>
      <c r="C56" s="173" t="s">
        <v>26</v>
      </c>
      <c r="D56" s="173">
        <v>66</v>
      </c>
      <c r="E56" s="173">
        <f t="shared" si="9"/>
        <v>22</v>
      </c>
      <c r="F56" s="239">
        <v>44</v>
      </c>
      <c r="G56" s="173">
        <v>10</v>
      </c>
      <c r="H56" s="173">
        <v>34</v>
      </c>
      <c r="I56" s="173"/>
      <c r="J56" s="173"/>
      <c r="K56" s="173"/>
      <c r="L56" s="228"/>
      <c r="M56" s="229">
        <v>44</v>
      </c>
      <c r="N56" s="228"/>
      <c r="O56" s="173"/>
    </row>
    <row r="57" spans="1:15" ht="12.75" customHeight="1" thickBot="1" x14ac:dyDescent="0.3">
      <c r="A57" s="273" t="s">
        <v>238</v>
      </c>
      <c r="B57" s="80" t="s">
        <v>234</v>
      </c>
      <c r="C57" s="173" t="s">
        <v>65</v>
      </c>
      <c r="D57" s="173">
        <v>48</v>
      </c>
      <c r="E57" s="173">
        <f t="shared" si="9"/>
        <v>16</v>
      </c>
      <c r="F57" s="239">
        <v>32</v>
      </c>
      <c r="G57" s="173">
        <v>20</v>
      </c>
      <c r="H57" s="173">
        <v>12</v>
      </c>
      <c r="I57" s="173"/>
      <c r="J57" s="173"/>
      <c r="K57" s="173"/>
      <c r="L57" s="228"/>
      <c r="M57" s="228"/>
      <c r="N57" s="228">
        <v>32</v>
      </c>
      <c r="O57" s="173"/>
    </row>
    <row r="58" spans="1:15" ht="12" customHeight="1" thickBot="1" x14ac:dyDescent="0.3">
      <c r="A58" s="273" t="s">
        <v>239</v>
      </c>
      <c r="B58" s="80" t="s">
        <v>235</v>
      </c>
      <c r="C58" s="173" t="s">
        <v>65</v>
      </c>
      <c r="D58" s="173">
        <v>46</v>
      </c>
      <c r="E58" s="173">
        <v>10</v>
      </c>
      <c r="F58" s="239">
        <v>36</v>
      </c>
      <c r="G58" s="173">
        <v>24</v>
      </c>
      <c r="H58" s="173">
        <v>12</v>
      </c>
      <c r="I58" s="173"/>
      <c r="J58" s="173"/>
      <c r="K58" s="173"/>
      <c r="L58" s="228"/>
      <c r="M58" s="228"/>
      <c r="N58" s="228">
        <v>36</v>
      </c>
      <c r="O58" s="173"/>
    </row>
    <row r="59" spans="1:15" ht="11.25" customHeight="1" thickBot="1" x14ac:dyDescent="0.3">
      <c r="A59" s="273" t="s">
        <v>240</v>
      </c>
      <c r="B59" s="80" t="s">
        <v>79</v>
      </c>
      <c r="C59" s="173" t="s">
        <v>65</v>
      </c>
      <c r="D59" s="173">
        <v>108</v>
      </c>
      <c r="E59" s="173">
        <f t="shared" si="9"/>
        <v>40</v>
      </c>
      <c r="F59" s="239">
        <v>68</v>
      </c>
      <c r="G59" s="173">
        <v>34</v>
      </c>
      <c r="H59" s="173">
        <v>34</v>
      </c>
      <c r="I59" s="173"/>
      <c r="J59" s="173"/>
      <c r="K59" s="173"/>
      <c r="L59" s="228"/>
      <c r="M59" s="173"/>
      <c r="N59" s="228">
        <v>68</v>
      </c>
      <c r="O59" s="314"/>
    </row>
    <row r="60" spans="1:15" ht="11.25" customHeight="1" thickBot="1" x14ac:dyDescent="0.3">
      <c r="A60" s="276" t="s">
        <v>242</v>
      </c>
      <c r="B60" s="243" t="s">
        <v>241</v>
      </c>
      <c r="C60" s="237" t="s">
        <v>65</v>
      </c>
      <c r="D60" s="237">
        <v>112</v>
      </c>
      <c r="E60" s="237">
        <f t="shared" si="9"/>
        <v>38</v>
      </c>
      <c r="F60" s="242">
        <v>74</v>
      </c>
      <c r="G60" s="173">
        <v>37</v>
      </c>
      <c r="H60" s="173">
        <v>37</v>
      </c>
      <c r="I60" s="173"/>
      <c r="J60" s="173"/>
      <c r="K60" s="173"/>
      <c r="L60" s="228"/>
      <c r="M60" s="173">
        <v>74</v>
      </c>
      <c r="N60" s="228"/>
      <c r="O60" s="173"/>
    </row>
    <row r="61" spans="1:15" ht="12" customHeight="1" thickBot="1" x14ac:dyDescent="0.3">
      <c r="A61" s="276" t="s">
        <v>243</v>
      </c>
      <c r="B61" s="244" t="s">
        <v>209</v>
      </c>
      <c r="C61" s="237" t="s">
        <v>26</v>
      </c>
      <c r="D61" s="237">
        <v>112</v>
      </c>
      <c r="E61" s="237">
        <f t="shared" si="9"/>
        <v>38</v>
      </c>
      <c r="F61" s="242">
        <v>74</v>
      </c>
      <c r="G61" s="173">
        <v>54</v>
      </c>
      <c r="H61" s="173">
        <v>20</v>
      </c>
      <c r="I61" s="173"/>
      <c r="J61" s="173"/>
      <c r="K61" s="173"/>
      <c r="L61" s="173"/>
      <c r="M61" s="228"/>
      <c r="N61" s="228"/>
      <c r="O61" s="229">
        <v>74</v>
      </c>
    </row>
    <row r="62" spans="1:15" ht="15.75" thickBot="1" x14ac:dyDescent="0.3">
      <c r="A62" s="291" t="s">
        <v>81</v>
      </c>
      <c r="B62" s="292" t="s">
        <v>82</v>
      </c>
      <c r="C62" s="272"/>
      <c r="D62" s="264">
        <f>D63+D67+D70</f>
        <v>904</v>
      </c>
      <c r="E62" s="293">
        <v>300</v>
      </c>
      <c r="F62" s="294">
        <v>604</v>
      </c>
      <c r="G62" s="265">
        <v>400</v>
      </c>
      <c r="H62" s="294">
        <v>164</v>
      </c>
      <c r="I62" s="294">
        <f t="shared" ref="I62:M62" si="15">I63+I67</f>
        <v>40</v>
      </c>
      <c r="J62" s="265">
        <f t="shared" si="15"/>
        <v>0</v>
      </c>
      <c r="K62" s="294">
        <f t="shared" si="15"/>
        <v>0</v>
      </c>
      <c r="L62" s="265">
        <f t="shared" si="15"/>
        <v>0</v>
      </c>
      <c r="M62" s="294">
        <f t="shared" si="15"/>
        <v>170</v>
      </c>
      <c r="N62" s="265">
        <f>N63+N67+N70</f>
        <v>204</v>
      </c>
      <c r="O62" s="294">
        <v>230</v>
      </c>
    </row>
    <row r="63" spans="1:15" ht="24.75" customHeight="1" thickBot="1" x14ac:dyDescent="0.3">
      <c r="A63" s="295" t="s">
        <v>83</v>
      </c>
      <c r="B63" s="296" t="s">
        <v>244</v>
      </c>
      <c r="C63" s="324" t="s">
        <v>137</v>
      </c>
      <c r="D63" s="325">
        <f>D64+D65</f>
        <v>340</v>
      </c>
      <c r="E63" s="325">
        <f t="shared" ref="E63:O63" si="16">E64+E65</f>
        <v>110</v>
      </c>
      <c r="F63" s="325">
        <f t="shared" si="16"/>
        <v>230</v>
      </c>
      <c r="G63" s="325">
        <v>150</v>
      </c>
      <c r="H63" s="325">
        <v>60</v>
      </c>
      <c r="I63" s="325">
        <f t="shared" si="16"/>
        <v>20</v>
      </c>
      <c r="J63" s="325">
        <f t="shared" si="16"/>
        <v>0</v>
      </c>
      <c r="K63" s="325">
        <f t="shared" si="16"/>
        <v>0</v>
      </c>
      <c r="L63" s="325">
        <f>L64+L65</f>
        <v>0</v>
      </c>
      <c r="M63" s="325">
        <v>170</v>
      </c>
      <c r="N63" s="340">
        <f t="shared" si="16"/>
        <v>60</v>
      </c>
      <c r="O63" s="325">
        <f t="shared" si="16"/>
        <v>0</v>
      </c>
    </row>
    <row r="64" spans="1:15" ht="13.5" customHeight="1" thickBot="1" x14ac:dyDescent="0.3">
      <c r="A64" s="284" t="s">
        <v>208</v>
      </c>
      <c r="B64" s="212" t="s">
        <v>245</v>
      </c>
      <c r="C64" s="208" t="s">
        <v>246</v>
      </c>
      <c r="D64" s="208">
        <v>250</v>
      </c>
      <c r="E64" s="208">
        <v>80</v>
      </c>
      <c r="F64" s="208">
        <v>170</v>
      </c>
      <c r="G64" s="213">
        <v>110</v>
      </c>
      <c r="H64" s="214">
        <v>40</v>
      </c>
      <c r="I64" s="208">
        <v>20</v>
      </c>
      <c r="J64" s="326"/>
      <c r="K64" s="315"/>
      <c r="L64" s="316"/>
      <c r="M64" s="224">
        <v>170</v>
      </c>
      <c r="N64" s="32"/>
      <c r="O64" s="182"/>
    </row>
    <row r="65" spans="1:15" ht="12" customHeight="1" thickBot="1" x14ac:dyDescent="0.3">
      <c r="A65" s="285" t="s">
        <v>247</v>
      </c>
      <c r="B65" s="207" t="s">
        <v>248</v>
      </c>
      <c r="C65" s="9" t="s">
        <v>26</v>
      </c>
      <c r="D65" s="10">
        <v>90</v>
      </c>
      <c r="E65" s="10">
        <v>30</v>
      </c>
      <c r="F65" s="10">
        <v>60</v>
      </c>
      <c r="G65" s="11">
        <v>40</v>
      </c>
      <c r="H65" s="9">
        <v>20</v>
      </c>
      <c r="I65" s="10"/>
      <c r="J65" s="10"/>
      <c r="K65" s="208"/>
      <c r="L65" s="317"/>
      <c r="M65" s="226"/>
      <c r="N65" s="12">
        <v>60</v>
      </c>
      <c r="O65" s="182"/>
    </row>
    <row r="66" spans="1:15" ht="11.25" customHeight="1" thickBot="1" x14ac:dyDescent="0.3">
      <c r="A66" s="210" t="s">
        <v>84</v>
      </c>
      <c r="B66" s="211" t="s">
        <v>85</v>
      </c>
      <c r="C66" s="209"/>
      <c r="D66" s="19"/>
      <c r="E66" s="19"/>
      <c r="F66" s="19"/>
      <c r="G66" s="20"/>
      <c r="H66" s="21"/>
      <c r="I66" s="19"/>
      <c r="J66" s="19"/>
      <c r="K66" s="327"/>
      <c r="L66" s="30"/>
      <c r="M66" s="223">
        <v>72</v>
      </c>
      <c r="N66" s="22"/>
      <c r="O66" s="318"/>
    </row>
    <row r="67" spans="1:15" ht="24.75" customHeight="1" thickBot="1" x14ac:dyDescent="0.3">
      <c r="A67" s="298" t="s">
        <v>86</v>
      </c>
      <c r="B67" s="297" t="s">
        <v>249</v>
      </c>
      <c r="C67" s="328" t="s">
        <v>137</v>
      </c>
      <c r="D67" s="328">
        <f>D68</f>
        <v>124</v>
      </c>
      <c r="E67" s="328">
        <f t="shared" ref="E67:O67" si="17">E68</f>
        <v>44</v>
      </c>
      <c r="F67" s="328">
        <f t="shared" si="17"/>
        <v>80</v>
      </c>
      <c r="G67" s="328">
        <f t="shared" si="17"/>
        <v>50</v>
      </c>
      <c r="H67" s="328">
        <f t="shared" si="17"/>
        <v>10</v>
      </c>
      <c r="I67" s="328">
        <f t="shared" si="17"/>
        <v>20</v>
      </c>
      <c r="J67" s="328">
        <f t="shared" si="17"/>
        <v>0</v>
      </c>
      <c r="K67" s="328">
        <f t="shared" si="17"/>
        <v>0</v>
      </c>
      <c r="L67" s="328">
        <f t="shared" si="17"/>
        <v>0</v>
      </c>
      <c r="M67" s="328">
        <f t="shared" si="17"/>
        <v>0</v>
      </c>
      <c r="N67" s="328">
        <f t="shared" si="17"/>
        <v>60</v>
      </c>
      <c r="O67" s="339">
        <f t="shared" si="17"/>
        <v>20</v>
      </c>
    </row>
    <row r="68" spans="1:15" ht="24.75" thickBot="1" x14ac:dyDescent="0.3">
      <c r="A68" s="285" t="s">
        <v>87</v>
      </c>
      <c r="B68" s="216" t="s">
        <v>250</v>
      </c>
      <c r="C68" s="9" t="s">
        <v>251</v>
      </c>
      <c r="D68" s="10">
        <v>124</v>
      </c>
      <c r="E68" s="10">
        <v>44</v>
      </c>
      <c r="F68" s="10">
        <v>80</v>
      </c>
      <c r="G68" s="11">
        <v>50</v>
      </c>
      <c r="H68" s="9">
        <v>10</v>
      </c>
      <c r="I68" s="10">
        <v>20</v>
      </c>
      <c r="J68" s="200"/>
      <c r="K68" s="205"/>
      <c r="L68" s="319"/>
      <c r="M68" s="217"/>
      <c r="N68" s="247">
        <v>60</v>
      </c>
      <c r="O68" s="329">
        <v>20</v>
      </c>
    </row>
    <row r="69" spans="1:15" ht="12.75" customHeight="1" thickBot="1" x14ac:dyDescent="0.3">
      <c r="A69" s="219" t="s">
        <v>252</v>
      </c>
      <c r="B69" s="220" t="s">
        <v>253</v>
      </c>
      <c r="C69" s="218"/>
      <c r="D69" s="205"/>
      <c r="E69" s="205"/>
      <c r="F69" s="205"/>
      <c r="G69" s="205"/>
      <c r="H69" s="205"/>
      <c r="I69" s="205"/>
      <c r="J69" s="205"/>
      <c r="K69" s="218"/>
      <c r="L69" s="218"/>
      <c r="M69" s="320"/>
      <c r="N69" s="330">
        <v>108</v>
      </c>
      <c r="O69" s="331"/>
    </row>
    <row r="70" spans="1:15" ht="15.75" thickBot="1" x14ac:dyDescent="0.3">
      <c r="A70" s="299" t="s">
        <v>257</v>
      </c>
      <c r="B70" s="300" t="s">
        <v>254</v>
      </c>
      <c r="C70" s="332" t="s">
        <v>31</v>
      </c>
      <c r="D70" s="301">
        <v>440</v>
      </c>
      <c r="E70" s="301">
        <v>146</v>
      </c>
      <c r="F70" s="301">
        <v>294</v>
      </c>
      <c r="G70" s="302">
        <v>200</v>
      </c>
      <c r="H70" s="303">
        <v>94</v>
      </c>
      <c r="I70" s="301"/>
      <c r="J70" s="301"/>
      <c r="K70" s="321"/>
      <c r="L70" s="304">
        <v>0</v>
      </c>
      <c r="M70" s="301">
        <v>0</v>
      </c>
      <c r="N70" s="301">
        <v>84</v>
      </c>
      <c r="O70" s="341">
        <v>210</v>
      </c>
    </row>
    <row r="71" spans="1:15" ht="13.5" customHeight="1" thickBot="1" x14ac:dyDescent="0.3">
      <c r="A71" s="286" t="s">
        <v>258</v>
      </c>
      <c r="B71" s="215" t="s">
        <v>255</v>
      </c>
      <c r="C71" s="322"/>
      <c r="D71" s="10">
        <v>440</v>
      </c>
      <c r="E71" s="10">
        <v>146</v>
      </c>
      <c r="F71" s="227">
        <v>294</v>
      </c>
      <c r="G71" s="11">
        <v>200</v>
      </c>
      <c r="H71" s="9">
        <v>94</v>
      </c>
      <c r="I71" s="221"/>
      <c r="J71" s="29"/>
      <c r="K71" s="196"/>
      <c r="L71" s="10">
        <v>0</v>
      </c>
      <c r="M71" s="10">
        <v>0</v>
      </c>
      <c r="N71" s="10">
        <v>84</v>
      </c>
      <c r="O71" s="31">
        <v>210</v>
      </c>
    </row>
    <row r="72" spans="1:15" ht="15.75" thickBot="1" x14ac:dyDescent="0.3">
      <c r="A72" s="219" t="s">
        <v>256</v>
      </c>
      <c r="B72" s="222" t="s">
        <v>253</v>
      </c>
      <c r="C72" s="196" t="s">
        <v>26</v>
      </c>
      <c r="D72" s="329"/>
      <c r="E72" s="259"/>
      <c r="F72" s="204"/>
      <c r="G72" s="333"/>
      <c r="H72" s="334"/>
      <c r="I72" s="335"/>
      <c r="J72" s="336"/>
      <c r="K72" s="334"/>
      <c r="L72" s="334"/>
      <c r="M72" s="334"/>
      <c r="N72" s="337"/>
      <c r="O72" s="338">
        <v>108</v>
      </c>
    </row>
    <row r="73" spans="1:15" ht="15.75" thickBot="1" x14ac:dyDescent="0.3">
      <c r="A73" s="136" t="s">
        <v>176</v>
      </c>
      <c r="B73" s="141" t="s">
        <v>85</v>
      </c>
      <c r="C73" s="197" t="s">
        <v>261</v>
      </c>
      <c r="D73" s="143"/>
      <c r="E73" s="199"/>
      <c r="F73" s="199"/>
      <c r="G73" s="177"/>
      <c r="H73" s="177"/>
      <c r="I73" s="177"/>
      <c r="J73" s="177"/>
      <c r="K73" s="177"/>
      <c r="L73" s="189"/>
      <c r="M73" s="189">
        <v>72</v>
      </c>
      <c r="N73" s="190"/>
      <c r="O73" s="191"/>
    </row>
    <row r="74" spans="1:15" ht="11.25" customHeight="1" x14ac:dyDescent="0.25">
      <c r="A74" s="352" t="s">
        <v>166</v>
      </c>
      <c r="B74" s="354" t="s">
        <v>270</v>
      </c>
      <c r="C74" s="356" t="s">
        <v>93</v>
      </c>
      <c r="D74" s="352"/>
      <c r="E74" s="173"/>
      <c r="F74" s="173"/>
      <c r="G74" s="172"/>
      <c r="H74" s="172"/>
      <c r="I74" s="172"/>
      <c r="J74" s="172"/>
      <c r="K74" s="172"/>
      <c r="L74" s="192"/>
      <c r="M74" s="192"/>
      <c r="N74" s="193">
        <v>108</v>
      </c>
      <c r="O74" s="194">
        <v>108</v>
      </c>
    </row>
    <row r="75" spans="1:15" ht="12" customHeight="1" thickBot="1" x14ac:dyDescent="0.3">
      <c r="A75" s="353"/>
      <c r="B75" s="355"/>
      <c r="C75" s="357"/>
      <c r="D75" s="353"/>
      <c r="E75" s="173"/>
      <c r="F75" s="173"/>
      <c r="G75" s="172"/>
      <c r="H75" s="172"/>
      <c r="I75" s="172"/>
      <c r="J75" s="172"/>
      <c r="K75" s="172"/>
      <c r="L75" s="192"/>
      <c r="M75" s="192"/>
      <c r="N75" s="193"/>
      <c r="O75" s="194"/>
    </row>
    <row r="76" spans="1:15" ht="12" customHeight="1" thickBot="1" x14ac:dyDescent="0.3">
      <c r="A76" s="136" t="s">
        <v>90</v>
      </c>
      <c r="B76" s="148" t="s">
        <v>175</v>
      </c>
      <c r="C76" s="198" t="s">
        <v>182</v>
      </c>
      <c r="D76" s="144"/>
      <c r="E76" s="19"/>
      <c r="F76" s="19"/>
      <c r="G76" s="20"/>
      <c r="H76" s="21"/>
      <c r="I76" s="19"/>
      <c r="J76" s="19"/>
      <c r="K76" s="19"/>
      <c r="L76" s="187"/>
      <c r="M76" s="188"/>
      <c r="N76" s="195"/>
      <c r="O76" s="186"/>
    </row>
    <row r="77" spans="1:15" ht="12.75" customHeight="1" thickBot="1" x14ac:dyDescent="0.3">
      <c r="A77" s="136" t="s">
        <v>184</v>
      </c>
      <c r="B77" s="148" t="s">
        <v>185</v>
      </c>
      <c r="C77" s="198" t="s">
        <v>201</v>
      </c>
      <c r="D77" s="144"/>
      <c r="E77" s="10"/>
      <c r="F77" s="10"/>
      <c r="G77" s="10"/>
      <c r="H77" s="10"/>
      <c r="I77" s="10"/>
      <c r="J77" s="10"/>
      <c r="K77" s="10"/>
      <c r="L77" s="10"/>
      <c r="M77" s="17"/>
      <c r="N77" s="18"/>
      <c r="O77" s="181"/>
    </row>
    <row r="78" spans="1:15" ht="10.5" customHeight="1" thickBot="1" x14ac:dyDescent="0.3">
      <c r="A78" s="3" t="s">
        <v>91</v>
      </c>
      <c r="B78" s="250" t="s">
        <v>92</v>
      </c>
      <c r="C78" s="10" t="s">
        <v>93</v>
      </c>
      <c r="D78" s="10"/>
      <c r="E78" s="10"/>
      <c r="F78" s="10"/>
      <c r="G78" s="10"/>
      <c r="H78" s="10"/>
      <c r="I78" s="10"/>
      <c r="J78" s="10"/>
      <c r="K78" s="10"/>
      <c r="L78" s="10"/>
      <c r="M78" s="17"/>
      <c r="N78" s="18"/>
      <c r="O78" s="181"/>
    </row>
    <row r="79" spans="1:15" ht="10.5" customHeight="1" thickBot="1" x14ac:dyDescent="0.3">
      <c r="A79" s="395"/>
      <c r="B79" s="251" t="s">
        <v>94</v>
      </c>
      <c r="C79" s="248"/>
      <c r="D79" s="23"/>
      <c r="E79" s="15"/>
      <c r="F79" s="15"/>
      <c r="G79" s="15"/>
      <c r="H79" s="15"/>
      <c r="I79" s="16"/>
      <c r="J79" s="399"/>
      <c r="K79" s="400"/>
      <c r="L79" s="16"/>
      <c r="M79" s="16"/>
      <c r="N79" s="29"/>
      <c r="O79" s="183"/>
    </row>
    <row r="80" spans="1:15" ht="11.25" customHeight="1" thickBot="1" x14ac:dyDescent="0.3">
      <c r="A80" s="396"/>
      <c r="B80" s="252" t="s">
        <v>95</v>
      </c>
      <c r="C80" s="249"/>
      <c r="D80" s="23"/>
      <c r="E80" s="11"/>
      <c r="F80" s="11"/>
      <c r="G80" s="11"/>
      <c r="H80" s="11"/>
      <c r="I80" s="10"/>
      <c r="J80" s="401"/>
      <c r="K80" s="402"/>
      <c r="L80" s="10"/>
      <c r="M80" s="10"/>
      <c r="N80" s="11"/>
      <c r="O80" s="180"/>
    </row>
    <row r="81" spans="1:15" ht="12.75" customHeight="1" thickBot="1" x14ac:dyDescent="0.3">
      <c r="A81" s="397"/>
      <c r="B81" s="7" t="s">
        <v>96</v>
      </c>
      <c r="C81" s="184"/>
      <c r="D81" s="403" t="s">
        <v>97</v>
      </c>
      <c r="E81" s="406" t="s">
        <v>98</v>
      </c>
      <c r="F81" s="407"/>
      <c r="G81" s="407"/>
      <c r="H81" s="407"/>
      <c r="I81" s="408"/>
      <c r="J81" s="409">
        <v>14</v>
      </c>
      <c r="K81" s="410"/>
      <c r="L81" s="10">
        <v>12</v>
      </c>
      <c r="M81" s="10">
        <v>14</v>
      </c>
      <c r="N81" s="11">
        <v>9</v>
      </c>
      <c r="O81" s="180">
        <v>5</v>
      </c>
    </row>
    <row r="82" spans="1:15" ht="12" customHeight="1" thickBot="1" x14ac:dyDescent="0.3">
      <c r="A82" s="397"/>
      <c r="B82" s="7" t="s">
        <v>99</v>
      </c>
      <c r="C82" s="184"/>
      <c r="D82" s="404"/>
      <c r="E82" s="411" t="s">
        <v>100</v>
      </c>
      <c r="F82" s="412"/>
      <c r="G82" s="412"/>
      <c r="H82" s="412"/>
      <c r="I82" s="413"/>
      <c r="J82" s="409"/>
      <c r="K82" s="410"/>
      <c r="L82" s="10"/>
      <c r="M82" s="10" t="s">
        <v>101</v>
      </c>
      <c r="N82" s="11"/>
      <c r="O82" s="180"/>
    </row>
    <row r="83" spans="1:15" ht="12" customHeight="1" thickBot="1" x14ac:dyDescent="0.3">
      <c r="A83" s="398"/>
      <c r="B83" s="7" t="s">
        <v>189</v>
      </c>
      <c r="C83" s="175" t="s">
        <v>206</v>
      </c>
      <c r="D83" s="404"/>
      <c r="E83" s="411" t="s">
        <v>102</v>
      </c>
      <c r="F83" s="412"/>
      <c r="G83" s="412"/>
      <c r="H83" s="412"/>
      <c r="I83" s="413"/>
      <c r="J83" s="409"/>
      <c r="K83" s="410"/>
      <c r="L83" s="10"/>
      <c r="M83" s="10"/>
      <c r="N83" s="11" t="s">
        <v>205</v>
      </c>
      <c r="O83" s="180" t="s">
        <v>205</v>
      </c>
    </row>
    <row r="84" spans="1:15" ht="14.25" customHeight="1" thickBot="1" x14ac:dyDescent="0.3">
      <c r="A84" s="24"/>
      <c r="B84" s="25" t="s">
        <v>202</v>
      </c>
      <c r="C84" s="15" t="s">
        <v>182</v>
      </c>
      <c r="D84" s="404"/>
      <c r="E84" s="411" t="s">
        <v>103</v>
      </c>
      <c r="F84" s="412"/>
      <c r="G84" s="412"/>
      <c r="H84" s="412"/>
      <c r="I84" s="413"/>
      <c r="J84" s="26">
        <v>0</v>
      </c>
      <c r="K84" s="26">
        <v>4</v>
      </c>
      <c r="L84" s="10">
        <v>0</v>
      </c>
      <c r="M84" s="10">
        <v>2</v>
      </c>
      <c r="N84" s="11">
        <v>2</v>
      </c>
      <c r="O84" s="180">
        <v>2</v>
      </c>
    </row>
    <row r="85" spans="1:15" ht="13.5" customHeight="1" thickBot="1" x14ac:dyDescent="0.3">
      <c r="A85" s="24"/>
      <c r="B85" s="25" t="s">
        <v>204</v>
      </c>
      <c r="C85" s="11" t="s">
        <v>203</v>
      </c>
      <c r="D85" s="405"/>
      <c r="E85" s="411" t="s">
        <v>104</v>
      </c>
      <c r="F85" s="412"/>
      <c r="G85" s="412"/>
      <c r="H85" s="412"/>
      <c r="I85" s="413"/>
      <c r="J85" s="26">
        <v>1</v>
      </c>
      <c r="K85" s="26">
        <v>7</v>
      </c>
      <c r="L85" s="10">
        <v>3</v>
      </c>
      <c r="M85" s="10">
        <v>7</v>
      </c>
      <c r="N85" s="11">
        <v>2</v>
      </c>
      <c r="O85" s="21">
        <v>3</v>
      </c>
    </row>
    <row r="86" spans="1:15" ht="15.75" x14ac:dyDescent="0.25">
      <c r="A86" s="27"/>
    </row>
  </sheetData>
  <mergeCells count="32">
    <mergeCell ref="A79:A83"/>
    <mergeCell ref="J79:K79"/>
    <mergeCell ref="J80:K80"/>
    <mergeCell ref="D81:D85"/>
    <mergeCell ref="E81:I81"/>
    <mergeCell ref="J81:K81"/>
    <mergeCell ref="E82:I82"/>
    <mergeCell ref="J82:K82"/>
    <mergeCell ref="E83:I83"/>
    <mergeCell ref="J83:K83"/>
    <mergeCell ref="E84:I84"/>
    <mergeCell ref="E85:I85"/>
    <mergeCell ref="L3:M3"/>
    <mergeCell ref="N3:O3"/>
    <mergeCell ref="A1:A7"/>
    <mergeCell ref="B1:B7"/>
    <mergeCell ref="C1:C7"/>
    <mergeCell ref="D2:D7"/>
    <mergeCell ref="E2:E7"/>
    <mergeCell ref="F3:F7"/>
    <mergeCell ref="G4:G7"/>
    <mergeCell ref="H4:H7"/>
    <mergeCell ref="I4:I7"/>
    <mergeCell ref="J1:O2"/>
    <mergeCell ref="F2:I2"/>
    <mergeCell ref="D1:I1"/>
    <mergeCell ref="A74:A75"/>
    <mergeCell ref="B74:B75"/>
    <mergeCell ref="C74:C75"/>
    <mergeCell ref="D74:D75"/>
    <mergeCell ref="J3:K3"/>
    <mergeCell ref="G3:I3"/>
  </mergeCells>
  <pageMargins left="0" right="0" top="0.59055118110236227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opLeftCell="A75" workbookViewId="0">
      <selection activeCell="B93" sqref="B93"/>
    </sheetView>
  </sheetViews>
  <sheetFormatPr defaultRowHeight="15" x14ac:dyDescent="0.25"/>
  <cols>
    <col min="1" max="1" width="12.28515625" customWidth="1"/>
    <col min="2" max="2" width="38.42578125" customWidth="1"/>
    <col min="4" max="4" width="6.140625" customWidth="1"/>
    <col min="5" max="5" width="5.28515625" customWidth="1"/>
    <col min="6" max="6" width="7.85546875" customWidth="1"/>
    <col min="7" max="8" width="9.140625" hidden="1" customWidth="1"/>
  </cols>
  <sheetData>
    <row r="1" spans="1:19" ht="47.25" customHeight="1" thickBot="1" x14ac:dyDescent="0.3">
      <c r="A1" s="501" t="s">
        <v>0</v>
      </c>
      <c r="B1" s="504" t="s">
        <v>1</v>
      </c>
      <c r="C1" s="495" t="s">
        <v>2</v>
      </c>
      <c r="D1" s="507" t="s">
        <v>3</v>
      </c>
      <c r="E1" s="508"/>
      <c r="F1" s="508"/>
      <c r="G1" s="508"/>
      <c r="H1" s="508"/>
      <c r="I1" s="508"/>
      <c r="J1" s="508"/>
      <c r="K1" s="509"/>
      <c r="L1" s="510" t="s">
        <v>4</v>
      </c>
      <c r="M1" s="511"/>
      <c r="N1" s="511"/>
      <c r="O1" s="511"/>
      <c r="P1" s="511"/>
      <c r="Q1" s="511"/>
      <c r="R1" s="511"/>
      <c r="S1" s="512"/>
    </row>
    <row r="2" spans="1:19" ht="15.75" thickBot="1" x14ac:dyDescent="0.3">
      <c r="A2" s="502"/>
      <c r="B2" s="505"/>
      <c r="C2" s="496"/>
      <c r="D2" s="495" t="s">
        <v>108</v>
      </c>
      <c r="E2" s="495" t="s">
        <v>6</v>
      </c>
      <c r="F2" s="507" t="s">
        <v>7</v>
      </c>
      <c r="G2" s="508"/>
      <c r="H2" s="508"/>
      <c r="I2" s="508"/>
      <c r="J2" s="508"/>
      <c r="K2" s="509"/>
      <c r="L2" s="513"/>
      <c r="M2" s="514"/>
      <c r="N2" s="514"/>
      <c r="O2" s="514"/>
      <c r="P2" s="514"/>
      <c r="Q2" s="514"/>
      <c r="R2" s="514"/>
      <c r="S2" s="515"/>
    </row>
    <row r="3" spans="1:19" ht="15.75" thickBot="1" x14ac:dyDescent="0.3">
      <c r="A3" s="502"/>
      <c r="B3" s="505"/>
      <c r="C3" s="496"/>
      <c r="D3" s="496"/>
      <c r="E3" s="496"/>
      <c r="F3" s="516" t="s">
        <v>8</v>
      </c>
      <c r="G3" s="517"/>
      <c r="H3" s="518"/>
      <c r="I3" s="525" t="s">
        <v>9</v>
      </c>
      <c r="J3" s="526"/>
      <c r="K3" s="527"/>
      <c r="L3" s="491" t="s">
        <v>10</v>
      </c>
      <c r="M3" s="492"/>
      <c r="N3" s="493" t="s">
        <v>11</v>
      </c>
      <c r="O3" s="494"/>
      <c r="P3" s="493" t="s">
        <v>12</v>
      </c>
      <c r="Q3" s="494"/>
      <c r="R3" s="493" t="s">
        <v>105</v>
      </c>
      <c r="S3" s="494"/>
    </row>
    <row r="4" spans="1:19" x14ac:dyDescent="0.25">
      <c r="A4" s="502"/>
      <c r="B4" s="505"/>
      <c r="C4" s="496"/>
      <c r="D4" s="496"/>
      <c r="E4" s="496"/>
      <c r="F4" s="519"/>
      <c r="G4" s="520"/>
      <c r="H4" s="521"/>
      <c r="I4" s="495" t="s">
        <v>13</v>
      </c>
      <c r="J4" s="495" t="s">
        <v>14</v>
      </c>
      <c r="K4" s="498" t="s">
        <v>15</v>
      </c>
      <c r="L4" s="33">
        <v>1</v>
      </c>
      <c r="M4" s="34">
        <v>2</v>
      </c>
      <c r="N4" s="35">
        <v>3</v>
      </c>
      <c r="O4" s="35">
        <v>4</v>
      </c>
      <c r="P4" s="35">
        <v>5</v>
      </c>
      <c r="Q4" s="35">
        <v>6</v>
      </c>
      <c r="R4" s="35">
        <v>7</v>
      </c>
      <c r="S4" s="35">
        <v>8</v>
      </c>
    </row>
    <row r="5" spans="1:19" ht="15.75" thickBot="1" x14ac:dyDescent="0.3">
      <c r="A5" s="502"/>
      <c r="B5" s="505"/>
      <c r="C5" s="496"/>
      <c r="D5" s="496"/>
      <c r="E5" s="496"/>
      <c r="F5" s="519"/>
      <c r="G5" s="520"/>
      <c r="H5" s="521"/>
      <c r="I5" s="496"/>
      <c r="J5" s="496"/>
      <c r="K5" s="499"/>
      <c r="L5" s="36" t="s">
        <v>16</v>
      </c>
      <c r="M5" s="37" t="s">
        <v>16</v>
      </c>
      <c r="N5" s="37" t="s">
        <v>16</v>
      </c>
      <c r="O5" s="37" t="s">
        <v>16</v>
      </c>
      <c r="P5" s="37" t="s">
        <v>16</v>
      </c>
      <c r="Q5" s="37" t="s">
        <v>16</v>
      </c>
      <c r="R5" s="37" t="s">
        <v>106</v>
      </c>
      <c r="S5" s="37" t="s">
        <v>106</v>
      </c>
    </row>
    <row r="6" spans="1:19" x14ac:dyDescent="0.25">
      <c r="A6" s="502"/>
      <c r="B6" s="505"/>
      <c r="C6" s="496"/>
      <c r="D6" s="496"/>
      <c r="E6" s="496"/>
      <c r="F6" s="519"/>
      <c r="G6" s="520"/>
      <c r="H6" s="521"/>
      <c r="I6" s="496"/>
      <c r="J6" s="496"/>
      <c r="K6" s="499"/>
      <c r="L6" s="38">
        <v>17</v>
      </c>
      <c r="M6" s="34">
        <v>22</v>
      </c>
      <c r="N6" s="34">
        <v>17</v>
      </c>
      <c r="O6" s="34">
        <v>14</v>
      </c>
      <c r="P6" s="34">
        <v>14</v>
      </c>
      <c r="Q6" s="34">
        <v>15</v>
      </c>
      <c r="R6" s="34">
        <v>14</v>
      </c>
      <c r="S6" s="34">
        <v>12</v>
      </c>
    </row>
    <row r="7" spans="1:19" ht="15.75" thickBot="1" x14ac:dyDescent="0.3">
      <c r="A7" s="503"/>
      <c r="B7" s="506"/>
      <c r="C7" s="497"/>
      <c r="D7" s="497"/>
      <c r="E7" s="497"/>
      <c r="F7" s="522"/>
      <c r="G7" s="523"/>
      <c r="H7" s="524"/>
      <c r="I7" s="497"/>
      <c r="J7" s="497"/>
      <c r="K7" s="500"/>
      <c r="L7" s="36" t="s">
        <v>17</v>
      </c>
      <c r="M7" s="37" t="s">
        <v>17</v>
      </c>
      <c r="N7" s="37" t="s">
        <v>17</v>
      </c>
      <c r="O7" s="37" t="s">
        <v>17</v>
      </c>
      <c r="P7" s="37" t="s">
        <v>17</v>
      </c>
      <c r="Q7" s="37" t="s">
        <v>17</v>
      </c>
      <c r="R7" s="37" t="s">
        <v>107</v>
      </c>
      <c r="S7" s="37" t="s">
        <v>109</v>
      </c>
    </row>
    <row r="8" spans="1:19" ht="15.75" thickBot="1" x14ac:dyDescent="0.3">
      <c r="A8" s="39" t="s">
        <v>18</v>
      </c>
      <c r="B8" s="40" t="s">
        <v>110</v>
      </c>
      <c r="C8" s="39"/>
      <c r="D8" s="41">
        <v>6750</v>
      </c>
      <c r="E8" s="41">
        <v>2250</v>
      </c>
      <c r="F8" s="475">
        <v>4500</v>
      </c>
      <c r="G8" s="476"/>
      <c r="H8" s="477"/>
      <c r="I8" s="41">
        <v>2274</v>
      </c>
      <c r="J8" s="41">
        <v>2186</v>
      </c>
      <c r="K8" s="41">
        <v>40</v>
      </c>
      <c r="L8" s="41">
        <v>612</v>
      </c>
      <c r="M8" s="41">
        <v>792</v>
      </c>
      <c r="N8" s="41">
        <v>612</v>
      </c>
      <c r="O8" s="41">
        <v>504</v>
      </c>
      <c r="P8" s="41">
        <v>504</v>
      </c>
      <c r="Q8" s="41">
        <v>540</v>
      </c>
      <c r="R8" s="41">
        <v>504</v>
      </c>
      <c r="S8" s="41">
        <v>432</v>
      </c>
    </row>
    <row r="9" spans="1:19" ht="15.75" thickBot="1" x14ac:dyDescent="0.3">
      <c r="A9" s="43" t="s">
        <v>20</v>
      </c>
      <c r="B9" s="44" t="s">
        <v>111</v>
      </c>
      <c r="C9" s="45">
        <v>43741</v>
      </c>
      <c r="D9" s="46">
        <v>2106</v>
      </c>
      <c r="E9" s="46">
        <v>702</v>
      </c>
      <c r="F9" s="451">
        <v>1404</v>
      </c>
      <c r="G9" s="486"/>
      <c r="H9" s="452"/>
      <c r="I9" s="46">
        <v>740</v>
      </c>
      <c r="J9" s="46">
        <v>664</v>
      </c>
      <c r="K9" s="46"/>
      <c r="L9" s="46">
        <v>612</v>
      </c>
      <c r="M9" s="46">
        <v>792</v>
      </c>
      <c r="N9" s="46"/>
      <c r="O9" s="46"/>
      <c r="P9" s="46"/>
      <c r="Q9" s="47"/>
      <c r="R9" s="43"/>
      <c r="S9" s="46"/>
    </row>
    <row r="10" spans="1:19" ht="15.75" thickBot="1" x14ac:dyDescent="0.3">
      <c r="A10" s="48" t="s">
        <v>22</v>
      </c>
      <c r="B10" s="49" t="s">
        <v>23</v>
      </c>
      <c r="C10" s="50">
        <v>43678</v>
      </c>
      <c r="D10" s="51">
        <v>1333</v>
      </c>
      <c r="E10" s="51">
        <v>444</v>
      </c>
      <c r="F10" s="487">
        <v>889</v>
      </c>
      <c r="G10" s="488"/>
      <c r="H10" s="489"/>
      <c r="I10" s="51">
        <v>410</v>
      </c>
      <c r="J10" s="51">
        <v>479</v>
      </c>
      <c r="K10" s="51"/>
      <c r="L10" s="51">
        <v>470</v>
      </c>
      <c r="M10" s="51">
        <v>419</v>
      </c>
      <c r="N10" s="51"/>
      <c r="O10" s="51"/>
      <c r="P10" s="51"/>
      <c r="Q10" s="52"/>
      <c r="R10" s="48"/>
      <c r="S10" s="51"/>
    </row>
    <row r="11" spans="1:19" ht="15.75" thickBot="1" x14ac:dyDescent="0.3">
      <c r="A11" s="53" t="s">
        <v>24</v>
      </c>
      <c r="B11" s="54" t="s">
        <v>25</v>
      </c>
      <c r="C11" s="55" t="s">
        <v>26</v>
      </c>
      <c r="D11" s="55">
        <v>175</v>
      </c>
      <c r="E11" s="55">
        <v>58</v>
      </c>
      <c r="F11" s="463">
        <v>117</v>
      </c>
      <c r="G11" s="490"/>
      <c r="H11" s="464"/>
      <c r="I11" s="55">
        <v>8</v>
      </c>
      <c r="J11" s="55">
        <v>109</v>
      </c>
      <c r="K11" s="55"/>
      <c r="L11" s="55">
        <v>40</v>
      </c>
      <c r="M11" s="58">
        <v>77</v>
      </c>
      <c r="N11" s="55"/>
      <c r="O11" s="55"/>
      <c r="P11" s="55"/>
      <c r="Q11" s="55"/>
      <c r="R11" s="59"/>
      <c r="S11" s="59"/>
    </row>
    <row r="12" spans="1:19" ht="15.75" thickBot="1" x14ac:dyDescent="0.3">
      <c r="A12" s="60" t="s">
        <v>27</v>
      </c>
      <c r="B12" s="61" t="s">
        <v>28</v>
      </c>
      <c r="C12" s="60" t="s">
        <v>26</v>
      </c>
      <c r="D12" s="62">
        <v>117</v>
      </c>
      <c r="E12" s="62">
        <v>39</v>
      </c>
      <c r="F12" s="449">
        <v>78</v>
      </c>
      <c r="G12" s="472"/>
      <c r="H12" s="450"/>
      <c r="I12" s="63">
        <v>8</v>
      </c>
      <c r="J12" s="64">
        <v>70</v>
      </c>
      <c r="K12" s="64"/>
      <c r="L12" s="65">
        <v>78</v>
      </c>
      <c r="M12" s="62">
        <v>0</v>
      </c>
      <c r="N12" s="62"/>
      <c r="O12" s="62"/>
      <c r="P12" s="62"/>
      <c r="Q12" s="63"/>
      <c r="R12" s="39"/>
      <c r="S12" s="41"/>
    </row>
    <row r="13" spans="1:19" ht="15.75" thickBot="1" x14ac:dyDescent="0.3">
      <c r="A13" s="66" t="s">
        <v>29</v>
      </c>
      <c r="B13" s="61" t="s">
        <v>30</v>
      </c>
      <c r="C13" s="60" t="s">
        <v>31</v>
      </c>
      <c r="D13" s="62">
        <v>176</v>
      </c>
      <c r="E13" s="62">
        <v>59</v>
      </c>
      <c r="F13" s="441">
        <v>117</v>
      </c>
      <c r="G13" s="469"/>
      <c r="H13" s="442"/>
      <c r="I13" s="63">
        <v>8</v>
      </c>
      <c r="J13" s="64">
        <v>109</v>
      </c>
      <c r="K13" s="64"/>
      <c r="L13" s="60">
        <v>40</v>
      </c>
      <c r="M13" s="67">
        <v>77</v>
      </c>
      <c r="N13" s="62"/>
      <c r="O13" s="62"/>
      <c r="P13" s="62"/>
      <c r="Q13" s="63"/>
      <c r="R13" s="39"/>
      <c r="S13" s="41"/>
    </row>
    <row r="14" spans="1:19" ht="15.75" thickBot="1" x14ac:dyDescent="0.3">
      <c r="A14" s="53" t="s">
        <v>32</v>
      </c>
      <c r="B14" s="61" t="s">
        <v>33</v>
      </c>
      <c r="C14" s="60" t="s">
        <v>26</v>
      </c>
      <c r="D14" s="62">
        <v>175</v>
      </c>
      <c r="E14" s="62">
        <v>58</v>
      </c>
      <c r="F14" s="441">
        <v>117</v>
      </c>
      <c r="G14" s="469"/>
      <c r="H14" s="442"/>
      <c r="I14" s="63">
        <v>101</v>
      </c>
      <c r="J14" s="64">
        <v>16</v>
      </c>
      <c r="K14" s="64"/>
      <c r="L14" s="60">
        <v>40</v>
      </c>
      <c r="M14" s="68">
        <v>77</v>
      </c>
      <c r="N14" s="62"/>
      <c r="O14" s="62"/>
      <c r="P14" s="62"/>
      <c r="Q14" s="63"/>
      <c r="R14" s="39"/>
      <c r="S14" s="41"/>
    </row>
    <row r="15" spans="1:19" ht="15.75" thickBot="1" x14ac:dyDescent="0.3">
      <c r="A15" s="53" t="s">
        <v>34</v>
      </c>
      <c r="B15" s="61" t="s">
        <v>35</v>
      </c>
      <c r="C15" s="60" t="s">
        <v>26</v>
      </c>
      <c r="D15" s="62">
        <v>117</v>
      </c>
      <c r="E15" s="62">
        <v>39</v>
      </c>
      <c r="F15" s="441">
        <v>78</v>
      </c>
      <c r="G15" s="469"/>
      <c r="H15" s="442"/>
      <c r="I15" s="63">
        <v>70</v>
      </c>
      <c r="J15" s="64">
        <v>8</v>
      </c>
      <c r="K15" s="64"/>
      <c r="L15" s="65">
        <v>78</v>
      </c>
      <c r="M15" s="62">
        <v>0</v>
      </c>
      <c r="N15" s="62"/>
      <c r="O15" s="62"/>
      <c r="P15" s="62"/>
      <c r="Q15" s="63"/>
      <c r="R15" s="39"/>
      <c r="S15" s="41"/>
    </row>
    <row r="16" spans="1:19" ht="15.75" thickBot="1" x14ac:dyDescent="0.3">
      <c r="A16" s="53" t="s">
        <v>36</v>
      </c>
      <c r="B16" s="61" t="s">
        <v>37</v>
      </c>
      <c r="C16" s="60" t="s">
        <v>26</v>
      </c>
      <c r="D16" s="62">
        <v>117</v>
      </c>
      <c r="E16" s="62">
        <v>39</v>
      </c>
      <c r="F16" s="441">
        <v>78</v>
      </c>
      <c r="G16" s="469"/>
      <c r="H16" s="442"/>
      <c r="I16" s="63">
        <v>70</v>
      </c>
      <c r="J16" s="64">
        <v>8</v>
      </c>
      <c r="K16" s="64"/>
      <c r="L16" s="60">
        <v>66</v>
      </c>
      <c r="M16" s="68">
        <v>12</v>
      </c>
      <c r="N16" s="62"/>
      <c r="O16" s="62"/>
      <c r="P16" s="62"/>
      <c r="Q16" s="63"/>
      <c r="R16" s="39"/>
      <c r="S16" s="41"/>
    </row>
    <row r="17" spans="1:19" ht="15.75" thickBot="1" x14ac:dyDescent="0.3">
      <c r="A17" s="60" t="s">
        <v>38</v>
      </c>
      <c r="B17" s="61" t="s">
        <v>39</v>
      </c>
      <c r="C17" s="60" t="s">
        <v>26</v>
      </c>
      <c r="D17" s="62">
        <v>175</v>
      </c>
      <c r="E17" s="62">
        <v>58</v>
      </c>
      <c r="F17" s="441">
        <v>117</v>
      </c>
      <c r="G17" s="469"/>
      <c r="H17" s="442"/>
      <c r="I17" s="63">
        <v>71</v>
      </c>
      <c r="J17" s="64">
        <v>46</v>
      </c>
      <c r="K17" s="64"/>
      <c r="L17" s="60">
        <v>40</v>
      </c>
      <c r="M17" s="68">
        <v>77</v>
      </c>
      <c r="N17" s="62"/>
      <c r="O17" s="62"/>
      <c r="P17" s="62"/>
      <c r="Q17" s="63"/>
      <c r="R17" s="39"/>
      <c r="S17" s="41"/>
    </row>
    <row r="18" spans="1:19" ht="15.75" thickBot="1" x14ac:dyDescent="0.3">
      <c r="A18" s="60" t="s">
        <v>40</v>
      </c>
      <c r="B18" s="61" t="s">
        <v>41</v>
      </c>
      <c r="C18" s="60" t="s">
        <v>42</v>
      </c>
      <c r="D18" s="62">
        <v>175</v>
      </c>
      <c r="E18" s="62">
        <v>58</v>
      </c>
      <c r="F18" s="441">
        <v>117</v>
      </c>
      <c r="G18" s="469"/>
      <c r="H18" s="442"/>
      <c r="I18" s="63">
        <v>4</v>
      </c>
      <c r="J18" s="64">
        <v>113</v>
      </c>
      <c r="K18" s="64"/>
      <c r="L18" s="60">
        <v>52</v>
      </c>
      <c r="M18" s="62">
        <v>65</v>
      </c>
      <c r="N18" s="62"/>
      <c r="O18" s="62"/>
      <c r="P18" s="62"/>
      <c r="Q18" s="63"/>
      <c r="R18" s="39"/>
      <c r="S18" s="41"/>
    </row>
    <row r="19" spans="1:19" ht="15.75" thickBot="1" x14ac:dyDescent="0.3">
      <c r="A19" s="60" t="s">
        <v>43</v>
      </c>
      <c r="B19" s="61" t="s">
        <v>44</v>
      </c>
      <c r="C19" s="60" t="s">
        <v>26</v>
      </c>
      <c r="D19" s="62">
        <v>106</v>
      </c>
      <c r="E19" s="62">
        <v>36</v>
      </c>
      <c r="F19" s="441">
        <v>70</v>
      </c>
      <c r="G19" s="469"/>
      <c r="H19" s="442"/>
      <c r="I19" s="63">
        <v>70</v>
      </c>
      <c r="J19" s="64"/>
      <c r="K19" s="64"/>
      <c r="L19" s="60">
        <v>36</v>
      </c>
      <c r="M19" s="68">
        <v>34</v>
      </c>
      <c r="N19" s="62"/>
      <c r="O19" s="62"/>
      <c r="P19" s="62"/>
      <c r="Q19" s="63"/>
      <c r="R19" s="39"/>
      <c r="S19" s="41"/>
    </row>
    <row r="20" spans="1:19" ht="15.75" thickBot="1" x14ac:dyDescent="0.3">
      <c r="A20" s="69" t="s">
        <v>45</v>
      </c>
      <c r="B20" s="70" t="s">
        <v>46</v>
      </c>
      <c r="C20" s="71"/>
      <c r="D20" s="72">
        <v>773</v>
      </c>
      <c r="E20" s="72">
        <v>258</v>
      </c>
      <c r="F20" s="475">
        <v>515</v>
      </c>
      <c r="G20" s="476"/>
      <c r="H20" s="477"/>
      <c r="I20" s="72">
        <v>330</v>
      </c>
      <c r="J20" s="72">
        <v>185</v>
      </c>
      <c r="K20" s="72"/>
      <c r="L20" s="72">
        <v>142</v>
      </c>
      <c r="M20" s="72">
        <v>373</v>
      </c>
      <c r="N20" s="72"/>
      <c r="O20" s="72"/>
      <c r="P20" s="72"/>
      <c r="Q20" s="73"/>
      <c r="R20" s="69"/>
      <c r="S20" s="72"/>
    </row>
    <row r="21" spans="1:19" ht="15.75" thickBot="1" x14ac:dyDescent="0.3">
      <c r="A21" s="60" t="s">
        <v>47</v>
      </c>
      <c r="B21" s="61" t="s">
        <v>48</v>
      </c>
      <c r="C21" s="60" t="s">
        <v>31</v>
      </c>
      <c r="D21" s="62">
        <v>176</v>
      </c>
      <c r="E21" s="62">
        <v>59</v>
      </c>
      <c r="F21" s="441">
        <v>117</v>
      </c>
      <c r="G21" s="469"/>
      <c r="H21" s="442"/>
      <c r="I21" s="63">
        <v>30</v>
      </c>
      <c r="J21" s="64">
        <v>87</v>
      </c>
      <c r="K21" s="64"/>
      <c r="L21" s="60">
        <v>40</v>
      </c>
      <c r="M21" s="67">
        <v>77</v>
      </c>
      <c r="N21" s="62"/>
      <c r="O21" s="62"/>
      <c r="P21" s="62"/>
      <c r="Q21" s="63"/>
      <c r="R21" s="39"/>
      <c r="S21" s="41"/>
    </row>
    <row r="22" spans="1:19" ht="15.75" thickBot="1" x14ac:dyDescent="0.3">
      <c r="A22" s="60" t="s">
        <v>49</v>
      </c>
      <c r="B22" s="61" t="s">
        <v>50</v>
      </c>
      <c r="C22" s="60" t="s">
        <v>26</v>
      </c>
      <c r="D22" s="62">
        <v>351</v>
      </c>
      <c r="E22" s="62">
        <v>117</v>
      </c>
      <c r="F22" s="441">
        <v>234</v>
      </c>
      <c r="G22" s="469"/>
      <c r="H22" s="442"/>
      <c r="I22" s="63">
        <v>160</v>
      </c>
      <c r="J22" s="64">
        <v>74</v>
      </c>
      <c r="K22" s="64"/>
      <c r="L22" s="60">
        <v>62</v>
      </c>
      <c r="M22" s="68">
        <v>172</v>
      </c>
      <c r="N22" s="62"/>
      <c r="O22" s="62"/>
      <c r="P22" s="62"/>
      <c r="Q22" s="63"/>
      <c r="R22" s="39"/>
      <c r="S22" s="41"/>
    </row>
    <row r="23" spans="1:19" ht="15.75" thickBot="1" x14ac:dyDescent="0.3">
      <c r="A23" s="60" t="s">
        <v>51</v>
      </c>
      <c r="B23" s="61" t="s">
        <v>52</v>
      </c>
      <c r="C23" s="60" t="s">
        <v>31</v>
      </c>
      <c r="D23" s="62">
        <v>246</v>
      </c>
      <c r="E23" s="62">
        <v>82</v>
      </c>
      <c r="F23" s="441">
        <v>164</v>
      </c>
      <c r="G23" s="469"/>
      <c r="H23" s="442"/>
      <c r="I23" s="63">
        <v>140</v>
      </c>
      <c r="J23" s="64">
        <v>24</v>
      </c>
      <c r="K23" s="64"/>
      <c r="L23" s="60">
        <v>40</v>
      </c>
      <c r="M23" s="67">
        <v>124</v>
      </c>
      <c r="N23" s="62"/>
      <c r="O23" s="62"/>
      <c r="P23" s="62"/>
      <c r="Q23" s="63"/>
      <c r="R23" s="39"/>
      <c r="S23" s="41"/>
    </row>
    <row r="24" spans="1:19" ht="15.75" thickBot="1" x14ac:dyDescent="0.3">
      <c r="A24" s="39" t="s">
        <v>112</v>
      </c>
      <c r="B24" s="40" t="s">
        <v>53</v>
      </c>
      <c r="C24" s="39"/>
      <c r="D24" s="41">
        <v>4644</v>
      </c>
      <c r="E24" s="41">
        <v>1548</v>
      </c>
      <c r="F24" s="475">
        <v>3096</v>
      </c>
      <c r="G24" s="476"/>
      <c r="H24" s="477"/>
      <c r="I24" s="41">
        <v>1534</v>
      </c>
      <c r="J24" s="41">
        <v>1522</v>
      </c>
      <c r="K24" s="41">
        <v>40</v>
      </c>
      <c r="L24" s="41"/>
      <c r="M24" s="41"/>
      <c r="N24" s="41">
        <v>612</v>
      </c>
      <c r="O24" s="41">
        <v>504</v>
      </c>
      <c r="P24" s="41">
        <v>504</v>
      </c>
      <c r="Q24" s="41">
        <v>540</v>
      </c>
      <c r="R24" s="41">
        <v>504</v>
      </c>
      <c r="S24" s="41">
        <v>432</v>
      </c>
    </row>
    <row r="25" spans="1:19" ht="15.75" thickBot="1" x14ac:dyDescent="0.3">
      <c r="A25" s="39" t="s">
        <v>113</v>
      </c>
      <c r="B25" s="40" t="s">
        <v>55</v>
      </c>
      <c r="C25" s="39"/>
      <c r="D25" s="41">
        <v>3240</v>
      </c>
      <c r="E25" s="41">
        <v>1080</v>
      </c>
      <c r="F25" s="475">
        <v>2160</v>
      </c>
      <c r="G25" s="476"/>
      <c r="H25" s="477"/>
      <c r="I25" s="42">
        <v>1076</v>
      </c>
      <c r="J25" s="74">
        <v>1044</v>
      </c>
      <c r="K25" s="74">
        <v>40</v>
      </c>
      <c r="L25" s="39"/>
      <c r="M25" s="41"/>
      <c r="N25" s="41">
        <v>434</v>
      </c>
      <c r="O25" s="41">
        <v>382</v>
      </c>
      <c r="P25" s="41">
        <v>406</v>
      </c>
      <c r="Q25" s="42">
        <v>394</v>
      </c>
      <c r="R25" s="39">
        <v>344</v>
      </c>
      <c r="S25" s="41">
        <v>200</v>
      </c>
    </row>
    <row r="26" spans="1:19" ht="15.75" thickBot="1" x14ac:dyDescent="0.3">
      <c r="A26" s="39" t="s">
        <v>114</v>
      </c>
      <c r="B26" s="75" t="s">
        <v>57</v>
      </c>
      <c r="C26" s="39"/>
      <c r="D26" s="41">
        <v>1404</v>
      </c>
      <c r="E26" s="41">
        <v>468</v>
      </c>
      <c r="F26" s="475">
        <v>936</v>
      </c>
      <c r="G26" s="476"/>
      <c r="H26" s="477"/>
      <c r="I26" s="42">
        <v>458</v>
      </c>
      <c r="J26" s="74">
        <v>478</v>
      </c>
      <c r="K26" s="74"/>
      <c r="L26" s="39"/>
      <c r="M26" s="41"/>
      <c r="N26" s="41">
        <v>178</v>
      </c>
      <c r="O26" s="41">
        <v>122</v>
      </c>
      <c r="P26" s="41">
        <v>98</v>
      </c>
      <c r="Q26" s="42">
        <v>146</v>
      </c>
      <c r="R26" s="39">
        <v>160</v>
      </c>
      <c r="S26" s="41">
        <v>232</v>
      </c>
    </row>
    <row r="27" spans="1:19" x14ac:dyDescent="0.25">
      <c r="A27" s="473" t="s">
        <v>58</v>
      </c>
      <c r="B27" s="76"/>
      <c r="C27" s="478"/>
      <c r="D27" s="473">
        <v>732</v>
      </c>
      <c r="E27" s="473">
        <v>244</v>
      </c>
      <c r="F27" s="480">
        <v>488</v>
      </c>
      <c r="G27" s="481"/>
      <c r="H27" s="482"/>
      <c r="I27" s="473">
        <v>104</v>
      </c>
      <c r="J27" s="473">
        <v>384</v>
      </c>
      <c r="K27" s="473"/>
      <c r="L27" s="473"/>
      <c r="M27" s="473"/>
      <c r="N27" s="473">
        <v>118</v>
      </c>
      <c r="O27" s="473">
        <v>86</v>
      </c>
      <c r="P27" s="473">
        <v>70</v>
      </c>
      <c r="Q27" s="473">
        <v>116</v>
      </c>
      <c r="R27" s="473">
        <v>78</v>
      </c>
      <c r="S27" s="473">
        <v>20</v>
      </c>
    </row>
    <row r="28" spans="1:19" ht="27.75" thickBot="1" x14ac:dyDescent="0.3">
      <c r="A28" s="474"/>
      <c r="B28" s="77" t="s">
        <v>59</v>
      </c>
      <c r="C28" s="479"/>
      <c r="D28" s="474"/>
      <c r="E28" s="474"/>
      <c r="F28" s="483"/>
      <c r="G28" s="484"/>
      <c r="H28" s="485"/>
      <c r="I28" s="474"/>
      <c r="J28" s="474"/>
      <c r="K28" s="474"/>
      <c r="L28" s="474"/>
      <c r="M28" s="474"/>
      <c r="N28" s="474"/>
      <c r="O28" s="474"/>
      <c r="P28" s="474"/>
      <c r="Q28" s="474"/>
      <c r="R28" s="474"/>
      <c r="S28" s="474"/>
    </row>
    <row r="29" spans="1:19" ht="15.75" thickBot="1" x14ac:dyDescent="0.3">
      <c r="A29" s="60" t="s">
        <v>60</v>
      </c>
      <c r="B29" s="61" t="s">
        <v>61</v>
      </c>
      <c r="C29" s="60" t="s">
        <v>31</v>
      </c>
      <c r="D29" s="62">
        <v>62</v>
      </c>
      <c r="E29" s="62">
        <v>14</v>
      </c>
      <c r="F29" s="441">
        <v>48</v>
      </c>
      <c r="G29" s="469"/>
      <c r="H29" s="442"/>
      <c r="I29" s="63">
        <v>48</v>
      </c>
      <c r="J29" s="60"/>
      <c r="K29" s="62"/>
      <c r="L29" s="62"/>
      <c r="M29" s="62"/>
      <c r="N29" s="62"/>
      <c r="O29" s="63"/>
      <c r="P29" s="60"/>
      <c r="Q29" s="63"/>
      <c r="R29" s="78">
        <v>48</v>
      </c>
      <c r="S29" s="62"/>
    </row>
    <row r="30" spans="1:19" ht="15.75" thickBot="1" x14ac:dyDescent="0.3">
      <c r="A30" s="60" t="s">
        <v>62</v>
      </c>
      <c r="B30" s="61" t="s">
        <v>115</v>
      </c>
      <c r="C30" s="60" t="s">
        <v>26</v>
      </c>
      <c r="D30" s="62">
        <v>62</v>
      </c>
      <c r="E30" s="62">
        <v>14</v>
      </c>
      <c r="F30" s="441">
        <v>48</v>
      </c>
      <c r="G30" s="469"/>
      <c r="H30" s="442"/>
      <c r="I30" s="63">
        <v>4</v>
      </c>
      <c r="J30" s="60">
        <v>44</v>
      </c>
      <c r="K30" s="62"/>
      <c r="L30" s="62"/>
      <c r="M30" s="62"/>
      <c r="N30" s="62"/>
      <c r="O30" s="63"/>
      <c r="P30" s="60"/>
      <c r="Q30" s="79">
        <v>48</v>
      </c>
      <c r="R30" s="60"/>
      <c r="S30" s="62"/>
    </row>
    <row r="31" spans="1:19" ht="15.75" thickBot="1" x14ac:dyDescent="0.3">
      <c r="A31" s="60" t="s">
        <v>63</v>
      </c>
      <c r="B31" s="61" t="s">
        <v>52</v>
      </c>
      <c r="C31" s="60" t="s">
        <v>26</v>
      </c>
      <c r="D31" s="62">
        <v>62</v>
      </c>
      <c r="E31" s="62">
        <v>14</v>
      </c>
      <c r="F31" s="441">
        <v>48</v>
      </c>
      <c r="G31" s="469"/>
      <c r="H31" s="442"/>
      <c r="I31" s="63">
        <v>40</v>
      </c>
      <c r="J31" s="60">
        <v>8</v>
      </c>
      <c r="K31" s="62"/>
      <c r="L31" s="62"/>
      <c r="M31" s="62"/>
      <c r="N31" s="62">
        <v>48</v>
      </c>
      <c r="O31" s="62"/>
      <c r="P31" s="62"/>
      <c r="Q31" s="63"/>
      <c r="R31" s="60"/>
      <c r="S31" s="62"/>
    </row>
    <row r="32" spans="1:19" ht="15.75" thickBot="1" x14ac:dyDescent="0.3">
      <c r="A32" s="60" t="s">
        <v>64</v>
      </c>
      <c r="B32" s="61" t="s">
        <v>25</v>
      </c>
      <c r="C32" s="60" t="s">
        <v>26</v>
      </c>
      <c r="D32" s="62">
        <v>202</v>
      </c>
      <c r="E32" s="62">
        <v>30</v>
      </c>
      <c r="F32" s="441">
        <v>172</v>
      </c>
      <c r="G32" s="469"/>
      <c r="H32" s="442"/>
      <c r="I32" s="63"/>
      <c r="J32" s="60">
        <v>172</v>
      </c>
      <c r="K32" s="62"/>
      <c r="L32" s="62"/>
      <c r="M32" s="62"/>
      <c r="N32" s="62">
        <v>36</v>
      </c>
      <c r="O32" s="62">
        <v>56</v>
      </c>
      <c r="P32" s="62">
        <v>42</v>
      </c>
      <c r="Q32" s="79">
        <v>38</v>
      </c>
      <c r="R32" s="60"/>
      <c r="S32" s="62"/>
    </row>
    <row r="33" spans="1:19" ht="15.75" thickBot="1" x14ac:dyDescent="0.3">
      <c r="A33" s="66" t="s">
        <v>116</v>
      </c>
      <c r="B33" s="80" t="s">
        <v>41</v>
      </c>
      <c r="C33" s="66" t="s">
        <v>117</v>
      </c>
      <c r="D33" s="81">
        <v>344</v>
      </c>
      <c r="E33" s="81">
        <v>172</v>
      </c>
      <c r="F33" s="461">
        <v>172</v>
      </c>
      <c r="G33" s="470"/>
      <c r="H33" s="462"/>
      <c r="I33" s="57">
        <v>12</v>
      </c>
      <c r="J33" s="66">
        <v>160</v>
      </c>
      <c r="K33" s="81"/>
      <c r="L33" s="81"/>
      <c r="M33" s="81"/>
      <c r="N33" s="81">
        <v>34</v>
      </c>
      <c r="O33" s="81">
        <v>30</v>
      </c>
      <c r="P33" s="81">
        <v>28</v>
      </c>
      <c r="Q33" s="57">
        <v>30</v>
      </c>
      <c r="R33" s="66">
        <v>30</v>
      </c>
      <c r="S33" s="81">
        <v>20</v>
      </c>
    </row>
    <row r="34" spans="1:19" ht="27.75" thickBot="1" x14ac:dyDescent="0.3">
      <c r="A34" s="82" t="s">
        <v>66</v>
      </c>
      <c r="B34" s="83" t="s">
        <v>67</v>
      </c>
      <c r="C34" s="84"/>
      <c r="D34" s="84">
        <v>186</v>
      </c>
      <c r="E34" s="84">
        <v>62</v>
      </c>
      <c r="F34" s="445">
        <v>124</v>
      </c>
      <c r="G34" s="471"/>
      <c r="H34" s="446"/>
      <c r="I34" s="84">
        <v>44</v>
      </c>
      <c r="J34" s="84">
        <v>80</v>
      </c>
      <c r="K34" s="84"/>
      <c r="L34" s="84"/>
      <c r="M34" s="84"/>
      <c r="N34" s="84">
        <v>52</v>
      </c>
      <c r="O34" s="84">
        <v>24</v>
      </c>
      <c r="P34" s="84">
        <v>48</v>
      </c>
      <c r="Q34" s="84">
        <v>0</v>
      </c>
      <c r="R34" s="84">
        <v>0</v>
      </c>
      <c r="S34" s="84">
        <v>0</v>
      </c>
    </row>
    <row r="35" spans="1:19" ht="15.75" thickBot="1" x14ac:dyDescent="0.3">
      <c r="A35" s="60" t="s">
        <v>68</v>
      </c>
      <c r="B35" s="61" t="s">
        <v>30</v>
      </c>
      <c r="C35" s="60" t="s">
        <v>26</v>
      </c>
      <c r="D35" s="62">
        <v>114</v>
      </c>
      <c r="E35" s="62">
        <v>38</v>
      </c>
      <c r="F35" s="449">
        <v>76</v>
      </c>
      <c r="G35" s="472"/>
      <c r="H35" s="450"/>
      <c r="I35" s="63">
        <v>26</v>
      </c>
      <c r="J35" s="60">
        <v>50</v>
      </c>
      <c r="K35" s="62"/>
      <c r="L35" s="62"/>
      <c r="M35" s="62"/>
      <c r="N35" s="62">
        <v>52</v>
      </c>
      <c r="O35" s="68">
        <v>24</v>
      </c>
      <c r="P35" s="62"/>
      <c r="Q35" s="63"/>
      <c r="R35" s="60"/>
      <c r="S35" s="62"/>
    </row>
    <row r="36" spans="1:19" ht="39" thickBot="1" x14ac:dyDescent="0.3">
      <c r="A36" s="53" t="s">
        <v>69</v>
      </c>
      <c r="B36" s="54" t="s">
        <v>118</v>
      </c>
      <c r="C36" s="55" t="s">
        <v>26</v>
      </c>
      <c r="D36" s="55">
        <v>72</v>
      </c>
      <c r="E36" s="465">
        <v>24</v>
      </c>
      <c r="F36" s="466"/>
      <c r="G36" s="55">
        <v>48</v>
      </c>
      <c r="H36" s="465">
        <v>18</v>
      </c>
      <c r="I36" s="466"/>
      <c r="J36" s="55">
        <v>30</v>
      </c>
      <c r="K36" s="55"/>
      <c r="L36" s="55"/>
      <c r="M36" s="55"/>
      <c r="N36" s="55"/>
      <c r="O36" s="55"/>
      <c r="P36" s="58">
        <v>48</v>
      </c>
      <c r="Q36" s="55"/>
      <c r="R36" s="55"/>
      <c r="S36" s="55"/>
    </row>
    <row r="37" spans="1:19" ht="15.75" thickBot="1" x14ac:dyDescent="0.3">
      <c r="A37" s="85" t="s">
        <v>70</v>
      </c>
      <c r="B37" s="86" t="s">
        <v>71</v>
      </c>
      <c r="C37" s="85"/>
      <c r="D37" s="87">
        <v>3726</v>
      </c>
      <c r="E37" s="467">
        <v>1242</v>
      </c>
      <c r="F37" s="468"/>
      <c r="G37" s="87">
        <v>2484</v>
      </c>
      <c r="H37" s="447">
        <v>1386</v>
      </c>
      <c r="I37" s="448"/>
      <c r="J37" s="46">
        <v>1058</v>
      </c>
      <c r="K37" s="47">
        <v>40</v>
      </c>
      <c r="L37" s="43"/>
      <c r="M37" s="46"/>
      <c r="N37" s="46">
        <v>442</v>
      </c>
      <c r="O37" s="46">
        <v>394</v>
      </c>
      <c r="P37" s="46">
        <v>386</v>
      </c>
      <c r="Q37" s="46">
        <v>424</v>
      </c>
      <c r="R37" s="46">
        <v>426</v>
      </c>
      <c r="S37" s="46">
        <v>412</v>
      </c>
    </row>
    <row r="38" spans="1:19" ht="15.75" thickBot="1" x14ac:dyDescent="0.3">
      <c r="A38" s="43" t="s">
        <v>72</v>
      </c>
      <c r="B38" s="88" t="s">
        <v>73</v>
      </c>
      <c r="C38" s="43"/>
      <c r="D38" s="46">
        <v>1810</v>
      </c>
      <c r="E38" s="451">
        <v>604</v>
      </c>
      <c r="F38" s="452"/>
      <c r="G38" s="46">
        <v>1206</v>
      </c>
      <c r="H38" s="451">
        <v>662</v>
      </c>
      <c r="I38" s="452"/>
      <c r="J38" s="46">
        <v>544</v>
      </c>
      <c r="K38" s="46"/>
      <c r="L38" s="46"/>
      <c r="M38" s="46"/>
      <c r="N38" s="89">
        <v>348</v>
      </c>
      <c r="O38" s="89">
        <v>252</v>
      </c>
      <c r="P38" s="89">
        <v>134</v>
      </c>
      <c r="Q38" s="89">
        <v>146</v>
      </c>
      <c r="R38" s="89">
        <v>94</v>
      </c>
      <c r="S38" s="89">
        <v>232</v>
      </c>
    </row>
    <row r="39" spans="1:19" ht="15.75" thickBot="1" x14ac:dyDescent="0.3">
      <c r="A39" s="60" t="s">
        <v>74</v>
      </c>
      <c r="B39" s="61" t="s">
        <v>119</v>
      </c>
      <c r="C39" s="90" t="s">
        <v>26</v>
      </c>
      <c r="D39" s="91">
        <v>126</v>
      </c>
      <c r="E39" s="453">
        <v>42</v>
      </c>
      <c r="F39" s="454"/>
      <c r="G39" s="91">
        <v>84</v>
      </c>
      <c r="H39" s="453">
        <v>60</v>
      </c>
      <c r="I39" s="454"/>
      <c r="J39" s="91">
        <v>24</v>
      </c>
      <c r="K39" s="91"/>
      <c r="L39" s="91"/>
      <c r="M39" s="93"/>
      <c r="N39" s="94">
        <v>84</v>
      </c>
      <c r="O39" s="95"/>
      <c r="P39" s="96"/>
      <c r="Q39" s="96"/>
      <c r="R39" s="97"/>
      <c r="S39" s="97"/>
    </row>
    <row r="40" spans="1:19" ht="15.75" thickBot="1" x14ac:dyDescent="0.3">
      <c r="A40" s="60" t="s">
        <v>75</v>
      </c>
      <c r="B40" s="61" t="s">
        <v>120</v>
      </c>
      <c r="C40" s="60" t="s">
        <v>31</v>
      </c>
      <c r="D40" s="62">
        <v>168</v>
      </c>
      <c r="E40" s="441">
        <v>56</v>
      </c>
      <c r="F40" s="442"/>
      <c r="G40" s="62">
        <v>112</v>
      </c>
      <c r="H40" s="441">
        <v>88</v>
      </c>
      <c r="I40" s="442"/>
      <c r="J40" s="62">
        <v>24</v>
      </c>
      <c r="K40" s="62"/>
      <c r="L40" s="62"/>
      <c r="M40" s="63"/>
      <c r="N40" s="53">
        <v>50</v>
      </c>
      <c r="O40" s="98">
        <v>62</v>
      </c>
      <c r="P40" s="55"/>
      <c r="Q40" s="55"/>
      <c r="R40" s="55"/>
      <c r="S40" s="55"/>
    </row>
    <row r="41" spans="1:19" ht="15.75" thickBot="1" x14ac:dyDescent="0.3">
      <c r="A41" s="60" t="s">
        <v>76</v>
      </c>
      <c r="B41" s="61" t="s">
        <v>121</v>
      </c>
      <c r="C41" s="60" t="s">
        <v>26</v>
      </c>
      <c r="D41" s="62">
        <v>54</v>
      </c>
      <c r="E41" s="441">
        <v>18</v>
      </c>
      <c r="F41" s="442"/>
      <c r="G41" s="62">
        <v>36</v>
      </c>
      <c r="H41" s="441">
        <v>20</v>
      </c>
      <c r="I41" s="442"/>
      <c r="J41" s="62">
        <v>16</v>
      </c>
      <c r="K41" s="62"/>
      <c r="L41" s="62"/>
      <c r="M41" s="62"/>
      <c r="N41" s="62"/>
      <c r="O41" s="62"/>
      <c r="P41" s="68">
        <v>36</v>
      </c>
      <c r="Q41" s="62"/>
      <c r="R41" s="62"/>
      <c r="S41" s="62"/>
    </row>
    <row r="42" spans="1:19" ht="26.25" thickBot="1" x14ac:dyDescent="0.3">
      <c r="A42" s="60" t="s">
        <v>77</v>
      </c>
      <c r="B42" s="61" t="s">
        <v>122</v>
      </c>
      <c r="C42" s="60" t="s">
        <v>26</v>
      </c>
      <c r="D42" s="62">
        <v>102</v>
      </c>
      <c r="E42" s="441">
        <v>18</v>
      </c>
      <c r="F42" s="442"/>
      <c r="G42" s="62">
        <v>36</v>
      </c>
      <c r="H42" s="441">
        <v>36</v>
      </c>
      <c r="I42" s="442"/>
      <c r="J42" s="62"/>
      <c r="K42" s="62"/>
      <c r="L42" s="62"/>
      <c r="M42" s="62"/>
      <c r="N42" s="68">
        <v>36</v>
      </c>
      <c r="O42" s="62"/>
      <c r="P42" s="62"/>
      <c r="Q42" s="63"/>
      <c r="R42" s="60"/>
      <c r="S42" s="62"/>
    </row>
    <row r="43" spans="1:19" ht="15.75" thickBot="1" x14ac:dyDescent="0.3">
      <c r="A43" s="66" t="s">
        <v>78</v>
      </c>
      <c r="B43" s="80" t="s">
        <v>79</v>
      </c>
      <c r="C43" s="66" t="s">
        <v>26</v>
      </c>
      <c r="D43" s="81">
        <v>106</v>
      </c>
      <c r="E43" s="461">
        <v>34</v>
      </c>
      <c r="F43" s="462"/>
      <c r="G43" s="81">
        <v>68</v>
      </c>
      <c r="H43" s="461">
        <v>20</v>
      </c>
      <c r="I43" s="462"/>
      <c r="J43" s="66">
        <v>48</v>
      </c>
      <c r="K43" s="81"/>
      <c r="L43" s="81"/>
      <c r="M43" s="81"/>
      <c r="N43" s="57"/>
      <c r="O43" s="99">
        <v>68</v>
      </c>
      <c r="P43" s="81"/>
      <c r="Q43" s="57"/>
      <c r="R43" s="66"/>
      <c r="S43" s="81"/>
    </row>
    <row r="44" spans="1:19" ht="15.75" thickBot="1" x14ac:dyDescent="0.3">
      <c r="A44" s="53" t="s">
        <v>123</v>
      </c>
      <c r="B44" s="100" t="s">
        <v>124</v>
      </c>
      <c r="C44" s="55" t="s">
        <v>65</v>
      </c>
      <c r="D44" s="55">
        <v>106</v>
      </c>
      <c r="E44" s="463">
        <v>36</v>
      </c>
      <c r="F44" s="464"/>
      <c r="G44" s="55">
        <v>70</v>
      </c>
      <c r="H44" s="463">
        <v>70</v>
      </c>
      <c r="I44" s="464"/>
      <c r="J44" s="55"/>
      <c r="K44" s="55"/>
      <c r="L44" s="55"/>
      <c r="M44" s="55"/>
      <c r="N44" s="55"/>
      <c r="O44" s="55"/>
      <c r="P44" s="55"/>
      <c r="Q44" s="55"/>
      <c r="R44" s="55"/>
      <c r="S44" s="55">
        <v>70</v>
      </c>
    </row>
    <row r="45" spans="1:19" ht="15.75" thickBot="1" x14ac:dyDescent="0.3">
      <c r="A45" s="60" t="s">
        <v>125</v>
      </c>
      <c r="B45" s="101" t="s">
        <v>80</v>
      </c>
      <c r="C45" s="60" t="s">
        <v>26</v>
      </c>
      <c r="D45" s="62">
        <v>134</v>
      </c>
      <c r="E45" s="449">
        <v>44</v>
      </c>
      <c r="F45" s="450"/>
      <c r="G45" s="62">
        <v>90</v>
      </c>
      <c r="H45" s="449">
        <v>50</v>
      </c>
      <c r="I45" s="450"/>
      <c r="J45" s="62">
        <v>40</v>
      </c>
      <c r="K45" s="62"/>
      <c r="L45" s="62"/>
      <c r="M45" s="62"/>
      <c r="N45" s="62"/>
      <c r="O45" s="62"/>
      <c r="P45" s="62"/>
      <c r="Q45" s="62"/>
      <c r="R45" s="62">
        <v>30</v>
      </c>
      <c r="S45" s="68">
        <v>60</v>
      </c>
    </row>
    <row r="46" spans="1:19" ht="15.75" thickBot="1" x14ac:dyDescent="0.3">
      <c r="A46" s="60" t="s">
        <v>126</v>
      </c>
      <c r="B46" s="101" t="s">
        <v>127</v>
      </c>
      <c r="C46" s="60" t="s">
        <v>26</v>
      </c>
      <c r="D46" s="62">
        <v>168</v>
      </c>
      <c r="E46" s="441">
        <v>56</v>
      </c>
      <c r="F46" s="442"/>
      <c r="G46" s="62">
        <v>112</v>
      </c>
      <c r="H46" s="441">
        <v>32</v>
      </c>
      <c r="I46" s="442"/>
      <c r="J46" s="62">
        <v>80</v>
      </c>
      <c r="K46" s="62"/>
      <c r="L46" s="62"/>
      <c r="M46" s="62"/>
      <c r="N46" s="62">
        <v>92</v>
      </c>
      <c r="O46" s="68">
        <v>20</v>
      </c>
      <c r="P46" s="62"/>
      <c r="Q46" s="63"/>
      <c r="R46" s="60"/>
      <c r="S46" s="62"/>
    </row>
    <row r="47" spans="1:19" ht="15.75" thickBot="1" x14ac:dyDescent="0.3">
      <c r="A47" s="60" t="s">
        <v>128</v>
      </c>
      <c r="B47" s="101" t="s">
        <v>129</v>
      </c>
      <c r="C47" s="60" t="s">
        <v>26</v>
      </c>
      <c r="D47" s="62">
        <v>358</v>
      </c>
      <c r="E47" s="441">
        <v>120</v>
      </c>
      <c r="F47" s="442"/>
      <c r="G47" s="62">
        <v>238</v>
      </c>
      <c r="H47" s="441">
        <v>48</v>
      </c>
      <c r="I47" s="442"/>
      <c r="J47" s="62">
        <v>190</v>
      </c>
      <c r="K47" s="62"/>
      <c r="L47" s="62"/>
      <c r="M47" s="62"/>
      <c r="N47" s="62">
        <v>30</v>
      </c>
      <c r="O47" s="62">
        <v>80</v>
      </c>
      <c r="P47" s="62">
        <v>70</v>
      </c>
      <c r="Q47" s="68">
        <v>58</v>
      </c>
      <c r="R47" s="62"/>
      <c r="S47" s="62"/>
    </row>
    <row r="48" spans="1:19" ht="15.75" thickBot="1" x14ac:dyDescent="0.3">
      <c r="A48" s="60" t="s">
        <v>130</v>
      </c>
      <c r="B48" s="101" t="s">
        <v>131</v>
      </c>
      <c r="C48" s="60" t="s">
        <v>26</v>
      </c>
      <c r="D48" s="62">
        <v>228</v>
      </c>
      <c r="E48" s="441">
        <v>76</v>
      </c>
      <c r="F48" s="442"/>
      <c r="G48" s="62">
        <v>152</v>
      </c>
      <c r="H48" s="441">
        <v>88</v>
      </c>
      <c r="I48" s="442"/>
      <c r="J48" s="62">
        <v>64</v>
      </c>
      <c r="K48" s="62"/>
      <c r="L48" s="62"/>
      <c r="M48" s="62"/>
      <c r="N48" s="62"/>
      <c r="O48" s="62"/>
      <c r="P48" s="62"/>
      <c r="Q48" s="102">
        <v>88</v>
      </c>
      <c r="R48" s="68">
        <v>64</v>
      </c>
      <c r="S48" s="62"/>
    </row>
    <row r="49" spans="1:19" ht="15.75" thickBot="1" x14ac:dyDescent="0.3">
      <c r="A49" s="60" t="s">
        <v>132</v>
      </c>
      <c r="B49" s="101" t="s">
        <v>133</v>
      </c>
      <c r="C49" s="60" t="s">
        <v>26</v>
      </c>
      <c r="D49" s="62">
        <v>158</v>
      </c>
      <c r="E49" s="441">
        <v>52</v>
      </c>
      <c r="F49" s="442"/>
      <c r="G49" s="62">
        <v>106</v>
      </c>
      <c r="H49" s="441">
        <v>60</v>
      </c>
      <c r="I49" s="442"/>
      <c r="J49" s="62">
        <v>46</v>
      </c>
      <c r="K49" s="62"/>
      <c r="L49" s="62"/>
      <c r="M49" s="62"/>
      <c r="N49" s="62">
        <v>56</v>
      </c>
      <c r="O49" s="62">
        <v>22</v>
      </c>
      <c r="P49" s="63">
        <v>28</v>
      </c>
      <c r="Q49" s="103"/>
      <c r="R49" s="56"/>
      <c r="S49" s="60"/>
    </row>
    <row r="50" spans="1:19" ht="26.25" thickBot="1" x14ac:dyDescent="0.3">
      <c r="A50" s="60" t="s">
        <v>134</v>
      </c>
      <c r="B50" s="101" t="s">
        <v>135</v>
      </c>
      <c r="C50" s="60" t="s">
        <v>26</v>
      </c>
      <c r="D50" s="62">
        <v>154</v>
      </c>
      <c r="E50" s="441">
        <v>52</v>
      </c>
      <c r="F50" s="442"/>
      <c r="G50" s="62">
        <v>102</v>
      </c>
      <c r="H50" s="441">
        <v>90</v>
      </c>
      <c r="I50" s="442"/>
      <c r="J50" s="62">
        <v>12</v>
      </c>
      <c r="K50" s="62"/>
      <c r="L50" s="62"/>
      <c r="M50" s="62"/>
      <c r="N50" s="62"/>
      <c r="O50" s="62"/>
      <c r="P50" s="62"/>
      <c r="Q50" s="63"/>
      <c r="R50" s="104"/>
      <c r="S50" s="62">
        <v>102</v>
      </c>
    </row>
    <row r="51" spans="1:19" ht="15.75" thickBot="1" x14ac:dyDescent="0.3">
      <c r="A51" s="43" t="s">
        <v>81</v>
      </c>
      <c r="B51" s="88" t="s">
        <v>82</v>
      </c>
      <c r="C51" s="43"/>
      <c r="D51" s="46">
        <v>1916</v>
      </c>
      <c r="E51" s="451">
        <v>638</v>
      </c>
      <c r="F51" s="452"/>
      <c r="G51" s="46">
        <v>1278</v>
      </c>
      <c r="H51" s="451">
        <v>724</v>
      </c>
      <c r="I51" s="452"/>
      <c r="J51" s="46">
        <v>514</v>
      </c>
      <c r="K51" s="46">
        <v>40</v>
      </c>
      <c r="L51" s="46"/>
      <c r="M51" s="46"/>
      <c r="N51" s="46">
        <v>94</v>
      </c>
      <c r="O51" s="46">
        <v>142</v>
      </c>
      <c r="P51" s="46">
        <v>252</v>
      </c>
      <c r="Q51" s="46">
        <v>278</v>
      </c>
      <c r="R51" s="46">
        <v>332</v>
      </c>
      <c r="S51" s="46">
        <v>180</v>
      </c>
    </row>
    <row r="52" spans="1:19" ht="27.75" thickBot="1" x14ac:dyDescent="0.3">
      <c r="A52" s="43" t="s">
        <v>83</v>
      </c>
      <c r="B52" s="105" t="s">
        <v>136</v>
      </c>
      <c r="C52" s="43" t="s">
        <v>137</v>
      </c>
      <c r="D52" s="46">
        <v>1460</v>
      </c>
      <c r="E52" s="451">
        <v>486</v>
      </c>
      <c r="F52" s="452"/>
      <c r="G52" s="46">
        <v>974</v>
      </c>
      <c r="H52" s="451">
        <v>552</v>
      </c>
      <c r="I52" s="452"/>
      <c r="J52" s="46">
        <v>382</v>
      </c>
      <c r="K52" s="46">
        <v>40</v>
      </c>
      <c r="L52" s="46"/>
      <c r="M52" s="46"/>
      <c r="N52" s="46">
        <v>94</v>
      </c>
      <c r="O52" s="46">
        <v>142</v>
      </c>
      <c r="P52" s="46">
        <v>252</v>
      </c>
      <c r="Q52" s="46">
        <v>194</v>
      </c>
      <c r="R52" s="46">
        <v>192</v>
      </c>
      <c r="S52" s="106">
        <v>100</v>
      </c>
    </row>
    <row r="53" spans="1:19" ht="26.25" thickBot="1" x14ac:dyDescent="0.3">
      <c r="A53" s="90" t="s">
        <v>138</v>
      </c>
      <c r="B53" s="61" t="s">
        <v>139</v>
      </c>
      <c r="C53" s="90" t="s">
        <v>26</v>
      </c>
      <c r="D53" s="91">
        <v>142</v>
      </c>
      <c r="E53" s="453">
        <v>48</v>
      </c>
      <c r="F53" s="454"/>
      <c r="G53" s="91">
        <v>94</v>
      </c>
      <c r="H53" s="453">
        <v>64</v>
      </c>
      <c r="I53" s="454"/>
      <c r="J53" s="91">
        <v>30</v>
      </c>
      <c r="K53" s="91"/>
      <c r="L53" s="91"/>
      <c r="M53" s="91"/>
      <c r="N53" s="107">
        <v>94</v>
      </c>
      <c r="O53" s="92"/>
      <c r="P53" s="90"/>
      <c r="Q53" s="91"/>
      <c r="R53" s="91"/>
      <c r="S53" s="91"/>
    </row>
    <row r="54" spans="1:19" ht="15.75" thickBot="1" x14ac:dyDescent="0.3">
      <c r="A54" s="60" t="s">
        <v>140</v>
      </c>
      <c r="B54" s="61" t="s">
        <v>141</v>
      </c>
      <c r="C54" s="60" t="s">
        <v>142</v>
      </c>
      <c r="D54" s="62">
        <v>354</v>
      </c>
      <c r="E54" s="441">
        <v>118</v>
      </c>
      <c r="F54" s="442"/>
      <c r="G54" s="62">
        <v>236</v>
      </c>
      <c r="H54" s="441">
        <v>160</v>
      </c>
      <c r="I54" s="442"/>
      <c r="J54" s="62">
        <v>56</v>
      </c>
      <c r="K54" s="62">
        <v>20</v>
      </c>
      <c r="L54" s="62"/>
      <c r="M54" s="62"/>
      <c r="N54" s="108"/>
      <c r="O54" s="108">
        <v>70</v>
      </c>
      <c r="P54" s="62">
        <v>56</v>
      </c>
      <c r="Q54" s="62">
        <v>24</v>
      </c>
      <c r="R54" s="67">
        <v>86</v>
      </c>
      <c r="S54" s="109"/>
    </row>
    <row r="55" spans="1:19" ht="26.25" thickBot="1" x14ac:dyDescent="0.3">
      <c r="A55" s="60" t="s">
        <v>143</v>
      </c>
      <c r="B55" s="61" t="s">
        <v>144</v>
      </c>
      <c r="C55" s="60" t="s">
        <v>26</v>
      </c>
      <c r="D55" s="62">
        <v>144</v>
      </c>
      <c r="E55" s="441">
        <v>48</v>
      </c>
      <c r="F55" s="442"/>
      <c r="G55" s="62">
        <v>96</v>
      </c>
      <c r="H55" s="441">
        <v>48</v>
      </c>
      <c r="I55" s="442"/>
      <c r="J55" s="62">
        <v>48</v>
      </c>
      <c r="K55" s="62"/>
      <c r="L55" s="62"/>
      <c r="M55" s="62"/>
      <c r="N55" s="62"/>
      <c r="O55" s="62"/>
      <c r="P55" s="62">
        <v>60</v>
      </c>
      <c r="Q55" s="79">
        <v>36</v>
      </c>
      <c r="R55" s="64"/>
      <c r="S55" s="60"/>
    </row>
    <row r="56" spans="1:19" ht="26.25" thickBot="1" x14ac:dyDescent="0.3">
      <c r="A56" s="60" t="s">
        <v>145</v>
      </c>
      <c r="B56" s="61" t="s">
        <v>146</v>
      </c>
      <c r="C56" s="60" t="s">
        <v>142</v>
      </c>
      <c r="D56" s="62">
        <v>348</v>
      </c>
      <c r="E56" s="441">
        <v>116</v>
      </c>
      <c r="F56" s="442"/>
      <c r="G56" s="62">
        <v>232</v>
      </c>
      <c r="H56" s="441">
        <v>140</v>
      </c>
      <c r="I56" s="442"/>
      <c r="J56" s="62">
        <v>72</v>
      </c>
      <c r="K56" s="62">
        <v>20</v>
      </c>
      <c r="L56" s="62"/>
      <c r="M56" s="62"/>
      <c r="N56" s="62"/>
      <c r="O56" s="62"/>
      <c r="P56" s="62">
        <v>52</v>
      </c>
      <c r="Q56" s="62">
        <v>40</v>
      </c>
      <c r="R56" s="62">
        <v>80</v>
      </c>
      <c r="S56" s="67">
        <v>60</v>
      </c>
    </row>
    <row r="57" spans="1:19" ht="15.75" thickBot="1" x14ac:dyDescent="0.3">
      <c r="A57" s="60" t="s">
        <v>147</v>
      </c>
      <c r="B57" s="61" t="s">
        <v>148</v>
      </c>
      <c r="C57" s="60" t="s">
        <v>26</v>
      </c>
      <c r="D57" s="62">
        <v>140</v>
      </c>
      <c r="E57" s="441">
        <v>46</v>
      </c>
      <c r="F57" s="442"/>
      <c r="G57" s="62">
        <v>94</v>
      </c>
      <c r="H57" s="441">
        <v>64</v>
      </c>
      <c r="I57" s="442"/>
      <c r="J57" s="62">
        <v>30</v>
      </c>
      <c r="K57" s="62"/>
      <c r="L57" s="62"/>
      <c r="M57" s="62"/>
      <c r="N57" s="62"/>
      <c r="O57" s="62"/>
      <c r="P57" s="62"/>
      <c r="Q57" s="68">
        <v>94</v>
      </c>
      <c r="R57" s="62"/>
      <c r="S57" s="62"/>
    </row>
    <row r="58" spans="1:19" ht="51.75" thickBot="1" x14ac:dyDescent="0.3">
      <c r="A58" s="60" t="s">
        <v>149</v>
      </c>
      <c r="B58" s="61" t="s">
        <v>150</v>
      </c>
      <c r="C58" s="60" t="s">
        <v>26</v>
      </c>
      <c r="D58" s="62">
        <v>126</v>
      </c>
      <c r="E58" s="441">
        <v>42</v>
      </c>
      <c r="F58" s="442"/>
      <c r="G58" s="62">
        <v>84</v>
      </c>
      <c r="H58" s="441">
        <v>20</v>
      </c>
      <c r="I58" s="442"/>
      <c r="J58" s="62">
        <v>64</v>
      </c>
      <c r="K58" s="62"/>
      <c r="L58" s="62"/>
      <c r="M58" s="62"/>
      <c r="N58" s="62"/>
      <c r="O58" s="62"/>
      <c r="P58" s="68">
        <v>84</v>
      </c>
      <c r="Q58" s="62"/>
      <c r="R58" s="62"/>
      <c r="S58" s="62"/>
    </row>
    <row r="59" spans="1:19" ht="26.25" thickBot="1" x14ac:dyDescent="0.3">
      <c r="A59" s="60" t="s">
        <v>151</v>
      </c>
      <c r="B59" s="61" t="s">
        <v>152</v>
      </c>
      <c r="C59" s="60" t="s">
        <v>26</v>
      </c>
      <c r="D59" s="62">
        <v>54</v>
      </c>
      <c r="E59" s="441">
        <v>18</v>
      </c>
      <c r="F59" s="442"/>
      <c r="G59" s="62">
        <v>36</v>
      </c>
      <c r="H59" s="441">
        <v>18</v>
      </c>
      <c r="I59" s="442"/>
      <c r="J59" s="62">
        <v>18</v>
      </c>
      <c r="K59" s="62"/>
      <c r="L59" s="62"/>
      <c r="M59" s="62"/>
      <c r="N59" s="62"/>
      <c r="O59" s="68">
        <v>36</v>
      </c>
      <c r="P59" s="62"/>
      <c r="Q59" s="63"/>
      <c r="R59" s="60"/>
      <c r="S59" s="62"/>
    </row>
    <row r="60" spans="1:19" ht="26.25" thickBot="1" x14ac:dyDescent="0.3">
      <c r="A60" s="60" t="s">
        <v>153</v>
      </c>
      <c r="B60" s="61" t="s">
        <v>154</v>
      </c>
      <c r="C60" s="60" t="s">
        <v>26</v>
      </c>
      <c r="D60" s="62">
        <v>54</v>
      </c>
      <c r="E60" s="441">
        <v>18</v>
      </c>
      <c r="F60" s="442"/>
      <c r="G60" s="62">
        <v>36</v>
      </c>
      <c r="H60" s="441">
        <v>18</v>
      </c>
      <c r="I60" s="442"/>
      <c r="J60" s="62">
        <v>18</v>
      </c>
      <c r="K60" s="62"/>
      <c r="L60" s="62"/>
      <c r="M60" s="62"/>
      <c r="N60" s="62"/>
      <c r="O60" s="68">
        <v>36</v>
      </c>
      <c r="P60" s="62"/>
      <c r="Q60" s="63"/>
      <c r="R60" s="60"/>
      <c r="S60" s="62"/>
    </row>
    <row r="61" spans="1:19" ht="15.75" thickBot="1" x14ac:dyDescent="0.3">
      <c r="A61" s="60" t="s">
        <v>155</v>
      </c>
      <c r="B61" s="61" t="s">
        <v>156</v>
      </c>
      <c r="C61" s="60" t="s">
        <v>157</v>
      </c>
      <c r="D61" s="62">
        <v>98</v>
      </c>
      <c r="E61" s="441">
        <v>32</v>
      </c>
      <c r="F61" s="442"/>
      <c r="G61" s="62">
        <v>66</v>
      </c>
      <c r="H61" s="441">
        <v>20</v>
      </c>
      <c r="I61" s="442"/>
      <c r="J61" s="60">
        <v>46</v>
      </c>
      <c r="K61" s="62"/>
      <c r="L61" s="62"/>
      <c r="M61" s="62"/>
      <c r="N61" s="62"/>
      <c r="O61" s="62"/>
      <c r="P61" s="62"/>
      <c r="Q61" s="63"/>
      <c r="R61" s="110">
        <v>26</v>
      </c>
      <c r="S61" s="109">
        <v>40</v>
      </c>
    </row>
    <row r="62" spans="1:19" ht="15.75" thickBot="1" x14ac:dyDescent="0.3">
      <c r="A62" s="60" t="s">
        <v>84</v>
      </c>
      <c r="B62" s="111" t="s">
        <v>85</v>
      </c>
      <c r="C62" s="90" t="s">
        <v>26</v>
      </c>
      <c r="D62" s="62"/>
      <c r="E62" s="441"/>
      <c r="F62" s="442"/>
      <c r="G62" s="62"/>
      <c r="H62" s="441"/>
      <c r="I62" s="442"/>
      <c r="J62" s="60"/>
      <c r="K62" s="62"/>
      <c r="L62" s="62"/>
      <c r="M62" s="62"/>
      <c r="N62" s="62"/>
      <c r="O62" s="62">
        <v>324</v>
      </c>
      <c r="P62" s="62">
        <v>72</v>
      </c>
      <c r="Q62" s="62"/>
      <c r="R62" s="62"/>
      <c r="S62" s="62"/>
    </row>
    <row r="63" spans="1:19" ht="15.75" thickBot="1" x14ac:dyDescent="0.3">
      <c r="A63" s="66" t="s">
        <v>158</v>
      </c>
      <c r="B63" s="80"/>
      <c r="C63" s="66" t="s">
        <v>137</v>
      </c>
      <c r="D63" s="81"/>
      <c r="E63" s="461"/>
      <c r="F63" s="462"/>
      <c r="G63" s="81"/>
      <c r="H63" s="461"/>
      <c r="I63" s="462"/>
      <c r="J63" s="66"/>
      <c r="K63" s="81"/>
      <c r="L63" s="81"/>
      <c r="M63" s="81"/>
      <c r="N63" s="81"/>
      <c r="O63" s="81"/>
      <c r="P63" s="81"/>
      <c r="Q63" s="57"/>
      <c r="R63" s="66" t="s">
        <v>137</v>
      </c>
      <c r="S63" s="81"/>
    </row>
    <row r="64" spans="1:19" ht="27.75" thickBot="1" x14ac:dyDescent="0.3">
      <c r="A64" s="112" t="s">
        <v>86</v>
      </c>
      <c r="B64" s="113" t="s">
        <v>159</v>
      </c>
      <c r="C64" s="84" t="s">
        <v>160</v>
      </c>
      <c r="D64" s="84">
        <v>126</v>
      </c>
      <c r="E64" s="445">
        <v>42</v>
      </c>
      <c r="F64" s="446"/>
      <c r="G64" s="84">
        <v>84</v>
      </c>
      <c r="H64" s="445">
        <v>12</v>
      </c>
      <c r="I64" s="446"/>
      <c r="J64" s="84">
        <v>72</v>
      </c>
      <c r="K64" s="84"/>
      <c r="L64" s="84"/>
      <c r="M64" s="84"/>
      <c r="N64" s="84">
        <v>0</v>
      </c>
      <c r="O64" s="84">
        <v>0</v>
      </c>
      <c r="P64" s="84">
        <v>0</v>
      </c>
      <c r="Q64" s="114">
        <v>84</v>
      </c>
      <c r="R64" s="84">
        <v>0</v>
      </c>
      <c r="S64" s="84">
        <v>0</v>
      </c>
    </row>
    <row r="65" spans="1:19" ht="39" thickBot="1" x14ac:dyDescent="0.3">
      <c r="A65" s="115" t="s">
        <v>87</v>
      </c>
      <c r="B65" s="116" t="s">
        <v>161</v>
      </c>
      <c r="C65" s="117"/>
      <c r="D65" s="84">
        <v>126</v>
      </c>
      <c r="E65" s="445">
        <v>42</v>
      </c>
      <c r="F65" s="446"/>
      <c r="G65" s="117">
        <v>84</v>
      </c>
      <c r="H65" s="457">
        <v>12</v>
      </c>
      <c r="I65" s="458"/>
      <c r="J65" s="117">
        <v>72</v>
      </c>
      <c r="K65" s="117"/>
      <c r="L65" s="117"/>
      <c r="M65" s="117"/>
      <c r="N65" s="117"/>
      <c r="O65" s="55"/>
      <c r="P65" s="117"/>
      <c r="Q65" s="55">
        <v>84</v>
      </c>
      <c r="R65" s="55"/>
      <c r="S65" s="55"/>
    </row>
    <row r="66" spans="1:19" ht="27.75" thickBot="1" x14ac:dyDescent="0.3">
      <c r="A66" s="90" t="s">
        <v>84</v>
      </c>
      <c r="B66" s="111" t="s">
        <v>162</v>
      </c>
      <c r="C66" s="90" t="s">
        <v>26</v>
      </c>
      <c r="D66" s="91"/>
      <c r="E66" s="459"/>
      <c r="F66" s="460"/>
      <c r="G66" s="91"/>
      <c r="H66" s="459"/>
      <c r="I66" s="460"/>
      <c r="J66" s="90"/>
      <c r="K66" s="91"/>
      <c r="L66" s="91"/>
      <c r="M66" s="91"/>
      <c r="N66" s="119"/>
      <c r="O66" s="55"/>
      <c r="P66" s="93"/>
      <c r="Q66" s="53">
        <v>360</v>
      </c>
      <c r="R66" s="62"/>
      <c r="S66" s="62"/>
    </row>
    <row r="67" spans="1:19" ht="15.75" thickBot="1" x14ac:dyDescent="0.3">
      <c r="A67" s="90" t="s">
        <v>163</v>
      </c>
      <c r="B67" s="111"/>
      <c r="C67" s="90"/>
      <c r="D67" s="91"/>
      <c r="E67" s="453"/>
      <c r="F67" s="454"/>
      <c r="G67" s="91"/>
      <c r="H67" s="453"/>
      <c r="I67" s="454"/>
      <c r="J67" s="90"/>
      <c r="K67" s="91"/>
      <c r="L67" s="91"/>
      <c r="M67" s="91"/>
      <c r="N67" s="119"/>
      <c r="O67" s="55"/>
      <c r="P67" s="91"/>
      <c r="Q67" s="56" t="s">
        <v>137</v>
      </c>
      <c r="R67" s="60"/>
      <c r="S67" s="62"/>
    </row>
    <row r="68" spans="1:19" ht="15.75" thickBot="1" x14ac:dyDescent="0.3">
      <c r="A68" s="43" t="s">
        <v>88</v>
      </c>
      <c r="B68" s="105" t="s">
        <v>164</v>
      </c>
      <c r="C68" s="43" t="s">
        <v>137</v>
      </c>
      <c r="D68" s="46">
        <v>210</v>
      </c>
      <c r="E68" s="451">
        <v>70</v>
      </c>
      <c r="F68" s="452"/>
      <c r="G68" s="46">
        <v>140</v>
      </c>
      <c r="H68" s="451">
        <v>100</v>
      </c>
      <c r="I68" s="452"/>
      <c r="J68" s="43">
        <v>40</v>
      </c>
      <c r="K68" s="46"/>
      <c r="L68" s="46"/>
      <c r="M68" s="46"/>
      <c r="N68" s="46"/>
      <c r="O68" s="46"/>
      <c r="P68" s="46"/>
      <c r="Q68" s="120"/>
      <c r="R68" s="43">
        <v>100</v>
      </c>
      <c r="S68" s="106">
        <v>40</v>
      </c>
    </row>
    <row r="69" spans="1:19" ht="26.25" thickBot="1" x14ac:dyDescent="0.3">
      <c r="A69" s="90" t="s">
        <v>89</v>
      </c>
      <c r="B69" s="121" t="s">
        <v>165</v>
      </c>
      <c r="C69" s="90"/>
      <c r="D69" s="46">
        <v>210</v>
      </c>
      <c r="E69" s="451">
        <v>70</v>
      </c>
      <c r="F69" s="452"/>
      <c r="G69" s="91">
        <v>140</v>
      </c>
      <c r="H69" s="453">
        <v>100</v>
      </c>
      <c r="I69" s="454"/>
      <c r="J69" s="91">
        <v>40</v>
      </c>
      <c r="K69" s="123"/>
      <c r="L69" s="90"/>
      <c r="M69" s="91"/>
      <c r="N69" s="91"/>
      <c r="O69" s="91"/>
      <c r="P69" s="91"/>
      <c r="Q69" s="93"/>
      <c r="R69" s="60">
        <v>100</v>
      </c>
      <c r="S69" s="62">
        <v>40</v>
      </c>
    </row>
    <row r="70" spans="1:19" ht="27.75" thickBot="1" x14ac:dyDescent="0.3">
      <c r="A70" s="124" t="s">
        <v>166</v>
      </c>
      <c r="B70" s="125" t="s">
        <v>167</v>
      </c>
      <c r="C70" s="126" t="s">
        <v>26</v>
      </c>
      <c r="D70" s="127"/>
      <c r="E70" s="455"/>
      <c r="F70" s="456"/>
      <c r="G70" s="127"/>
      <c r="H70" s="455"/>
      <c r="I70" s="456"/>
      <c r="J70" s="126"/>
      <c r="K70" s="128"/>
      <c r="L70" s="126"/>
      <c r="M70" s="127"/>
      <c r="N70" s="127"/>
      <c r="O70" s="127"/>
      <c r="P70" s="127"/>
      <c r="Q70" s="118"/>
      <c r="R70" s="66" t="s">
        <v>168</v>
      </c>
      <c r="S70" s="81"/>
    </row>
    <row r="71" spans="1:19" ht="15.75" thickBot="1" x14ac:dyDescent="0.3">
      <c r="A71" s="129" t="s">
        <v>169</v>
      </c>
      <c r="B71" s="130"/>
      <c r="C71" s="117"/>
      <c r="D71" s="117"/>
      <c r="E71" s="457"/>
      <c r="F71" s="458"/>
      <c r="G71" s="117"/>
      <c r="H71" s="457"/>
      <c r="I71" s="458"/>
      <c r="J71" s="117"/>
      <c r="K71" s="131"/>
      <c r="L71" s="117"/>
      <c r="M71" s="117"/>
      <c r="N71" s="117"/>
      <c r="O71" s="117"/>
      <c r="P71" s="117"/>
      <c r="Q71" s="117"/>
      <c r="R71" s="132"/>
      <c r="S71" s="55" t="s">
        <v>137</v>
      </c>
    </row>
    <row r="72" spans="1:19" ht="27.75" thickBot="1" x14ac:dyDescent="0.3">
      <c r="A72" s="112" t="s">
        <v>170</v>
      </c>
      <c r="B72" s="133" t="s">
        <v>171</v>
      </c>
      <c r="C72" s="134" t="s">
        <v>137</v>
      </c>
      <c r="D72" s="84">
        <v>120</v>
      </c>
      <c r="E72" s="445">
        <v>40</v>
      </c>
      <c r="F72" s="446"/>
      <c r="G72" s="46">
        <v>80</v>
      </c>
      <c r="H72" s="447">
        <v>60</v>
      </c>
      <c r="I72" s="448"/>
      <c r="J72" s="43">
        <v>20</v>
      </c>
      <c r="K72" s="46"/>
      <c r="L72" s="46"/>
      <c r="M72" s="46"/>
      <c r="N72" s="46"/>
      <c r="O72" s="46"/>
      <c r="P72" s="46"/>
      <c r="Q72" s="47"/>
      <c r="R72" s="43">
        <v>40</v>
      </c>
      <c r="S72" s="106">
        <v>40</v>
      </c>
    </row>
    <row r="73" spans="1:19" ht="39" thickBot="1" x14ac:dyDescent="0.3">
      <c r="A73" s="39" t="s">
        <v>172</v>
      </c>
      <c r="B73" s="135" t="s">
        <v>173</v>
      </c>
      <c r="C73" s="60"/>
      <c r="D73" s="62">
        <v>120</v>
      </c>
      <c r="E73" s="449">
        <v>40</v>
      </c>
      <c r="F73" s="450"/>
      <c r="G73" s="62">
        <v>80</v>
      </c>
      <c r="H73" s="441">
        <v>60</v>
      </c>
      <c r="I73" s="442"/>
      <c r="J73" s="60">
        <v>20</v>
      </c>
      <c r="K73" s="62"/>
      <c r="L73" s="62"/>
      <c r="M73" s="62"/>
      <c r="N73" s="62"/>
      <c r="O73" s="62"/>
      <c r="P73" s="62"/>
      <c r="Q73" s="63"/>
      <c r="R73" s="60">
        <v>40</v>
      </c>
      <c r="S73" s="62">
        <v>40</v>
      </c>
    </row>
    <row r="74" spans="1:19" ht="27.75" thickBot="1" x14ac:dyDescent="0.3">
      <c r="A74" s="136" t="s">
        <v>166</v>
      </c>
      <c r="B74" s="137" t="s">
        <v>167</v>
      </c>
      <c r="C74" s="90" t="s">
        <v>26</v>
      </c>
      <c r="D74" s="62"/>
      <c r="E74" s="441"/>
      <c r="F74" s="442"/>
      <c r="G74" s="62"/>
      <c r="H74" s="441"/>
      <c r="I74" s="442"/>
      <c r="J74" s="60"/>
      <c r="K74" s="62"/>
      <c r="L74" s="62"/>
      <c r="M74" s="62"/>
      <c r="N74" s="62"/>
      <c r="O74" s="62"/>
      <c r="P74" s="62"/>
      <c r="Q74" s="63"/>
      <c r="R74" s="60">
        <v>36</v>
      </c>
      <c r="S74" s="62"/>
    </row>
    <row r="75" spans="1:19" ht="15.75" thickBot="1" x14ac:dyDescent="0.3">
      <c r="A75" s="138" t="s">
        <v>174</v>
      </c>
      <c r="B75" s="122"/>
      <c r="C75" s="90"/>
      <c r="D75" s="62"/>
      <c r="E75" s="441"/>
      <c r="F75" s="442"/>
      <c r="G75" s="62"/>
      <c r="H75" s="441"/>
      <c r="I75" s="442"/>
      <c r="J75" s="60"/>
      <c r="K75" s="62"/>
      <c r="L75" s="62"/>
      <c r="M75" s="62"/>
      <c r="N75" s="62"/>
      <c r="O75" s="62"/>
      <c r="P75" s="62"/>
      <c r="Q75" s="63"/>
      <c r="R75" s="60"/>
      <c r="S75" s="109" t="s">
        <v>137</v>
      </c>
    </row>
    <row r="76" spans="1:19" ht="15.75" thickBot="1" x14ac:dyDescent="0.3">
      <c r="A76" s="139" t="s">
        <v>90</v>
      </c>
      <c r="B76" s="140" t="s">
        <v>175</v>
      </c>
      <c r="C76" s="91" t="s">
        <v>26</v>
      </c>
      <c r="D76" s="62"/>
      <c r="E76" s="441"/>
      <c r="F76" s="442"/>
      <c r="G76" s="62"/>
      <c r="H76" s="441"/>
      <c r="I76" s="442"/>
      <c r="J76" s="60"/>
      <c r="K76" s="62"/>
      <c r="L76" s="62"/>
      <c r="M76" s="62"/>
      <c r="N76" s="62"/>
      <c r="O76" s="62"/>
      <c r="P76" s="62"/>
      <c r="Q76" s="63"/>
      <c r="R76" s="60"/>
      <c r="S76" s="62">
        <v>144</v>
      </c>
    </row>
    <row r="77" spans="1:19" ht="15.75" thickBot="1" x14ac:dyDescent="0.3">
      <c r="A77" s="136" t="s">
        <v>176</v>
      </c>
      <c r="B77" s="141" t="s">
        <v>85</v>
      </c>
      <c r="C77" s="142" t="s">
        <v>177</v>
      </c>
      <c r="D77" s="143"/>
      <c r="E77" s="443"/>
      <c r="F77" s="444"/>
      <c r="G77" s="144"/>
      <c r="H77" s="422"/>
      <c r="I77" s="423"/>
      <c r="J77" s="142"/>
      <c r="K77" s="144"/>
      <c r="L77" s="144"/>
      <c r="M77" s="144"/>
      <c r="N77" s="144"/>
      <c r="O77" s="144" t="s">
        <v>178</v>
      </c>
      <c r="P77" s="144" t="s">
        <v>179</v>
      </c>
      <c r="Q77" s="147"/>
      <c r="R77" s="144"/>
      <c r="S77" s="144"/>
    </row>
    <row r="78" spans="1:19" x14ac:dyDescent="0.25">
      <c r="A78" s="352" t="s">
        <v>166</v>
      </c>
      <c r="B78" s="436" t="s">
        <v>167</v>
      </c>
      <c r="C78" s="428" t="s">
        <v>180</v>
      </c>
      <c r="D78" s="352"/>
      <c r="E78" s="437"/>
      <c r="F78" s="438"/>
      <c r="G78" s="428"/>
      <c r="H78" s="424"/>
      <c r="I78" s="425"/>
      <c r="J78" s="428"/>
      <c r="K78" s="428"/>
      <c r="L78" s="428"/>
      <c r="M78" s="428"/>
      <c r="N78" s="428"/>
      <c r="O78" s="428"/>
      <c r="P78" s="430"/>
      <c r="Q78" s="432" t="s">
        <v>181</v>
      </c>
      <c r="R78" s="145">
        <v>2</v>
      </c>
      <c r="S78" s="428"/>
    </row>
    <row r="79" spans="1:19" ht="15.75" thickBot="1" x14ac:dyDescent="0.3">
      <c r="A79" s="353"/>
      <c r="B79" s="355"/>
      <c r="C79" s="429"/>
      <c r="D79" s="353"/>
      <c r="E79" s="439"/>
      <c r="F79" s="440"/>
      <c r="G79" s="429"/>
      <c r="H79" s="434"/>
      <c r="I79" s="435"/>
      <c r="J79" s="429"/>
      <c r="K79" s="429"/>
      <c r="L79" s="429"/>
      <c r="M79" s="429"/>
      <c r="N79" s="429"/>
      <c r="O79" s="429"/>
      <c r="P79" s="431"/>
      <c r="Q79" s="433"/>
      <c r="R79" s="145" t="s">
        <v>17</v>
      </c>
      <c r="S79" s="429"/>
    </row>
    <row r="80" spans="1:19" ht="15.75" thickBot="1" x14ac:dyDescent="0.3">
      <c r="A80" s="136" t="s">
        <v>90</v>
      </c>
      <c r="B80" s="148" t="s">
        <v>175</v>
      </c>
      <c r="C80" s="144" t="s">
        <v>182</v>
      </c>
      <c r="D80" s="144"/>
      <c r="E80" s="422"/>
      <c r="F80" s="423"/>
      <c r="G80" s="144"/>
      <c r="H80" s="422"/>
      <c r="I80" s="423"/>
      <c r="J80" s="144"/>
      <c r="K80" s="144"/>
      <c r="L80" s="144"/>
      <c r="M80" s="144"/>
      <c r="N80" s="144"/>
      <c r="O80" s="149"/>
      <c r="P80" s="149"/>
      <c r="Q80" s="150"/>
      <c r="R80" s="151"/>
      <c r="S80" s="144" t="s">
        <v>183</v>
      </c>
    </row>
    <row r="81" spans="1:19" ht="15.75" thickBot="1" x14ac:dyDescent="0.3">
      <c r="A81" s="136" t="s">
        <v>184</v>
      </c>
      <c r="B81" s="148" t="s">
        <v>185</v>
      </c>
      <c r="C81" s="144" t="s">
        <v>186</v>
      </c>
      <c r="D81" s="144"/>
      <c r="E81" s="422"/>
      <c r="F81" s="423"/>
      <c r="G81" s="144"/>
      <c r="H81" s="422"/>
      <c r="I81" s="423"/>
      <c r="J81" s="144"/>
      <c r="K81" s="144"/>
      <c r="L81" s="144"/>
      <c r="M81" s="144"/>
      <c r="N81" s="144">
        <v>0</v>
      </c>
      <c r="O81" s="149">
        <v>1</v>
      </c>
      <c r="P81" s="149">
        <v>0</v>
      </c>
      <c r="Q81" s="150">
        <v>1</v>
      </c>
      <c r="R81" s="142">
        <v>1</v>
      </c>
      <c r="S81" s="144">
        <v>2</v>
      </c>
    </row>
    <row r="82" spans="1:19" ht="15.75" thickBot="1" x14ac:dyDescent="0.3">
      <c r="A82" s="136" t="s">
        <v>187</v>
      </c>
      <c r="B82" s="148" t="s">
        <v>92</v>
      </c>
      <c r="C82" s="143" t="s">
        <v>93</v>
      </c>
      <c r="D82" s="147"/>
      <c r="E82" s="424"/>
      <c r="F82" s="425"/>
      <c r="G82" s="147"/>
      <c r="H82" s="424"/>
      <c r="I82" s="425"/>
      <c r="J82" s="147"/>
      <c r="K82" s="147"/>
      <c r="L82" s="144"/>
      <c r="M82" s="144"/>
      <c r="N82" s="144"/>
      <c r="O82" s="149"/>
      <c r="P82" s="149"/>
      <c r="Q82" s="150"/>
      <c r="R82" s="142"/>
      <c r="S82" s="144"/>
    </row>
    <row r="83" spans="1:19" ht="15.75" thickBot="1" x14ac:dyDescent="0.3">
      <c r="A83" s="136" t="s">
        <v>188</v>
      </c>
      <c r="B83" s="152" t="s">
        <v>189</v>
      </c>
      <c r="C83" s="143"/>
      <c r="D83" s="147"/>
      <c r="E83" s="426"/>
      <c r="F83" s="427"/>
      <c r="G83" s="147"/>
      <c r="H83" s="426"/>
      <c r="I83" s="427"/>
      <c r="J83" s="147"/>
      <c r="K83" s="147"/>
      <c r="L83" s="144"/>
      <c r="M83" s="144"/>
      <c r="N83" s="144"/>
      <c r="O83" s="149"/>
      <c r="P83" s="149"/>
      <c r="Q83" s="150"/>
      <c r="R83" s="142"/>
      <c r="S83" s="144"/>
    </row>
    <row r="84" spans="1:19" ht="26.25" thickBot="1" x14ac:dyDescent="0.3">
      <c r="A84" s="352" t="s">
        <v>190</v>
      </c>
      <c r="B84" s="153" t="s">
        <v>191</v>
      </c>
      <c r="C84" s="145" t="s">
        <v>182</v>
      </c>
      <c r="D84" s="154"/>
      <c r="E84" s="414"/>
      <c r="F84" s="421"/>
      <c r="G84" s="156"/>
      <c r="H84" s="414"/>
      <c r="I84" s="421"/>
      <c r="J84" s="156"/>
      <c r="K84" s="156"/>
      <c r="L84" s="147"/>
      <c r="M84" s="147"/>
      <c r="N84" s="147"/>
      <c r="O84" s="157"/>
      <c r="P84" s="157"/>
      <c r="Q84" s="158"/>
      <c r="R84" s="142"/>
      <c r="S84" s="144"/>
    </row>
    <row r="85" spans="1:19" ht="26.25" thickBot="1" x14ac:dyDescent="0.3">
      <c r="A85" s="353"/>
      <c r="B85" s="159" t="s">
        <v>192</v>
      </c>
      <c r="C85" s="160" t="s">
        <v>179</v>
      </c>
      <c r="D85" s="161"/>
      <c r="E85" s="414"/>
      <c r="F85" s="421"/>
      <c r="G85" s="162"/>
      <c r="H85" s="414"/>
      <c r="I85" s="421"/>
      <c r="J85" s="162"/>
      <c r="K85" s="162"/>
      <c r="L85" s="156"/>
      <c r="M85" s="156"/>
      <c r="N85" s="156"/>
      <c r="O85" s="163"/>
      <c r="P85" s="163"/>
      <c r="Q85" s="163"/>
      <c r="R85" s="144"/>
      <c r="S85" s="144"/>
    </row>
    <row r="86" spans="1:19" ht="26.25" thickBot="1" x14ac:dyDescent="0.3">
      <c r="A86" s="164"/>
      <c r="B86" s="165" t="s">
        <v>193</v>
      </c>
      <c r="C86" s="160" t="s">
        <v>194</v>
      </c>
      <c r="D86" s="161"/>
      <c r="E86" s="414"/>
      <c r="F86" s="421"/>
      <c r="G86" s="166"/>
      <c r="H86" s="414"/>
      <c r="I86" s="421"/>
      <c r="J86" s="166"/>
      <c r="K86" s="166"/>
      <c r="L86" s="162"/>
      <c r="M86" s="162"/>
      <c r="N86" s="162"/>
      <c r="O86" s="167"/>
      <c r="P86" s="167"/>
      <c r="Q86" s="167"/>
      <c r="R86" s="144"/>
      <c r="S86" s="144"/>
    </row>
    <row r="87" spans="1:19" ht="15.75" thickBot="1" x14ac:dyDescent="0.3">
      <c r="A87" s="168"/>
      <c r="B87" s="25"/>
      <c r="C87" s="160"/>
      <c r="D87" s="169"/>
      <c r="E87" s="414" t="s">
        <v>195</v>
      </c>
      <c r="F87" s="415"/>
      <c r="G87" s="155" t="s">
        <v>196</v>
      </c>
      <c r="H87" s="415" t="s">
        <v>197</v>
      </c>
      <c r="I87" s="415"/>
      <c r="J87" s="155"/>
      <c r="K87" s="156"/>
      <c r="L87" s="162">
        <v>12</v>
      </c>
      <c r="M87" s="162">
        <v>10</v>
      </c>
      <c r="N87" s="162">
        <v>11</v>
      </c>
      <c r="O87" s="167">
        <v>11</v>
      </c>
      <c r="P87" s="167">
        <v>10</v>
      </c>
      <c r="Q87" s="167">
        <v>10</v>
      </c>
      <c r="R87" s="144">
        <v>9</v>
      </c>
      <c r="S87" s="144">
        <v>8</v>
      </c>
    </row>
    <row r="88" spans="1:19" ht="15.75" thickBot="1" x14ac:dyDescent="0.3">
      <c r="A88" s="151"/>
      <c r="B88" s="171" t="s">
        <v>198</v>
      </c>
      <c r="C88" s="170"/>
      <c r="D88" s="416"/>
      <c r="E88" s="418" t="s">
        <v>103</v>
      </c>
      <c r="F88" s="419"/>
      <c r="G88" s="419"/>
      <c r="H88" s="419"/>
      <c r="I88" s="419"/>
      <c r="J88" s="419"/>
      <c r="K88" s="420"/>
      <c r="L88" s="144">
        <v>0</v>
      </c>
      <c r="M88" s="144">
        <v>3</v>
      </c>
      <c r="N88" s="144">
        <v>0</v>
      </c>
      <c r="O88" s="144">
        <v>1</v>
      </c>
      <c r="P88" s="144">
        <v>0</v>
      </c>
      <c r="Q88" s="146">
        <v>1</v>
      </c>
      <c r="R88" s="142">
        <v>2</v>
      </c>
      <c r="S88" s="144">
        <v>4</v>
      </c>
    </row>
    <row r="89" spans="1:19" ht="15.75" thickBot="1" x14ac:dyDescent="0.3">
      <c r="A89" s="142"/>
      <c r="B89" s="171" t="s">
        <v>199</v>
      </c>
      <c r="C89" s="169"/>
      <c r="D89" s="417"/>
      <c r="E89" s="418" t="s">
        <v>104</v>
      </c>
      <c r="F89" s="419"/>
      <c r="G89" s="419"/>
      <c r="H89" s="419"/>
      <c r="I89" s="419"/>
      <c r="J89" s="419"/>
      <c r="K89" s="420"/>
      <c r="L89" s="144">
        <v>2</v>
      </c>
      <c r="M89" s="144">
        <v>6</v>
      </c>
      <c r="N89" s="144">
        <v>4</v>
      </c>
      <c r="O89" s="144">
        <v>5</v>
      </c>
      <c r="P89" s="144">
        <v>3</v>
      </c>
      <c r="Q89" s="146">
        <v>5</v>
      </c>
      <c r="R89" s="142">
        <v>1</v>
      </c>
      <c r="S89" s="144">
        <v>1</v>
      </c>
    </row>
  </sheetData>
  <mergeCells count="179">
    <mergeCell ref="L3:M3"/>
    <mergeCell ref="N3:O3"/>
    <mergeCell ref="P3:Q3"/>
    <mergeCell ref="R3:S3"/>
    <mergeCell ref="I4:I7"/>
    <mergeCell ref="J4:J7"/>
    <mergeCell ref="K4:K7"/>
    <mergeCell ref="A1:A7"/>
    <mergeCell ref="B1:B7"/>
    <mergeCell ref="C1:C7"/>
    <mergeCell ref="D1:K1"/>
    <mergeCell ref="L1:S2"/>
    <mergeCell ref="D2:D7"/>
    <mergeCell ref="E2:E7"/>
    <mergeCell ref="F2:K2"/>
    <mergeCell ref="F3:H7"/>
    <mergeCell ref="I3:K3"/>
    <mergeCell ref="F14:H14"/>
    <mergeCell ref="F15:H15"/>
    <mergeCell ref="F16:H16"/>
    <mergeCell ref="F17:H17"/>
    <mergeCell ref="F18:H18"/>
    <mergeCell ref="F19:H19"/>
    <mergeCell ref="F8:H8"/>
    <mergeCell ref="F9:H9"/>
    <mergeCell ref="F10:H10"/>
    <mergeCell ref="F11:H11"/>
    <mergeCell ref="F12:H12"/>
    <mergeCell ref="F13:H13"/>
    <mergeCell ref="F26:H26"/>
    <mergeCell ref="A27:A28"/>
    <mergeCell ref="C27:C28"/>
    <mergeCell ref="D27:D28"/>
    <mergeCell ref="E27:E28"/>
    <mergeCell ref="F27:H28"/>
    <mergeCell ref="F20:H20"/>
    <mergeCell ref="F21:H21"/>
    <mergeCell ref="F22:H22"/>
    <mergeCell ref="F23:H23"/>
    <mergeCell ref="F24:H24"/>
    <mergeCell ref="F25:H25"/>
    <mergeCell ref="O27:O28"/>
    <mergeCell ref="P27:P28"/>
    <mergeCell ref="Q27:Q28"/>
    <mergeCell ref="R27:R28"/>
    <mergeCell ref="S27:S28"/>
    <mergeCell ref="F29:H29"/>
    <mergeCell ref="I27:I28"/>
    <mergeCell ref="J27:J28"/>
    <mergeCell ref="K27:K28"/>
    <mergeCell ref="L27:L28"/>
    <mergeCell ref="M27:M28"/>
    <mergeCell ref="N27:N28"/>
    <mergeCell ref="E36:F36"/>
    <mergeCell ref="H36:I36"/>
    <mergeCell ref="E37:F37"/>
    <mergeCell ref="H37:I37"/>
    <mergeCell ref="E38:F38"/>
    <mergeCell ref="H38:I38"/>
    <mergeCell ref="F30:H30"/>
    <mergeCell ref="F31:H31"/>
    <mergeCell ref="F32:H32"/>
    <mergeCell ref="F33:H33"/>
    <mergeCell ref="F34:H34"/>
    <mergeCell ref="F35:H35"/>
    <mergeCell ref="E42:F42"/>
    <mergeCell ref="H42:I42"/>
    <mergeCell ref="E43:F43"/>
    <mergeCell ref="H43:I43"/>
    <mergeCell ref="E44:F44"/>
    <mergeCell ref="H44:I44"/>
    <mergeCell ref="E39:F39"/>
    <mergeCell ref="H39:I39"/>
    <mergeCell ref="E40:F40"/>
    <mergeCell ref="H40:I40"/>
    <mergeCell ref="E41:F41"/>
    <mergeCell ref="H41:I41"/>
    <mergeCell ref="E48:F48"/>
    <mergeCell ref="H48:I48"/>
    <mergeCell ref="E49:F49"/>
    <mergeCell ref="H49:I49"/>
    <mergeCell ref="E50:F50"/>
    <mergeCell ref="H50:I50"/>
    <mergeCell ref="E45:F45"/>
    <mergeCell ref="H45:I45"/>
    <mergeCell ref="E46:F46"/>
    <mergeCell ref="H46:I46"/>
    <mergeCell ref="E47:F47"/>
    <mergeCell ref="H47:I47"/>
    <mergeCell ref="E54:F54"/>
    <mergeCell ref="H54:I54"/>
    <mergeCell ref="E55:F55"/>
    <mergeCell ref="H55:I55"/>
    <mergeCell ref="E56:F56"/>
    <mergeCell ref="H56:I56"/>
    <mergeCell ref="E51:F51"/>
    <mergeCell ref="H51:I51"/>
    <mergeCell ref="E52:F52"/>
    <mergeCell ref="H52:I52"/>
    <mergeCell ref="E53:F53"/>
    <mergeCell ref="H53:I53"/>
    <mergeCell ref="E60:F60"/>
    <mergeCell ref="H60:I60"/>
    <mergeCell ref="E61:F61"/>
    <mergeCell ref="H61:I61"/>
    <mergeCell ref="E62:F62"/>
    <mergeCell ref="H62:I62"/>
    <mergeCell ref="E57:F57"/>
    <mergeCell ref="H57:I57"/>
    <mergeCell ref="E58:F58"/>
    <mergeCell ref="H58:I58"/>
    <mergeCell ref="E59:F59"/>
    <mergeCell ref="H59:I59"/>
    <mergeCell ref="E66:F66"/>
    <mergeCell ref="H66:I66"/>
    <mergeCell ref="E67:F67"/>
    <mergeCell ref="H67:I67"/>
    <mergeCell ref="E68:F68"/>
    <mergeCell ref="H68:I68"/>
    <mergeCell ref="E63:F63"/>
    <mergeCell ref="H63:I63"/>
    <mergeCell ref="E64:F64"/>
    <mergeCell ref="H64:I64"/>
    <mergeCell ref="E65:F65"/>
    <mergeCell ref="H65:I65"/>
    <mergeCell ref="E72:F72"/>
    <mergeCell ref="H72:I72"/>
    <mergeCell ref="E73:F73"/>
    <mergeCell ref="H73:I73"/>
    <mergeCell ref="E74:F74"/>
    <mergeCell ref="H74:I74"/>
    <mergeCell ref="E69:F69"/>
    <mergeCell ref="H69:I69"/>
    <mergeCell ref="E70:F70"/>
    <mergeCell ref="H70:I70"/>
    <mergeCell ref="E71:F71"/>
    <mergeCell ref="H71:I71"/>
    <mergeCell ref="A78:A79"/>
    <mergeCell ref="B78:B79"/>
    <mergeCell ref="C78:C79"/>
    <mergeCell ref="D78:D79"/>
    <mergeCell ref="E78:F79"/>
    <mergeCell ref="G78:G79"/>
    <mergeCell ref="E75:F75"/>
    <mergeCell ref="H75:I75"/>
    <mergeCell ref="E76:F76"/>
    <mergeCell ref="H76:I76"/>
    <mergeCell ref="E77:F77"/>
    <mergeCell ref="H77:I77"/>
    <mergeCell ref="S78:S79"/>
    <mergeCell ref="E80:F80"/>
    <mergeCell ref="H80:I80"/>
    <mergeCell ref="H78:I79"/>
    <mergeCell ref="J78:J79"/>
    <mergeCell ref="K78:K79"/>
    <mergeCell ref="L78:L79"/>
    <mergeCell ref="M78:M79"/>
    <mergeCell ref="N78:N79"/>
    <mergeCell ref="E81:F81"/>
    <mergeCell ref="H81:I81"/>
    <mergeCell ref="E82:F82"/>
    <mergeCell ref="H82:I82"/>
    <mergeCell ref="E83:F83"/>
    <mergeCell ref="H83:I83"/>
    <mergeCell ref="O78:O79"/>
    <mergeCell ref="P78:P79"/>
    <mergeCell ref="Q78:Q79"/>
    <mergeCell ref="E87:F87"/>
    <mergeCell ref="H87:I87"/>
    <mergeCell ref="D88:D89"/>
    <mergeCell ref="E88:K88"/>
    <mergeCell ref="E89:K89"/>
    <mergeCell ref="A84:A85"/>
    <mergeCell ref="E84:F84"/>
    <mergeCell ref="H84:I84"/>
    <mergeCell ref="E85:F85"/>
    <mergeCell ref="H85:I85"/>
    <mergeCell ref="E86:F86"/>
    <mergeCell ref="H86:I8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2020-08-20T10:11:58Z</dcterms:modified>
</cp:coreProperties>
</file>