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Q39" i="1" l="1"/>
  <c r="P39" i="1"/>
  <c r="O39" i="1"/>
  <c r="N39" i="1"/>
  <c r="M39" i="1"/>
  <c r="L39" i="1"/>
  <c r="E53" i="1" l="1"/>
  <c r="D39" i="1"/>
  <c r="F39" i="1"/>
  <c r="L34" i="1"/>
  <c r="E28" i="1"/>
  <c r="G10" i="1" l="1"/>
  <c r="H10" i="1"/>
  <c r="I10" i="1"/>
  <c r="J10" i="1"/>
  <c r="K10" i="1"/>
  <c r="L10" i="1"/>
  <c r="M10" i="1"/>
  <c r="N10" i="1"/>
  <c r="O10" i="1"/>
  <c r="P10" i="1"/>
  <c r="Q10" i="1"/>
  <c r="D10" i="1"/>
  <c r="E19" i="1"/>
  <c r="G21" i="1" l="1"/>
  <c r="H21" i="1"/>
  <c r="I21" i="1"/>
  <c r="J21" i="1"/>
  <c r="K21" i="1"/>
  <c r="L21" i="1"/>
  <c r="M21" i="1"/>
  <c r="N21" i="1"/>
  <c r="O21" i="1"/>
  <c r="P21" i="1"/>
  <c r="Q21" i="1"/>
  <c r="D21" i="1"/>
  <c r="E23" i="1"/>
  <c r="G39" i="1" l="1"/>
  <c r="H39" i="1"/>
  <c r="I39" i="1"/>
  <c r="J39" i="1"/>
  <c r="K39" i="1"/>
  <c r="F34" i="1" l="1"/>
  <c r="I34" i="1"/>
  <c r="J34" i="1"/>
  <c r="K34" i="1"/>
  <c r="M34" i="1"/>
  <c r="N34" i="1"/>
  <c r="O34" i="1"/>
  <c r="P34" i="1"/>
  <c r="Q34" i="1"/>
  <c r="F29" i="1"/>
  <c r="G29" i="1"/>
  <c r="H29" i="1"/>
  <c r="I29" i="1"/>
  <c r="J29" i="1"/>
  <c r="K29" i="1"/>
  <c r="L29" i="1"/>
  <c r="M29" i="1"/>
  <c r="N29" i="1"/>
  <c r="O29" i="1"/>
  <c r="P29" i="1"/>
  <c r="Q29" i="1"/>
  <c r="L9" i="1"/>
  <c r="P9" i="1"/>
  <c r="G9" i="1"/>
  <c r="I9" i="1"/>
  <c r="K9" i="1"/>
  <c r="M9" i="1"/>
  <c r="Q9" i="1"/>
  <c r="I28" i="1"/>
  <c r="J28" i="1"/>
  <c r="K28" i="1"/>
  <c r="F69" i="1"/>
  <c r="G69" i="1"/>
  <c r="H69" i="1"/>
  <c r="I69" i="1"/>
  <c r="J69" i="1"/>
  <c r="K69" i="1"/>
  <c r="L69" i="1"/>
  <c r="M69" i="1"/>
  <c r="N69" i="1"/>
  <c r="O69" i="1"/>
  <c r="P69" i="1"/>
  <c r="Q69" i="1"/>
  <c r="D69" i="1"/>
  <c r="E71" i="1"/>
  <c r="E70" i="1"/>
  <c r="F66" i="1"/>
  <c r="G66" i="1"/>
  <c r="H66" i="1"/>
  <c r="I66" i="1"/>
  <c r="J66" i="1"/>
  <c r="K66" i="1"/>
  <c r="L66" i="1"/>
  <c r="M66" i="1"/>
  <c r="N66" i="1"/>
  <c r="O66" i="1"/>
  <c r="P66" i="1"/>
  <c r="Q66" i="1"/>
  <c r="D66" i="1"/>
  <c r="E67" i="1"/>
  <c r="E66" i="1" s="1"/>
  <c r="F62" i="1"/>
  <c r="G62" i="1"/>
  <c r="H62" i="1"/>
  <c r="I62" i="1"/>
  <c r="J62" i="1"/>
  <c r="K62" i="1"/>
  <c r="L62" i="1"/>
  <c r="M62" i="1"/>
  <c r="N62" i="1"/>
  <c r="O62" i="1"/>
  <c r="P62" i="1"/>
  <c r="Q62" i="1"/>
  <c r="D62" i="1"/>
  <c r="E64" i="1"/>
  <c r="E63" i="1"/>
  <c r="E62" i="1" s="1"/>
  <c r="F58" i="1"/>
  <c r="G58" i="1"/>
  <c r="H58" i="1"/>
  <c r="I58" i="1"/>
  <c r="J58" i="1"/>
  <c r="K58" i="1"/>
  <c r="L58" i="1"/>
  <c r="M58" i="1"/>
  <c r="N58" i="1"/>
  <c r="O58" i="1"/>
  <c r="P58" i="1"/>
  <c r="Q58" i="1"/>
  <c r="D58" i="1"/>
  <c r="F52" i="1"/>
  <c r="G52" i="1"/>
  <c r="H52" i="1"/>
  <c r="I52" i="1"/>
  <c r="I51" i="1" s="1"/>
  <c r="J52" i="1"/>
  <c r="K52" i="1"/>
  <c r="L52" i="1"/>
  <c r="M52" i="1"/>
  <c r="M51" i="1" s="1"/>
  <c r="N52" i="1"/>
  <c r="O52" i="1"/>
  <c r="P52" i="1"/>
  <c r="Q52" i="1"/>
  <c r="Q51" i="1" s="1"/>
  <c r="D52" i="1"/>
  <c r="D34" i="1"/>
  <c r="E37" i="1"/>
  <c r="D29" i="1"/>
  <c r="E45" i="1"/>
  <c r="E44" i="1"/>
  <c r="D51" i="1" l="1"/>
  <c r="P51" i="1"/>
  <c r="L51" i="1"/>
  <c r="L38" i="1" s="1"/>
  <c r="L26" i="1" s="1"/>
  <c r="H51" i="1"/>
  <c r="H38" i="1" s="1"/>
  <c r="G51" i="1"/>
  <c r="G38" i="1" s="1"/>
  <c r="E69" i="1"/>
  <c r="O51" i="1"/>
  <c r="O38" i="1" s="1"/>
  <c r="O26" i="1" s="1"/>
  <c r="O8" i="1" s="1"/>
  <c r="K51" i="1"/>
  <c r="K38" i="1" s="1"/>
  <c r="N51" i="1"/>
  <c r="J51" i="1"/>
  <c r="F51" i="1"/>
  <c r="H9" i="1"/>
  <c r="O9" i="1"/>
  <c r="N9" i="1"/>
  <c r="J9" i="1"/>
  <c r="Q38" i="1"/>
  <c r="Q26" i="1" s="1"/>
  <c r="I38" i="1"/>
  <c r="J38" i="1"/>
  <c r="J27" i="1"/>
  <c r="J26" i="1" s="1"/>
  <c r="M38" i="1"/>
  <c r="M26" i="1" s="1"/>
  <c r="I27" i="1"/>
  <c r="P38" i="1"/>
  <c r="P26" i="1" s="1"/>
  <c r="H26" i="1" l="1"/>
  <c r="K27" i="1"/>
  <c r="K26" i="1" s="1"/>
  <c r="K8" i="1" s="1"/>
  <c r="G26" i="1"/>
  <c r="G8" i="1" s="1"/>
  <c r="J8" i="1"/>
  <c r="F38" i="1"/>
  <c r="F27" i="1" s="1"/>
  <c r="I26" i="1"/>
  <c r="I8" i="1" s="1"/>
  <c r="L8" i="1"/>
  <c r="Q8" i="1"/>
  <c r="N38" i="1"/>
  <c r="N26" i="1" s="1"/>
  <c r="H8" i="1"/>
  <c r="E18" i="1"/>
  <c r="E24" i="1"/>
  <c r="P8" i="1" l="1"/>
  <c r="M8" i="1"/>
  <c r="N8" i="1"/>
  <c r="F25" i="1"/>
  <c r="F21" i="1" s="1"/>
  <c r="F11" i="1"/>
  <c r="F10" i="1" s="1"/>
  <c r="F9" i="1" l="1"/>
  <c r="F26" i="1"/>
  <c r="F8" i="1" l="1"/>
  <c r="E55" i="1"/>
  <c r="E60" i="1"/>
  <c r="E54" i="1" l="1"/>
  <c r="E47" i="1"/>
  <c r="E59" i="1" l="1"/>
  <c r="E58" i="1" s="1"/>
  <c r="E50" i="1"/>
  <c r="E48" i="1"/>
  <c r="E49" i="1"/>
  <c r="E12" i="1" l="1"/>
  <c r="E14" i="1"/>
  <c r="E20" i="1"/>
  <c r="E16" i="1"/>
  <c r="E17" i="1"/>
  <c r="E22" i="1"/>
  <c r="E25" i="1"/>
  <c r="E31" i="1"/>
  <c r="E32" i="1"/>
  <c r="E33" i="1"/>
  <c r="E36" i="1"/>
  <c r="E40" i="1"/>
  <c r="E41" i="1"/>
  <c r="E46" i="1"/>
  <c r="E11" i="1"/>
  <c r="E13" i="1"/>
  <c r="E15" i="1"/>
  <c r="E10" i="1" l="1"/>
  <c r="E39" i="1"/>
  <c r="E21" i="1"/>
  <c r="E35" i="1"/>
  <c r="E34" i="1" s="1"/>
  <c r="E30" i="1"/>
  <c r="E9" i="1" l="1"/>
  <c r="E29" i="1"/>
  <c r="D9" i="1"/>
  <c r="E52" i="1" l="1"/>
  <c r="E51" i="1" l="1"/>
  <c r="E38" i="1" s="1"/>
  <c r="E27" i="1" s="1"/>
  <c r="D38" i="1"/>
  <c r="D27" i="1" s="1"/>
  <c r="D26" i="1" s="1"/>
  <c r="D8" i="1" s="1"/>
  <c r="E26" i="1" l="1"/>
  <c r="E8" i="1" s="1"/>
</calcChain>
</file>

<file path=xl/sharedStrings.xml><?xml version="1.0" encoding="utf-8"?>
<sst xmlns="http://schemas.openxmlformats.org/spreadsheetml/2006/main" count="498" uniqueCount="262">
  <si>
    <t>Индекс</t>
  </si>
  <si>
    <t>Наименование циклов, разделов, дисциплин, профессиональных модулей, МДК, практик</t>
  </si>
  <si>
    <t>Формы промежуточной аттестации</t>
  </si>
  <si>
    <t>Учебная нагрузка  (час.)</t>
  </si>
  <si>
    <t>Распределение по курсам и семестрам (час. в семестр)</t>
  </si>
  <si>
    <t xml:space="preserve"> Максимальная    </t>
  </si>
  <si>
    <t>Самостоятельная  работа</t>
  </si>
  <si>
    <t>Обязательная аудиторная</t>
  </si>
  <si>
    <t>всего занятий</t>
  </si>
  <si>
    <t>в том числе</t>
  </si>
  <si>
    <t>1 курс</t>
  </si>
  <si>
    <t>2 курс</t>
  </si>
  <si>
    <t>3курс</t>
  </si>
  <si>
    <t>лекций</t>
  </si>
  <si>
    <t>лабораторных и практических занятий</t>
  </si>
  <si>
    <t>курсовых работ (проектов)</t>
  </si>
  <si>
    <t>сем.</t>
  </si>
  <si>
    <t>нед.</t>
  </si>
  <si>
    <t>ТО.Ф</t>
  </si>
  <si>
    <t xml:space="preserve">ТЕОРЕТИЧЕСКОЕ  ОБУЧЕНИЕ </t>
  </si>
  <si>
    <t>О.00</t>
  </si>
  <si>
    <t xml:space="preserve">ОБЩЕОБРАЗОВАТЕЛЬНЫЙ ЦИКЛ </t>
  </si>
  <si>
    <t>ОДБ.00</t>
  </si>
  <si>
    <t>Базовые дисциплины</t>
  </si>
  <si>
    <t>ОДБ.01</t>
  </si>
  <si>
    <t>Иностранный язык</t>
  </si>
  <si>
    <t>ДЗ</t>
  </si>
  <si>
    <t>ОДБ.02</t>
  </si>
  <si>
    <t>Информатика и ИКТ</t>
  </si>
  <si>
    <t>ОДБ.03</t>
  </si>
  <si>
    <t>Математика</t>
  </si>
  <si>
    <t>Э</t>
  </si>
  <si>
    <t>ОДБ.04</t>
  </si>
  <si>
    <t>Обществознание(  вкл .  экономику и право)</t>
  </si>
  <si>
    <t>ОДБ.05</t>
  </si>
  <si>
    <t>География</t>
  </si>
  <si>
    <t>ОДБ.06</t>
  </si>
  <si>
    <t>Мировая художественная культура</t>
  </si>
  <si>
    <t>ОДБ.07</t>
  </si>
  <si>
    <t>Естествознание</t>
  </si>
  <si>
    <t>ОДБ.08</t>
  </si>
  <si>
    <t>Физическая культура</t>
  </si>
  <si>
    <t>З,З</t>
  </si>
  <si>
    <t>ОДБ.09</t>
  </si>
  <si>
    <t>ОБЖ</t>
  </si>
  <si>
    <t>ОДП.00</t>
  </si>
  <si>
    <t>Профильные дисциплины</t>
  </si>
  <si>
    <t>ОДП.10</t>
  </si>
  <si>
    <t>Русский язык</t>
  </si>
  <si>
    <t>ОДП.11</t>
  </si>
  <si>
    <t>Литература</t>
  </si>
  <si>
    <t>ОДП.12</t>
  </si>
  <si>
    <t>История</t>
  </si>
  <si>
    <t>ТЕОРЕТИЧЕСКОЕ  ОБУЧЕНИЕ  по ФГОС</t>
  </si>
  <si>
    <t>ОБ.ТО.ОО</t>
  </si>
  <si>
    <t>Обязательная часть циклов ОПОП</t>
  </si>
  <si>
    <t>В.ТО.ОО</t>
  </si>
  <si>
    <t>Вариативная часть циклов ОПОП</t>
  </si>
  <si>
    <t>ОГСЭ.00</t>
  </si>
  <si>
    <t>Общий гуманитарный и социально - экономический цикл</t>
  </si>
  <si>
    <t>ОГСЭ.01</t>
  </si>
  <si>
    <t>Основы философии</t>
  </si>
  <si>
    <t>ОГСЭ.02</t>
  </si>
  <si>
    <t>ОГСЭ.03</t>
  </si>
  <si>
    <t>ОГСЭ.04</t>
  </si>
  <si>
    <t>З</t>
  </si>
  <si>
    <t>ЕН.00</t>
  </si>
  <si>
    <t>Математический и общий естественно - научный цикл</t>
  </si>
  <si>
    <t>ЕН.01</t>
  </si>
  <si>
    <t>ЕН.02</t>
  </si>
  <si>
    <t>П.00</t>
  </si>
  <si>
    <t>ПРОФЕССИОНАЛЬНЫЙ ЦИКЛ</t>
  </si>
  <si>
    <t>ОП.00</t>
  </si>
  <si>
    <t>Общепрофессиональные дисциплины</t>
  </si>
  <si>
    <t>ОП.01</t>
  </si>
  <si>
    <t>ОП.02</t>
  </si>
  <si>
    <t>ОП.03</t>
  </si>
  <si>
    <t>ОП.04</t>
  </si>
  <si>
    <t>ОП.05</t>
  </si>
  <si>
    <t>Безопасность жизнедеятельности</t>
  </si>
  <si>
    <t xml:space="preserve">Деловая этика </t>
  </si>
  <si>
    <t>ПМ.00</t>
  </si>
  <si>
    <t>Профессиональные модули</t>
  </si>
  <si>
    <t>ПМ.01</t>
  </si>
  <si>
    <t>УП.01</t>
  </si>
  <si>
    <t>Учебная практика</t>
  </si>
  <si>
    <t>ПМ.02</t>
  </si>
  <si>
    <t>МДК.02.01</t>
  </si>
  <si>
    <t>ПМ.03</t>
  </si>
  <si>
    <t>МДК.03.01</t>
  </si>
  <si>
    <t>ПДП</t>
  </si>
  <si>
    <t>ГИА</t>
  </si>
  <si>
    <t>Государственная итоговая аттестация</t>
  </si>
  <si>
    <t>6 нед</t>
  </si>
  <si>
    <t xml:space="preserve">Консультации из расчета 100 часов в год </t>
  </si>
  <si>
    <t>на каждую учебную группу (всего - 300 часов)</t>
  </si>
  <si>
    <t>Государственная (итоговая) аттестация</t>
  </si>
  <si>
    <t>Всего</t>
  </si>
  <si>
    <t>дисциплин и МДК</t>
  </si>
  <si>
    <t>1. Программа базовой подготовки</t>
  </si>
  <si>
    <t>учебной практики (нед.)</t>
  </si>
  <si>
    <t>производственной практики (нед.)</t>
  </si>
  <si>
    <t>экзаменов</t>
  </si>
  <si>
    <t>дифференцированных зачетов</t>
  </si>
  <si>
    <t>4 курс</t>
  </si>
  <si>
    <t>сем</t>
  </si>
  <si>
    <t>нед</t>
  </si>
  <si>
    <t>Максимальная</t>
  </si>
  <si>
    <t>Нед</t>
  </si>
  <si>
    <t>ТЕОРЕТИЧЕСКОЕ  ОБУЧЕНИЕ</t>
  </si>
  <si>
    <t>ОБЩЕОБРАЗОВАТЕЛЬНЫЙ ЦИКЛ</t>
  </si>
  <si>
    <t>ТО.00</t>
  </si>
  <si>
    <t>ОБ.ТО.00</t>
  </si>
  <si>
    <t>В.ТО.00</t>
  </si>
  <si>
    <t>Психология общения</t>
  </si>
  <si>
    <t>ОГСЭ.05</t>
  </si>
  <si>
    <t>з,з,з,з,з,з</t>
  </si>
  <si>
    <t>Информатика и информационно-коммуникационные технологии в профессиональной деятельности</t>
  </si>
  <si>
    <t>Педагогика</t>
  </si>
  <si>
    <t>Психология</t>
  </si>
  <si>
    <t>Возрастная анатомия, физиология и гигиена</t>
  </si>
  <si>
    <t>Правовое обеспечение профессиональной деятельности</t>
  </si>
  <si>
    <t>В.ОП.06</t>
  </si>
  <si>
    <t>История изобразительного искусства</t>
  </si>
  <si>
    <t>ВОП.07</t>
  </si>
  <si>
    <t>ВОП.08</t>
  </si>
  <si>
    <t xml:space="preserve">Скульптура и пластическое моделирование </t>
  </si>
  <si>
    <t>ВОП .09</t>
  </si>
  <si>
    <t>Рисунок</t>
  </si>
  <si>
    <t>ВОП.10</t>
  </si>
  <si>
    <t>Живопись</t>
  </si>
  <si>
    <t>ВОП.11</t>
  </si>
  <si>
    <t>Основы медицинских знаний</t>
  </si>
  <si>
    <t>ВОП.12</t>
  </si>
  <si>
    <t xml:space="preserve">Основы работы с социально-неадаптированными детьми </t>
  </si>
  <si>
    <t xml:space="preserve">Преподавание по программам начального общего образования </t>
  </si>
  <si>
    <t>ЭКВ</t>
  </si>
  <si>
    <t>МДК01.01</t>
  </si>
  <si>
    <t>Теоретические основы организации обучения в начальных классах</t>
  </si>
  <si>
    <t xml:space="preserve"> МДК01.02</t>
  </si>
  <si>
    <t>Русский язык с методикой преподавания</t>
  </si>
  <si>
    <t>Э, кр</t>
  </si>
  <si>
    <t>МДК 01.03</t>
  </si>
  <si>
    <t>Детская литература с практикумом по выразительному чтению</t>
  </si>
  <si>
    <t>МДК 01.04</t>
  </si>
  <si>
    <t>Теоретические основы начального курса математики с методикой преподавания</t>
  </si>
  <si>
    <t>МДК 01.05</t>
  </si>
  <si>
    <t>Естествознание с методикой преподавания</t>
  </si>
  <si>
    <t>МДК 01.06</t>
  </si>
  <si>
    <t>Методика обучения продуктивным видам деятельности с практикумом (Изобразительное искусство и Технология(труд)</t>
  </si>
  <si>
    <t>МДК 01.07</t>
  </si>
  <si>
    <t>Теория и методика физического воспитания с практикумом</t>
  </si>
  <si>
    <t>МДК 01.08</t>
  </si>
  <si>
    <t>Теория и методика музыкального воспитания с практикумом</t>
  </si>
  <si>
    <t>ВМДК 01.09</t>
  </si>
  <si>
    <t xml:space="preserve">Современные образовательные технологии </t>
  </si>
  <si>
    <t xml:space="preserve"> З</t>
  </si>
  <si>
    <t>ЭК.01</t>
  </si>
  <si>
    <t>Организация внеурочной деятельности и общения младших школьников</t>
  </si>
  <si>
    <t>ЭКЗ</t>
  </si>
  <si>
    <t>Основы организации внеурочной работы ( изобразительная деятельность и декоративно-прикладное искусство)</t>
  </si>
  <si>
    <t>Производственная  практика( по профилю специальности)</t>
  </si>
  <si>
    <t>ЭК.02</t>
  </si>
  <si>
    <t>Классное руководство</t>
  </si>
  <si>
    <t>Теоретические и методические основы деятельности классного руководителя</t>
  </si>
  <si>
    <t>ПП</t>
  </si>
  <si>
    <t>Производственная практика(по профилю специальности)</t>
  </si>
  <si>
    <t> 36</t>
  </si>
  <si>
    <t>ЭК.03</t>
  </si>
  <si>
    <t>ПМ.04</t>
  </si>
  <si>
    <t>Методическое обеспечение образовательного процесса</t>
  </si>
  <si>
    <t>МДК.04.01</t>
  </si>
  <si>
    <t>Теоретические и прикладные аспекты методической работы учителя начальных классов</t>
  </si>
  <si>
    <t>ЭК.04</t>
  </si>
  <si>
    <t>Преддипломная практика</t>
  </si>
  <si>
    <t>УП</t>
  </si>
  <si>
    <t>11 нед</t>
  </si>
  <si>
    <t>9 нед.</t>
  </si>
  <si>
    <t>2 нед.</t>
  </si>
  <si>
    <t>12 нед</t>
  </si>
  <si>
    <t xml:space="preserve"> 10  нед.</t>
  </si>
  <si>
    <t>4 нед</t>
  </si>
  <si>
    <t>4 нед.</t>
  </si>
  <si>
    <t>ПА</t>
  </si>
  <si>
    <t>Промежуточная аттестация</t>
  </si>
  <si>
    <t>5 нед</t>
  </si>
  <si>
    <t>ГИА.00</t>
  </si>
  <si>
    <t>ГИА 01.</t>
  </si>
  <si>
    <t>Государственный экзамен</t>
  </si>
  <si>
    <t>ГИА .02.</t>
  </si>
  <si>
    <t>Подготовка выпускной квалификационной работы</t>
  </si>
  <si>
    <t>Защита выпускной квалификационной работы</t>
  </si>
  <si>
    <t>Консультации из расчета 100 часов в год на каждую учебную группу</t>
  </si>
  <si>
    <t>300час</t>
  </si>
  <si>
    <t>дисцип</t>
  </si>
  <si>
    <t xml:space="preserve">и </t>
  </si>
  <si>
    <t>МДК</t>
  </si>
  <si>
    <t>Выполнение дипломного проекта (работы)с 14.05 по 10.06 (всего 4 нед.)</t>
  </si>
  <si>
    <t>Защита выпускной квалификационной работы с 11.06. по 24.06 (всего 2 нед.)</t>
  </si>
  <si>
    <t>Экологические основы природопользования</t>
  </si>
  <si>
    <t>МДК.02.02</t>
  </si>
  <si>
    <t>Подготовка ВКР</t>
  </si>
  <si>
    <t>1 нед</t>
  </si>
  <si>
    <t xml:space="preserve">Защита ВКР (по видам) </t>
  </si>
  <si>
    <t>1 нед.</t>
  </si>
  <si>
    <t>МДК 01.01</t>
  </si>
  <si>
    <t>Обществознание(включая экономику и право)</t>
  </si>
  <si>
    <t>ЕН.03</t>
  </si>
  <si>
    <t>Материаловедение</t>
  </si>
  <si>
    <t>Экономика организации</t>
  </si>
  <si>
    <t>Информационное обеспечение профессиональной деятельноости</t>
  </si>
  <si>
    <t>Рисунок с основами перспективы</t>
  </si>
  <si>
    <t>Живопись с основами цветоведения</t>
  </si>
  <si>
    <t>История дизайна</t>
  </si>
  <si>
    <t>ОП.06</t>
  </si>
  <si>
    <t>ОП.07</t>
  </si>
  <si>
    <t>Основы черчения и начертательной геометрии</t>
  </si>
  <si>
    <t>Скульптура</t>
  </si>
  <si>
    <t>Декоративно-прикладное искусство</t>
  </si>
  <si>
    <t xml:space="preserve">Композиция / Ландшафтный дизайн </t>
  </si>
  <si>
    <t>ВОП.09</t>
  </si>
  <si>
    <t>Разработка худ-конструкторских проектов промышл. продукции предметно-пространственных комплексов</t>
  </si>
  <si>
    <t>Дизайн-проектирование (композиция, макетирование,современные концепции в искусстве)</t>
  </si>
  <si>
    <t>МДК 01.02</t>
  </si>
  <si>
    <t xml:space="preserve">Основы проектной и компьютерной графики </t>
  </si>
  <si>
    <t>Методы расчета основных технико-экономических показателей проектирования</t>
  </si>
  <si>
    <t>Техническое исполнение художественно-конструкторских (дизайнерских)проектов в материале</t>
  </si>
  <si>
    <t>Выполнение художественно-конструкторских проектов в материале</t>
  </si>
  <si>
    <t>Основы конструкторско -технологического обеспечения дизайна</t>
  </si>
  <si>
    <t>Контроль за изготовлением изделий в производстве в части соответствия их авторскому образцу</t>
  </si>
  <si>
    <t>МДК 03.02</t>
  </si>
  <si>
    <t>Основы управления качеством</t>
  </si>
  <si>
    <t>ПП.01</t>
  </si>
  <si>
    <t xml:space="preserve">Производственная практика </t>
  </si>
  <si>
    <t>Организация работы коллектива исполнителей</t>
  </si>
  <si>
    <t>ПП.02</t>
  </si>
  <si>
    <t>МДК 04.01</t>
  </si>
  <si>
    <t>ПМ.05</t>
  </si>
  <si>
    <t>Выполнение работ по одной или нескольким профессиям рабочих , должностям служащих</t>
  </si>
  <si>
    <t>Шрифтовые работы в художественном оформлении</t>
  </si>
  <si>
    <t>МДК 05.01</t>
  </si>
  <si>
    <t>Оформительские работы</t>
  </si>
  <si>
    <t>МДК 05.02</t>
  </si>
  <si>
    <t>ПП.03</t>
  </si>
  <si>
    <t>Основы стандартизации и сертификации в метрологии</t>
  </si>
  <si>
    <t xml:space="preserve">Основы менеджмента, управление персоналом </t>
  </si>
  <si>
    <t>КР, ДЗ</t>
  </si>
  <si>
    <t>З, ДЗ</t>
  </si>
  <si>
    <t>Астрономия</t>
  </si>
  <si>
    <t>Русская родная литература</t>
  </si>
  <si>
    <t>В.ОДБ.10</t>
  </si>
  <si>
    <t>ОДП.01</t>
  </si>
  <si>
    <t>ОДП.02</t>
  </si>
  <si>
    <t>ОДП.03</t>
  </si>
  <si>
    <t>ОДП.04</t>
  </si>
  <si>
    <t>лабор. и практич. занятий</t>
  </si>
  <si>
    <t xml:space="preserve">курсовых работ </t>
  </si>
  <si>
    <t>ДЗ,ДЗ,ДЗ</t>
  </si>
  <si>
    <t>КР,ДЗ,ДЗ</t>
  </si>
  <si>
    <t>8 нед</t>
  </si>
  <si>
    <t>15нед</t>
  </si>
  <si>
    <t>Производственная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</si>
</sst>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7"/>
      <color rgb="FFFFFFFF"/>
      <name val="Times New Roman"/>
      <family val="1"/>
      <charset val="204"/>
    </font>
    <font>
      <b/>
      <i/>
      <u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7"/>
      <color theme="1"/>
      <name val="Arial"/>
      <family val="2"/>
      <charset val="204"/>
    </font>
    <font>
      <b/>
      <sz val="7"/>
      <color rgb="FF000000"/>
      <name val="Times New Roman"/>
      <family val="1"/>
      <charset val="204"/>
    </font>
    <font>
      <b/>
      <i/>
      <u/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i/>
      <sz val="7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87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justify" vertical="center"/>
    </xf>
    <xf numFmtId="0" fontId="11" fillId="0" borderId="29" xfId="0" applyFont="1" applyBorder="1" applyAlignment="1">
      <alignment horizontal="justify" vertical="center"/>
    </xf>
    <xf numFmtId="0" fontId="11" fillId="0" borderId="24" xfId="0" applyFont="1" applyBorder="1" applyAlignment="1">
      <alignment horizontal="justify" vertical="center"/>
    </xf>
    <xf numFmtId="0" fontId="11" fillId="0" borderId="14" xfId="0" applyFont="1" applyBorder="1" applyAlignment="1">
      <alignment horizontal="justify" vertical="center"/>
    </xf>
    <xf numFmtId="0" fontId="11" fillId="0" borderId="15" xfId="0" applyFont="1" applyBorder="1" applyAlignment="1">
      <alignment horizontal="justify" vertical="center"/>
    </xf>
    <xf numFmtId="0" fontId="11" fillId="0" borderId="27" xfId="0" applyFont="1" applyBorder="1" applyAlignment="1">
      <alignment horizontal="justify" vertical="center"/>
    </xf>
    <xf numFmtId="0" fontId="14" fillId="2" borderId="4" xfId="0" applyFont="1" applyFill="1" applyBorder="1" applyAlignment="1">
      <alignment horizontal="justify" vertical="center"/>
    </xf>
    <xf numFmtId="0" fontId="15" fillId="2" borderId="10" xfId="0" applyFont="1" applyFill="1" applyBorder="1" applyAlignment="1">
      <alignment horizontal="justify" vertical="center"/>
    </xf>
    <xf numFmtId="0" fontId="14" fillId="2" borderId="8" xfId="0" applyFont="1" applyFill="1" applyBorder="1" applyAlignment="1">
      <alignment horizontal="justify" vertical="center"/>
    </xf>
    <xf numFmtId="0" fontId="14" fillId="2" borderId="10" xfId="0" applyFont="1" applyFill="1" applyBorder="1" applyAlignment="1">
      <alignment horizontal="justify" vertical="center"/>
    </xf>
    <xf numFmtId="0" fontId="16" fillId="6" borderId="4" xfId="0" applyFont="1" applyFill="1" applyBorder="1" applyAlignment="1">
      <alignment horizontal="justify" vertical="center"/>
    </xf>
    <xf numFmtId="0" fontId="17" fillId="6" borderId="8" xfId="0" applyFont="1" applyFill="1" applyBorder="1" applyAlignment="1">
      <alignment horizontal="justify" vertical="center"/>
    </xf>
    <xf numFmtId="16" fontId="18" fillId="6" borderId="8" xfId="0" applyNumberFormat="1" applyFont="1" applyFill="1" applyBorder="1" applyAlignment="1">
      <alignment horizontal="justify" vertical="center"/>
    </xf>
    <xf numFmtId="0" fontId="16" fillId="6" borderId="8" xfId="0" applyFont="1" applyFill="1" applyBorder="1" applyAlignment="1">
      <alignment horizontal="justify" vertical="center"/>
    </xf>
    <xf numFmtId="0" fontId="16" fillId="6" borderId="10" xfId="0" applyFont="1" applyFill="1" applyBorder="1" applyAlignment="1">
      <alignment horizontal="justify" vertical="center"/>
    </xf>
    <xf numFmtId="0" fontId="16" fillId="2" borderId="30" xfId="0" applyFont="1" applyFill="1" applyBorder="1" applyAlignment="1">
      <alignment horizontal="justify" vertical="center"/>
    </xf>
    <xf numFmtId="0" fontId="19" fillId="2" borderId="16" xfId="0" applyFont="1" applyFill="1" applyBorder="1" applyAlignment="1">
      <alignment horizontal="justify" vertical="center"/>
    </xf>
    <xf numFmtId="16" fontId="18" fillId="2" borderId="30" xfId="0" applyNumberFormat="1" applyFont="1" applyFill="1" applyBorder="1" applyAlignment="1">
      <alignment horizontal="justify" vertical="center"/>
    </xf>
    <xf numFmtId="0" fontId="16" fillId="2" borderId="31" xfId="0" applyFont="1" applyFill="1" applyBorder="1" applyAlignment="1">
      <alignment horizontal="justify" vertical="center"/>
    </xf>
    <xf numFmtId="0" fontId="16" fillId="2" borderId="16" xfId="0" applyFont="1" applyFill="1" applyBorder="1" applyAlignment="1">
      <alignment horizontal="justify" vertical="center"/>
    </xf>
    <xf numFmtId="0" fontId="11" fillId="2" borderId="14" xfId="0" applyFont="1" applyFill="1" applyBorder="1" applyAlignment="1">
      <alignment horizontal="justify" vertical="center"/>
    </xf>
    <xf numFmtId="0" fontId="8" fillId="2" borderId="15" xfId="0" applyFont="1" applyFill="1" applyBorder="1" applyAlignment="1">
      <alignment horizontal="justify" vertical="center"/>
    </xf>
    <xf numFmtId="0" fontId="11" fillId="2" borderId="15" xfId="0" applyFont="1" applyFill="1" applyBorder="1" applyAlignment="1">
      <alignment horizontal="justify" vertical="center"/>
    </xf>
    <xf numFmtId="0" fontId="11" fillId="2" borderId="0" xfId="0" applyFont="1" applyFill="1" applyAlignment="1">
      <alignment horizontal="justify" vertical="center"/>
    </xf>
    <xf numFmtId="0" fontId="11" fillId="2" borderId="16" xfId="0" applyFont="1" applyFill="1" applyBorder="1" applyAlignment="1">
      <alignment horizontal="justify" vertical="center"/>
    </xf>
    <xf numFmtId="0" fontId="11" fillId="3" borderId="15" xfId="0" applyFont="1" applyFill="1" applyBorder="1" applyAlignment="1">
      <alignment horizontal="justify" vertical="center"/>
    </xf>
    <xf numFmtId="0" fontId="14" fillId="2" borderId="15" xfId="0" applyFont="1" applyFill="1" applyBorder="1" applyAlignment="1">
      <alignment horizontal="justify" vertical="center"/>
    </xf>
    <xf numFmtId="0" fontId="11" fillId="2" borderId="4" xfId="0" applyFont="1" applyFill="1" applyBorder="1" applyAlignment="1">
      <alignment horizontal="justify" vertical="center"/>
    </xf>
    <xf numFmtId="0" fontId="8" fillId="2" borderId="10" xfId="0" applyFont="1" applyFill="1" applyBorder="1" applyAlignment="1">
      <alignment horizontal="justify" vertical="center"/>
    </xf>
    <xf numFmtId="0" fontId="11" fillId="2" borderId="8" xfId="0" applyFont="1" applyFill="1" applyBorder="1" applyAlignment="1">
      <alignment horizontal="justify" vertical="center"/>
    </xf>
    <xf numFmtId="0" fontId="11" fillId="2" borderId="10" xfId="0" applyFont="1" applyFill="1" applyBorder="1" applyAlignment="1">
      <alignment horizontal="justify" vertical="center"/>
    </xf>
    <xf numFmtId="0" fontId="11" fillId="2" borderId="11" xfId="0" applyFont="1" applyFill="1" applyBorder="1" applyAlignment="1">
      <alignment horizontal="justify" vertical="center"/>
    </xf>
    <xf numFmtId="0" fontId="11" fillId="3" borderId="4" xfId="0" applyFont="1" applyFill="1" applyBorder="1" applyAlignment="1">
      <alignment horizontal="justify" vertical="center"/>
    </xf>
    <xf numFmtId="0" fontId="11" fillId="2" borderId="30" xfId="0" applyFont="1" applyFill="1" applyBorder="1" applyAlignment="1">
      <alignment horizontal="justify" vertical="center"/>
    </xf>
    <xf numFmtId="0" fontId="11" fillId="4" borderId="8" xfId="0" applyFont="1" applyFill="1" applyBorder="1" applyAlignment="1">
      <alignment horizontal="justify" vertical="center"/>
    </xf>
    <xf numFmtId="0" fontId="11" fillId="3" borderId="8" xfId="0" applyFont="1" applyFill="1" applyBorder="1" applyAlignment="1">
      <alignment horizontal="justify" vertical="center"/>
    </xf>
    <xf numFmtId="0" fontId="16" fillId="2" borderId="4" xfId="0" applyFont="1" applyFill="1" applyBorder="1" applyAlignment="1">
      <alignment horizontal="justify" vertical="center"/>
    </xf>
    <xf numFmtId="0" fontId="20" fillId="2" borderId="10" xfId="0" applyFont="1" applyFill="1" applyBorder="1" applyAlignment="1">
      <alignment horizontal="justify" vertical="center"/>
    </xf>
    <xf numFmtId="0" fontId="18" fillId="2" borderId="4" xfId="0" applyFont="1" applyFill="1" applyBorder="1" applyAlignment="1">
      <alignment horizontal="justify" vertical="center"/>
    </xf>
    <xf numFmtId="0" fontId="16" fillId="2" borderId="8" xfId="0" applyFont="1" applyFill="1" applyBorder="1" applyAlignment="1">
      <alignment horizontal="justify" vertical="center"/>
    </xf>
    <xf numFmtId="0" fontId="16" fillId="2" borderId="10" xfId="0" applyFont="1" applyFill="1" applyBorder="1" applyAlignment="1">
      <alignment horizontal="justify" vertical="center"/>
    </xf>
    <xf numFmtId="0" fontId="14" fillId="2" borderId="11" xfId="0" applyFont="1" applyFill="1" applyBorder="1" applyAlignment="1">
      <alignment horizontal="justify" vertical="center"/>
    </xf>
    <xf numFmtId="0" fontId="17" fillId="2" borderId="10" xfId="0" applyFont="1" applyFill="1" applyBorder="1" applyAlignment="1">
      <alignment horizontal="justify" vertical="center"/>
    </xf>
    <xf numFmtId="0" fontId="17" fillId="2" borderId="0" xfId="0" applyFont="1" applyFill="1" applyAlignment="1">
      <alignment horizontal="justify" vertical="center"/>
    </xf>
    <xf numFmtId="0" fontId="19" fillId="2" borderId="10" xfId="0" applyFont="1" applyFill="1" applyBorder="1" applyAlignment="1">
      <alignment horizontal="justify" vertical="center"/>
    </xf>
    <xf numFmtId="0" fontId="11" fillId="4" borderId="4" xfId="0" applyFont="1" applyFill="1" applyBorder="1" applyAlignment="1">
      <alignment horizontal="justify" vertical="center"/>
    </xf>
    <xf numFmtId="0" fontId="11" fillId="3" borderId="10" xfId="0" applyFont="1" applyFill="1" applyBorder="1" applyAlignment="1">
      <alignment horizontal="justify" vertical="center"/>
    </xf>
    <xf numFmtId="0" fontId="8" fillId="2" borderId="16" xfId="0" applyFont="1" applyFill="1" applyBorder="1" applyAlignment="1">
      <alignment horizontal="justify" vertical="center"/>
    </xf>
    <xf numFmtId="0" fontId="11" fillId="2" borderId="31" xfId="0" applyFont="1" applyFill="1" applyBorder="1" applyAlignment="1">
      <alignment horizontal="justify" vertical="center"/>
    </xf>
    <xf numFmtId="0" fontId="14" fillId="2" borderId="14" xfId="0" applyFont="1" applyFill="1" applyBorder="1" applyAlignment="1">
      <alignment horizontal="justify" vertical="center"/>
    </xf>
    <xf numFmtId="0" fontId="19" fillId="2" borderId="15" xfId="0" applyFont="1" applyFill="1" applyBorder="1" applyAlignment="1">
      <alignment horizontal="justify" vertical="center"/>
    </xf>
    <xf numFmtId="0" fontId="16" fillId="6" borderId="15" xfId="0" applyFont="1" applyFill="1" applyBorder="1" applyAlignment="1">
      <alignment horizontal="justify" vertical="center"/>
    </xf>
    <xf numFmtId="0" fontId="14" fillId="6" borderId="4" xfId="0" applyFont="1" applyFill="1" applyBorder="1" applyAlignment="1">
      <alignment horizontal="justify" vertical="center"/>
    </xf>
    <xf numFmtId="0" fontId="15" fillId="6" borderId="10" xfId="0" applyFont="1" applyFill="1" applyBorder="1" applyAlignment="1">
      <alignment horizontal="justify" vertical="center"/>
    </xf>
    <xf numFmtId="0" fontId="14" fillId="6" borderId="8" xfId="0" applyFont="1" applyFill="1" applyBorder="1" applyAlignment="1">
      <alignment horizontal="justify" vertical="center"/>
    </xf>
    <xf numFmtId="0" fontId="19" fillId="6" borderId="10" xfId="0" applyFont="1" applyFill="1" applyBorder="1" applyAlignment="1">
      <alignment horizontal="justify" vertical="center"/>
    </xf>
    <xf numFmtId="0" fontId="16" fillId="6" borderId="7" xfId="0" applyFont="1" applyFill="1" applyBorder="1" applyAlignment="1">
      <alignment horizontal="justify" vertical="center"/>
    </xf>
    <xf numFmtId="0" fontId="10" fillId="2" borderId="4" xfId="0" applyFont="1" applyFill="1" applyBorder="1" applyAlignment="1">
      <alignment horizontal="justify" vertical="center"/>
    </xf>
    <xf numFmtId="0" fontId="10" fillId="2" borderId="8" xfId="0" applyFont="1" applyFill="1" applyBorder="1" applyAlignment="1">
      <alignment horizontal="justify" vertical="center"/>
    </xf>
    <xf numFmtId="0" fontId="10" fillId="2" borderId="0" xfId="0" applyFont="1" applyFill="1" applyAlignment="1">
      <alignment horizontal="justify" vertical="center"/>
    </xf>
    <xf numFmtId="0" fontId="10" fillId="2" borderId="10" xfId="0" applyFont="1" applyFill="1" applyBorder="1" applyAlignment="1">
      <alignment horizontal="justify" vertical="center"/>
    </xf>
    <xf numFmtId="0" fontId="10" fillId="3" borderId="13" xfId="0" applyFont="1" applyFill="1" applyBorder="1" applyAlignment="1">
      <alignment horizontal="justify" vertical="center"/>
    </xf>
    <xf numFmtId="0" fontId="10" fillId="2" borderId="28" xfId="0" applyFont="1" applyFill="1" applyBorder="1" applyAlignment="1">
      <alignment horizontal="justify" vertical="center"/>
    </xf>
    <xf numFmtId="0" fontId="16" fillId="2" borderId="28" xfId="0" applyFont="1" applyFill="1" applyBorder="1" applyAlignment="1">
      <alignment horizontal="justify" vertical="center"/>
    </xf>
    <xf numFmtId="0" fontId="11" fillId="2" borderId="28" xfId="0" applyFont="1" applyFill="1" applyBorder="1" applyAlignment="1">
      <alignment horizontal="justify" vertical="center"/>
    </xf>
    <xf numFmtId="0" fontId="11" fillId="4" borderId="15" xfId="0" applyFont="1" applyFill="1" applyBorder="1" applyAlignment="1">
      <alignment horizontal="justify" vertical="center"/>
    </xf>
    <xf numFmtId="0" fontId="11" fillId="3" borderId="30" xfId="0" applyFont="1" applyFill="1" applyBorder="1" applyAlignment="1">
      <alignment horizontal="justify" vertical="center"/>
    </xf>
    <xf numFmtId="0" fontId="21" fillId="2" borderId="15" xfId="0" applyFont="1" applyFill="1" applyBorder="1" applyAlignment="1">
      <alignment horizontal="justify" vertical="center"/>
    </xf>
    <xf numFmtId="0" fontId="21" fillId="2" borderId="10" xfId="0" applyFont="1" applyFill="1" applyBorder="1" applyAlignment="1">
      <alignment horizontal="justify" vertical="center"/>
    </xf>
    <xf numFmtId="0" fontId="11" fillId="2" borderId="7" xfId="0" applyFont="1" applyFill="1" applyBorder="1" applyAlignment="1">
      <alignment horizontal="justify" vertical="center"/>
    </xf>
    <xf numFmtId="0" fontId="11" fillId="2" borderId="13" xfId="0" applyFont="1" applyFill="1" applyBorder="1" applyAlignment="1">
      <alignment horizontal="justify" vertical="center"/>
    </xf>
    <xf numFmtId="0" fontId="11" fillId="2" borderId="1" xfId="0" applyFont="1" applyFill="1" applyBorder="1" applyAlignment="1">
      <alignment horizontal="justify" vertical="center"/>
    </xf>
    <xf numFmtId="0" fontId="17" fillId="6" borderId="10" xfId="0" applyFont="1" applyFill="1" applyBorder="1" applyAlignment="1">
      <alignment horizontal="justify" vertical="center" wrapText="1"/>
    </xf>
    <xf numFmtId="0" fontId="16" fillId="7" borderId="8" xfId="0" applyFont="1" applyFill="1" applyBorder="1" applyAlignment="1">
      <alignment horizontal="justify" vertical="center"/>
    </xf>
    <xf numFmtId="0" fontId="10" fillId="3" borderId="0" xfId="0" applyFont="1" applyFill="1" applyAlignment="1">
      <alignment horizontal="justify" vertical="center"/>
    </xf>
    <xf numFmtId="0" fontId="11" fillId="2" borderId="5" xfId="0" applyFont="1" applyFill="1" applyBorder="1" applyAlignment="1">
      <alignment horizontal="justify" vertical="center"/>
    </xf>
    <xf numFmtId="0" fontId="11" fillId="0" borderId="8" xfId="0" applyFont="1" applyBorder="1" applyAlignment="1">
      <alignment horizontal="justify" vertical="center"/>
    </xf>
    <xf numFmtId="0" fontId="11" fillId="0" borderId="4" xfId="0" applyFont="1" applyBorder="1" applyAlignment="1">
      <alignment horizontal="justify" vertical="center"/>
    </xf>
    <xf numFmtId="0" fontId="17" fillId="2" borderId="10" xfId="0" applyFont="1" applyFill="1" applyBorder="1" applyAlignment="1">
      <alignment horizontal="justify" vertical="center" wrapText="1"/>
    </xf>
    <xf numFmtId="0" fontId="16" fillId="6" borderId="14" xfId="0" applyFont="1" applyFill="1" applyBorder="1" applyAlignment="1">
      <alignment horizontal="justify" vertical="center"/>
    </xf>
    <xf numFmtId="0" fontId="17" fillId="6" borderId="15" xfId="0" applyFont="1" applyFill="1" applyBorder="1" applyAlignment="1">
      <alignment horizontal="justify" vertical="center" wrapText="1"/>
    </xf>
    <xf numFmtId="0" fontId="16" fillId="7" borderId="15" xfId="0" applyFont="1" applyFill="1" applyBorder="1" applyAlignment="1">
      <alignment horizontal="justify" vertical="center"/>
    </xf>
    <xf numFmtId="0" fontId="10" fillId="2" borderId="14" xfId="0" applyFont="1" applyFill="1" applyBorder="1" applyAlignment="1">
      <alignment horizontal="justify" vertical="center"/>
    </xf>
    <xf numFmtId="0" fontId="8" fillId="2" borderId="15" xfId="0" applyFont="1" applyFill="1" applyBorder="1" applyAlignment="1">
      <alignment horizontal="justify" vertical="center" wrapText="1"/>
    </xf>
    <xf numFmtId="0" fontId="10" fillId="2" borderId="15" xfId="0" applyFont="1" applyFill="1" applyBorder="1" applyAlignment="1">
      <alignment horizontal="justify" vertical="center"/>
    </xf>
    <xf numFmtId="0" fontId="10" fillId="2" borderId="16" xfId="0" applyFont="1" applyFill="1" applyBorder="1" applyAlignment="1">
      <alignment horizontal="justify" vertical="center"/>
    </xf>
    <xf numFmtId="0" fontId="10" fillId="2" borderId="12" xfId="0" applyFont="1" applyFill="1" applyBorder="1" applyAlignment="1">
      <alignment horizontal="justify" vertical="center"/>
    </xf>
    <xf numFmtId="0" fontId="16" fillId="6" borderId="9" xfId="0" applyFont="1" applyFill="1" applyBorder="1" applyAlignment="1">
      <alignment horizontal="justify" vertical="center"/>
    </xf>
    <xf numFmtId="0" fontId="8" fillId="2" borderId="10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3" fillId="2" borderId="30" xfId="0" applyFont="1" applyFill="1" applyBorder="1" applyAlignment="1">
      <alignment horizontal="justify" vertical="center"/>
    </xf>
    <xf numFmtId="0" fontId="24" fillId="2" borderId="16" xfId="0" applyFont="1" applyFill="1" applyBorder="1" applyAlignment="1">
      <alignment horizontal="justify" vertical="center"/>
    </xf>
    <xf numFmtId="0" fontId="10" fillId="2" borderId="30" xfId="0" applyFont="1" applyFill="1" applyBorder="1" applyAlignment="1">
      <alignment horizontal="justify" vertical="center"/>
    </xf>
    <xf numFmtId="0" fontId="10" fillId="2" borderId="31" xfId="0" applyFont="1" applyFill="1" applyBorder="1" applyAlignment="1">
      <alignment horizontal="justify" vertical="center"/>
    </xf>
    <xf numFmtId="0" fontId="22" fillId="2" borderId="16" xfId="0" applyFont="1" applyFill="1" applyBorder="1" applyAlignment="1">
      <alignment vertical="center"/>
    </xf>
    <xf numFmtId="0" fontId="23" fillId="2" borderId="14" xfId="0" applyFont="1" applyFill="1" applyBorder="1" applyAlignment="1">
      <alignment horizontal="justify" vertical="center"/>
    </xf>
    <xf numFmtId="0" fontId="1" fillId="2" borderId="15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1" fillId="2" borderId="15" xfId="0" applyFont="1" applyFill="1" applyBorder="1"/>
    <xf numFmtId="0" fontId="17" fillId="6" borderId="15" xfId="0" applyFont="1" applyFill="1" applyBorder="1" applyAlignment="1">
      <alignment horizontal="justify" vertical="center"/>
    </xf>
    <xf numFmtId="0" fontId="10" fillId="6" borderId="15" xfId="0" applyFont="1" applyFill="1" applyBorder="1" applyAlignment="1">
      <alignment horizontal="justify" vertical="center"/>
    </xf>
    <xf numFmtId="0" fontId="8" fillId="2" borderId="0" xfId="0" applyFont="1" applyFill="1" applyAlignment="1">
      <alignment horizontal="justify" vertical="center"/>
    </xf>
    <xf numFmtId="0" fontId="23" fillId="2" borderId="4" xfId="0" applyFont="1" applyFill="1" applyBorder="1" applyAlignment="1">
      <alignment horizontal="justify" vertical="center"/>
    </xf>
    <xf numFmtId="0" fontId="24" fillId="2" borderId="9" xfId="0" applyFont="1" applyFill="1" applyBorder="1" applyAlignment="1">
      <alignment horizontal="justify" vertical="center"/>
    </xf>
    <xf numFmtId="0" fontId="23" fillId="2" borderId="3" xfId="0" applyFont="1" applyFill="1" applyBorder="1" applyAlignment="1">
      <alignment horizontal="justify" vertical="center"/>
    </xf>
    <xf numFmtId="0" fontId="23" fillId="2" borderId="1" xfId="0" applyFont="1" applyFill="1" applyBorder="1" applyAlignment="1">
      <alignment horizontal="justify" vertical="center"/>
    </xf>
    <xf numFmtId="0" fontId="24" fillId="2" borderId="5" xfId="0" applyFont="1" applyFill="1" applyBorder="1" applyAlignment="1">
      <alignment horizontal="justify" vertical="center"/>
    </xf>
    <xf numFmtId="0" fontId="24" fillId="2" borderId="10" xfId="0" applyFont="1" applyFill="1" applyBorder="1" applyAlignment="1">
      <alignment horizontal="justify" vertical="center"/>
    </xf>
    <xf numFmtId="0" fontId="25" fillId="2" borderId="4" xfId="0" applyFont="1" applyFill="1" applyBorder="1" applyAlignment="1">
      <alignment horizontal="justify" vertical="center"/>
    </xf>
    <xf numFmtId="0" fontId="23" fillId="2" borderId="8" xfId="0" applyFont="1" applyFill="1" applyBorder="1" applyAlignment="1">
      <alignment horizontal="justify" vertical="center"/>
    </xf>
    <xf numFmtId="0" fontId="25" fillId="2" borderId="8" xfId="0" applyFont="1" applyFill="1" applyBorder="1" applyAlignment="1">
      <alignment horizontal="justify" vertical="center"/>
    </xf>
    <xf numFmtId="0" fontId="25" fillId="2" borderId="0" xfId="0" applyFont="1" applyFill="1" applyAlignment="1">
      <alignment horizontal="justify" vertical="center"/>
    </xf>
    <xf numFmtId="0" fontId="25" fillId="2" borderId="10" xfId="0" applyFont="1" applyFill="1" applyBorder="1" applyAlignment="1">
      <alignment horizontal="justify" vertical="center"/>
    </xf>
    <xf numFmtId="0" fontId="25" fillId="2" borderId="7" xfId="0" applyFont="1" applyFill="1" applyBorder="1" applyAlignment="1">
      <alignment horizontal="justify" vertical="center"/>
    </xf>
    <xf numFmtId="0" fontId="24" fillId="2" borderId="8" xfId="0" applyFont="1" applyFill="1" applyBorder="1" applyAlignment="1">
      <alignment horizontal="justify" vertical="center"/>
    </xf>
    <xf numFmtId="0" fontId="26" fillId="2" borderId="8" xfId="0" applyFont="1" applyFill="1" applyBorder="1" applyAlignment="1">
      <alignment horizontal="justify" vertical="center"/>
    </xf>
    <xf numFmtId="0" fontId="26" fillId="2" borderId="10" xfId="0" applyFont="1" applyFill="1" applyBorder="1" applyAlignment="1">
      <alignment horizontal="justify" vertical="center"/>
    </xf>
    <xf numFmtId="0" fontId="25" fillId="2" borderId="1" xfId="0" applyFont="1" applyFill="1" applyBorder="1" applyAlignment="1">
      <alignment horizontal="justify" vertical="center"/>
    </xf>
    <xf numFmtId="0" fontId="27" fillId="2" borderId="8" xfId="0" applyFont="1" applyFill="1" applyBorder="1" applyAlignment="1">
      <alignment horizontal="justify" vertical="center"/>
    </xf>
    <xf numFmtId="0" fontId="27" fillId="2" borderId="7" xfId="0" applyFont="1" applyFill="1" applyBorder="1" applyAlignment="1">
      <alignment horizontal="justify" vertical="center"/>
    </xf>
    <xf numFmtId="0" fontId="25" fillId="2" borderId="13" xfId="0" applyFont="1" applyFill="1" applyBorder="1" applyAlignment="1">
      <alignment horizontal="justify" vertical="center"/>
    </xf>
    <xf numFmtId="0" fontId="25" fillId="2" borderId="21" xfId="0" applyFont="1" applyFill="1" applyBorder="1" applyAlignment="1">
      <alignment horizontal="justify" vertical="center"/>
    </xf>
    <xf numFmtId="0" fontId="25" fillId="2" borderId="28" xfId="0" applyFont="1" applyFill="1" applyBorder="1" applyAlignment="1">
      <alignment horizontal="justify" vertical="center"/>
    </xf>
    <xf numFmtId="0" fontId="26" fillId="2" borderId="7" xfId="0" applyFont="1" applyFill="1" applyBorder="1" applyAlignment="1">
      <alignment horizontal="justify" vertical="center"/>
    </xf>
    <xf numFmtId="0" fontId="26" fillId="2" borderId="0" xfId="0" applyFont="1" applyFill="1" applyAlignment="1">
      <alignment horizontal="justify" vertical="center"/>
    </xf>
    <xf numFmtId="0" fontId="27" fillId="2" borderId="6" xfId="0" applyFont="1" applyFill="1" applyBorder="1" applyAlignment="1">
      <alignment horizontal="justify" vertical="center"/>
    </xf>
    <xf numFmtId="0" fontId="25" fillId="2" borderId="32" xfId="0" applyFont="1" applyFill="1" applyBorder="1" applyAlignment="1">
      <alignment horizontal="justify" vertical="center"/>
    </xf>
    <xf numFmtId="0" fontId="25" fillId="2" borderId="14" xfId="0" applyFont="1" applyFill="1" applyBorder="1" applyAlignment="1">
      <alignment horizontal="justify" vertical="center"/>
    </xf>
    <xf numFmtId="0" fontId="25" fillId="2" borderId="15" xfId="0" applyFont="1" applyFill="1" applyBorder="1" applyAlignment="1">
      <alignment horizontal="justify" vertical="center"/>
    </xf>
    <xf numFmtId="0" fontId="26" fillId="2" borderId="28" xfId="0" applyFont="1" applyFill="1" applyBorder="1" applyAlignment="1">
      <alignment horizontal="justify" vertical="center"/>
    </xf>
    <xf numFmtId="0" fontId="23" fillId="2" borderId="19" xfId="0" applyFont="1" applyFill="1" applyBorder="1" applyAlignment="1">
      <alignment horizontal="justify" vertical="center"/>
    </xf>
    <xf numFmtId="0" fontId="28" fillId="2" borderId="13" xfId="0" applyFont="1" applyFill="1" applyBorder="1" applyAlignment="1">
      <alignment horizontal="justify" vertical="center"/>
    </xf>
    <xf numFmtId="0" fontId="25" fillId="2" borderId="29" xfId="0" applyFont="1" applyFill="1" applyBorder="1" applyAlignment="1">
      <alignment horizontal="justify" vertical="center"/>
    </xf>
    <xf numFmtId="0" fontId="26" fillId="2" borderId="15" xfId="0" applyFont="1" applyFill="1" applyBorder="1" applyAlignment="1">
      <alignment horizontal="justify" vertical="center"/>
    </xf>
    <xf numFmtId="0" fontId="23" fillId="2" borderId="2" xfId="0" applyFont="1" applyFill="1" applyBorder="1" applyAlignment="1">
      <alignment horizontal="justify" vertical="center"/>
    </xf>
    <xf numFmtId="0" fontId="25" fillId="2" borderId="25" xfId="0" applyFont="1" applyFill="1" applyBorder="1" applyAlignment="1">
      <alignment horizontal="justify" vertical="center"/>
    </xf>
    <xf numFmtId="0" fontId="25" fillId="2" borderId="20" xfId="0" applyFont="1" applyFill="1" applyBorder="1" applyAlignment="1">
      <alignment horizontal="justify" vertical="center"/>
    </xf>
    <xf numFmtId="0" fontId="4" fillId="2" borderId="16" xfId="0" applyFont="1" applyFill="1" applyBorder="1" applyAlignment="1">
      <alignment vertical="center"/>
    </xf>
    <xf numFmtId="0" fontId="11" fillId="2" borderId="3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vertical="center"/>
    </xf>
    <xf numFmtId="0" fontId="5" fillId="9" borderId="1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1" fillId="0" borderId="14" xfId="0" applyFont="1" applyFill="1" applyBorder="1" applyAlignment="1">
      <alignment horizontal="justify" vertical="center"/>
    </xf>
    <xf numFmtId="0" fontId="11" fillId="0" borderId="4" xfId="0" applyFont="1" applyFill="1" applyBorder="1" applyAlignment="1">
      <alignment horizontal="justify" vertical="center"/>
    </xf>
    <xf numFmtId="0" fontId="7" fillId="0" borderId="4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17" fillId="2" borderId="15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justify" vertical="center"/>
    </xf>
    <xf numFmtId="0" fontId="16" fillId="10" borderId="14" xfId="0" applyFont="1" applyFill="1" applyBorder="1" applyAlignment="1">
      <alignment horizontal="justify" vertical="center"/>
    </xf>
    <xf numFmtId="0" fontId="5" fillId="0" borderId="10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/>
    </xf>
    <xf numFmtId="0" fontId="3" fillId="0" borderId="0" xfId="0" applyFont="1"/>
    <xf numFmtId="0" fontId="11" fillId="2" borderId="3" xfId="0" applyFont="1" applyFill="1" applyBorder="1" applyAlignment="1">
      <alignment horizontal="center" vertical="center"/>
    </xf>
    <xf numFmtId="0" fontId="8" fillId="0" borderId="20" xfId="0" applyFont="1" applyBorder="1"/>
    <xf numFmtId="0" fontId="3" fillId="2" borderId="59" xfId="0" applyFont="1" applyFill="1" applyBorder="1" applyAlignment="1">
      <alignment horizontal="center" vertical="center"/>
    </xf>
    <xf numFmtId="0" fontId="8" fillId="0" borderId="16" xfId="0" applyFont="1" applyBorder="1"/>
    <xf numFmtId="0" fontId="11" fillId="2" borderId="6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justify" vertical="center"/>
    </xf>
    <xf numFmtId="0" fontId="9" fillId="2" borderId="10" xfId="0" applyFont="1" applyFill="1" applyBorder="1" applyAlignment="1">
      <alignment vertical="center" wrapText="1"/>
    </xf>
    <xf numFmtId="0" fontId="9" fillId="0" borderId="0" xfId="0" applyFont="1"/>
    <xf numFmtId="0" fontId="9" fillId="0" borderId="13" xfId="0" applyFont="1" applyBorder="1"/>
    <xf numFmtId="0" fontId="5" fillId="10" borderId="0" xfId="0" applyFont="1" applyFill="1" applyAlignment="1">
      <alignment wrapText="1"/>
    </xf>
    <xf numFmtId="0" fontId="10" fillId="2" borderId="11" xfId="0" applyFont="1" applyFill="1" applyBorder="1" applyAlignment="1">
      <alignment horizontal="justify" vertical="center"/>
    </xf>
    <xf numFmtId="0" fontId="3" fillId="0" borderId="13" xfId="0" applyFont="1" applyBorder="1" applyAlignment="1">
      <alignment wrapText="1"/>
    </xf>
    <xf numFmtId="0" fontId="2" fillId="2" borderId="57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vertical="center" wrapText="1"/>
    </xf>
    <xf numFmtId="0" fontId="4" fillId="10" borderId="13" xfId="0" applyFont="1" applyFill="1" applyBorder="1" applyAlignment="1">
      <alignment vertical="center"/>
    </xf>
    <xf numFmtId="0" fontId="15" fillId="10" borderId="28" xfId="0" applyFont="1" applyFill="1" applyBorder="1" applyAlignment="1">
      <alignment vertical="center" wrapText="1"/>
    </xf>
    <xf numFmtId="0" fontId="11" fillId="2" borderId="30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11" fillId="2" borderId="66" xfId="0" applyFont="1" applyFill="1" applyBorder="1" applyAlignment="1">
      <alignment vertical="center"/>
    </xf>
    <xf numFmtId="0" fontId="3" fillId="2" borderId="48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vertical="center"/>
    </xf>
    <xf numFmtId="0" fontId="8" fillId="5" borderId="24" xfId="0" applyFont="1" applyFill="1" applyBorder="1" applyAlignment="1">
      <alignment vertical="center"/>
    </xf>
    <xf numFmtId="0" fontId="4" fillId="10" borderId="60" xfId="0" applyFont="1" applyFill="1" applyBorder="1" applyAlignment="1">
      <alignment vertical="center"/>
    </xf>
    <xf numFmtId="0" fontId="15" fillId="10" borderId="21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/>
    </xf>
    <xf numFmtId="0" fontId="4" fillId="10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5" fillId="2" borderId="6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15" fillId="0" borderId="57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justify" vertical="center"/>
    </xf>
    <xf numFmtId="0" fontId="5" fillId="2" borderId="8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justify" vertical="center"/>
    </xf>
    <xf numFmtId="0" fontId="23" fillId="2" borderId="3" xfId="0" applyFont="1" applyFill="1" applyBorder="1" applyAlignment="1">
      <alignment horizontal="justify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justify" vertical="center"/>
    </xf>
    <xf numFmtId="0" fontId="5" fillId="0" borderId="10" xfId="0" applyFont="1" applyFill="1" applyBorder="1" applyAlignment="1">
      <alignment vertical="center"/>
    </xf>
    <xf numFmtId="0" fontId="8" fillId="0" borderId="29" xfId="0" applyFont="1" applyFill="1" applyBorder="1" applyAlignment="1">
      <alignment horizontal="justify" vertical="center"/>
    </xf>
    <xf numFmtId="0" fontId="8" fillId="0" borderId="20" xfId="0" applyFont="1" applyFill="1" applyBorder="1" applyAlignment="1">
      <alignment horizontal="justify" vertical="center"/>
    </xf>
    <xf numFmtId="0" fontId="8" fillId="0" borderId="15" xfId="0" applyFont="1" applyFill="1" applyBorder="1" applyAlignment="1">
      <alignment horizontal="justify" vertical="center"/>
    </xf>
    <xf numFmtId="0" fontId="6" fillId="0" borderId="10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11" fillId="12" borderId="4" xfId="0" applyFont="1" applyFill="1" applyBorder="1" applyAlignment="1">
      <alignment horizontal="justify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0" fillId="0" borderId="13" xfId="0" applyFont="1" applyBorder="1"/>
    <xf numFmtId="0" fontId="5" fillId="10" borderId="15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vertical="center"/>
    </xf>
    <xf numFmtId="0" fontId="5" fillId="11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6" fillId="13" borderId="13" xfId="0" applyFont="1" applyFill="1" applyBorder="1" applyAlignment="1">
      <alignment vertical="center"/>
    </xf>
    <xf numFmtId="0" fontId="5" fillId="13" borderId="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57" xfId="0" applyBorder="1"/>
    <xf numFmtId="0" fontId="29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justify" vertical="center"/>
    </xf>
    <xf numFmtId="0" fontId="8" fillId="5" borderId="13" xfId="0" applyFont="1" applyFill="1" applyBorder="1" applyAlignment="1">
      <alignment horizontal="justify" vertical="center"/>
    </xf>
    <xf numFmtId="0" fontId="3" fillId="0" borderId="26" xfId="0" applyFont="1" applyBorder="1" applyAlignment="1">
      <alignment wrapText="1"/>
    </xf>
    <xf numFmtId="0" fontId="10" fillId="2" borderId="17" xfId="0" applyFont="1" applyFill="1" applyBorder="1" applyAlignment="1">
      <alignment horizontal="justify" vertical="center"/>
    </xf>
    <xf numFmtId="0" fontId="11" fillId="5" borderId="14" xfId="0" applyFont="1" applyFill="1" applyBorder="1" applyAlignment="1">
      <alignment horizontal="justify" vertical="center"/>
    </xf>
    <xf numFmtId="0" fontId="11" fillId="2" borderId="14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justify" vertical="center"/>
    </xf>
    <xf numFmtId="0" fontId="23" fillId="2" borderId="13" xfId="0" applyFont="1" applyFill="1" applyBorder="1" applyAlignment="1">
      <alignment horizontal="justify" vertical="center"/>
    </xf>
    <xf numFmtId="16" fontId="5" fillId="2" borderId="8" xfId="0" applyNumberFormat="1" applyFont="1" applyFill="1" applyBorder="1" applyAlignment="1">
      <alignment horizontal="center" vertical="center"/>
    </xf>
    <xf numFmtId="16" fontId="5" fillId="2" borderId="4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60" xfId="0" applyFont="1" applyFill="1" applyBorder="1" applyAlignment="1">
      <alignment horizontal="center" vertical="center"/>
    </xf>
    <xf numFmtId="0" fontId="5" fillId="11" borderId="58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24" fillId="2" borderId="20" xfId="0" applyFont="1" applyFill="1" applyBorder="1" applyAlignment="1">
      <alignment horizontal="justify" vertical="center"/>
    </xf>
    <xf numFmtId="0" fontId="4" fillId="10" borderId="13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0" fillId="0" borderId="13" xfId="0" applyFont="1" applyBorder="1"/>
    <xf numFmtId="0" fontId="3" fillId="5" borderId="21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2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0" fillId="0" borderId="26" xfId="0" applyFont="1" applyBorder="1"/>
    <xf numFmtId="0" fontId="3" fillId="0" borderId="2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6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50" xfId="0" applyFont="1" applyFill="1" applyBorder="1" applyAlignment="1">
      <alignment horizontal="center" vertical="center" textRotation="90" wrapText="1"/>
    </xf>
    <xf numFmtId="0" fontId="2" fillId="2" borderId="53" xfId="0" applyFont="1" applyFill="1" applyBorder="1" applyAlignment="1">
      <alignment horizontal="center" vertical="center" textRotation="90" wrapText="1"/>
    </xf>
    <xf numFmtId="0" fontId="2" fillId="2" borderId="54" xfId="0" applyFont="1" applyFill="1" applyBorder="1" applyAlignment="1">
      <alignment horizontal="center" vertical="center" textRotation="90" wrapText="1"/>
    </xf>
    <xf numFmtId="0" fontId="2" fillId="2" borderId="51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2" xfId="0" applyFont="1" applyFill="1" applyBorder="1" applyAlignment="1">
      <alignment horizontal="center" vertical="center" textRotation="90" wrapText="1"/>
    </xf>
    <xf numFmtId="0" fontId="2" fillId="2" borderId="36" xfId="0" applyFont="1" applyFill="1" applyBorder="1" applyAlignment="1">
      <alignment horizontal="center" vertical="center" textRotation="90" wrapText="1"/>
    </xf>
    <xf numFmtId="0" fontId="2" fillId="2" borderId="37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justify" vertical="center"/>
    </xf>
    <xf numFmtId="0" fontId="11" fillId="0" borderId="24" xfId="0" applyFont="1" applyBorder="1" applyAlignment="1">
      <alignment horizontal="justify" vertical="center"/>
    </xf>
    <xf numFmtId="0" fontId="11" fillId="0" borderId="20" xfId="0" applyFont="1" applyBorder="1" applyAlignment="1">
      <alignment horizontal="justify" vertical="center"/>
    </xf>
    <xf numFmtId="0" fontId="11" fillId="0" borderId="28" xfId="0" applyFont="1" applyBorder="1" applyAlignment="1">
      <alignment horizontal="justify" vertical="center"/>
    </xf>
    <xf numFmtId="0" fontId="11" fillId="0" borderId="2" xfId="0" applyFont="1" applyBorder="1" applyAlignment="1">
      <alignment horizontal="justify" vertical="center" textRotation="90" wrapText="1"/>
    </xf>
    <xf numFmtId="0" fontId="11" fillId="0" borderId="3" xfId="0" applyFont="1" applyBorder="1" applyAlignment="1">
      <alignment horizontal="justify" vertical="center" textRotation="90" wrapText="1"/>
    </xf>
    <xf numFmtId="0" fontId="11" fillId="0" borderId="4" xfId="0" applyFont="1" applyBorder="1" applyAlignment="1">
      <alignment horizontal="justify" vertical="center" textRotation="90" wrapText="1"/>
    </xf>
    <xf numFmtId="0" fontId="11" fillId="0" borderId="35" xfId="0" applyFont="1" applyBorder="1" applyAlignment="1">
      <alignment horizontal="justify" vertical="center" textRotation="90" wrapText="1"/>
    </xf>
    <xf numFmtId="0" fontId="11" fillId="0" borderId="36" xfId="0" applyFont="1" applyBorder="1" applyAlignment="1">
      <alignment horizontal="justify" vertical="center" textRotation="90" wrapText="1"/>
    </xf>
    <xf numFmtId="0" fontId="11" fillId="0" borderId="37" xfId="0" applyFont="1" applyBorder="1" applyAlignment="1">
      <alignment horizontal="justify" vertical="center" textRotation="90" wrapText="1"/>
    </xf>
    <xf numFmtId="0" fontId="11" fillId="0" borderId="2" xfId="0" applyFont="1" applyBorder="1" applyAlignment="1">
      <alignment horizontal="justify" vertical="center"/>
    </xf>
    <xf numFmtId="0" fontId="11" fillId="0" borderId="3" xfId="0" applyFont="1" applyBorder="1" applyAlignment="1">
      <alignment horizontal="justify" vertical="center"/>
    </xf>
    <xf numFmtId="0" fontId="11" fillId="0" borderId="4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11" fillId="0" borderId="18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33" xfId="0" applyFont="1" applyBorder="1" applyAlignment="1">
      <alignment horizontal="justify" vertical="center" wrapText="1"/>
    </xf>
    <xf numFmtId="0" fontId="11" fillId="0" borderId="23" xfId="0" applyFont="1" applyBorder="1" applyAlignment="1">
      <alignment horizontal="justify" vertical="center" wrapText="1"/>
    </xf>
    <xf numFmtId="0" fontId="11" fillId="0" borderId="24" xfId="0" applyFont="1" applyBorder="1" applyAlignment="1">
      <alignment horizontal="justify" vertical="center" wrapText="1"/>
    </xf>
    <xf numFmtId="0" fontId="11" fillId="0" borderId="34" xfId="0" applyFont="1" applyBorder="1" applyAlignment="1">
      <alignment horizontal="justify" vertical="center" wrapText="1"/>
    </xf>
    <xf numFmtId="0" fontId="11" fillId="0" borderId="16" xfId="0" applyFont="1" applyBorder="1" applyAlignment="1">
      <alignment horizontal="justify" vertical="center" wrapText="1"/>
    </xf>
    <xf numFmtId="0" fontId="11" fillId="0" borderId="15" xfId="0" applyFont="1" applyBorder="1" applyAlignment="1">
      <alignment horizontal="justify" vertical="center" wrapText="1"/>
    </xf>
    <xf numFmtId="0" fontId="11" fillId="0" borderId="19" xfId="0" applyFont="1" applyBorder="1" applyAlignment="1">
      <alignment horizontal="justify" vertical="center" textRotation="90"/>
    </xf>
    <xf numFmtId="0" fontId="11" fillId="0" borderId="32" xfId="0" applyFont="1" applyBorder="1" applyAlignment="1">
      <alignment horizontal="justify" vertical="center" textRotation="90"/>
    </xf>
    <xf numFmtId="0" fontId="11" fillId="0" borderId="6" xfId="0" applyFont="1" applyBorder="1" applyAlignment="1">
      <alignment horizontal="justify" vertical="center" textRotation="90"/>
    </xf>
    <xf numFmtId="0" fontId="11" fillId="0" borderId="17" xfId="0" applyFont="1" applyBorder="1" applyAlignment="1">
      <alignment horizontal="justify" vertical="center" textRotation="90"/>
    </xf>
    <xf numFmtId="0" fontId="11" fillId="0" borderId="0" xfId="0" applyFont="1" applyAlignment="1">
      <alignment horizontal="justify" vertical="center" textRotation="90"/>
    </xf>
    <xf numFmtId="0" fontId="11" fillId="0" borderId="7" xfId="0" applyFont="1" applyBorder="1" applyAlignment="1">
      <alignment horizontal="justify" vertical="center" textRotation="90"/>
    </xf>
    <xf numFmtId="0" fontId="11" fillId="0" borderId="11" xfId="0" applyFont="1" applyBorder="1" applyAlignment="1">
      <alignment horizontal="justify" vertical="center" textRotation="90"/>
    </xf>
    <xf numFmtId="0" fontId="11" fillId="0" borderId="10" xfId="0" applyFont="1" applyBorder="1" applyAlignment="1">
      <alignment horizontal="justify" vertical="center" textRotation="90"/>
    </xf>
    <xf numFmtId="0" fontId="11" fillId="0" borderId="8" xfId="0" applyFont="1" applyBorder="1" applyAlignment="1">
      <alignment horizontal="justify" vertical="center" textRotation="90"/>
    </xf>
    <xf numFmtId="0" fontId="11" fillId="0" borderId="18" xfId="0" applyFont="1" applyBorder="1" applyAlignment="1">
      <alignment horizontal="justify" vertical="center"/>
    </xf>
    <xf numFmtId="0" fontId="11" fillId="0" borderId="9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/>
    </xf>
    <xf numFmtId="0" fontId="11" fillId="2" borderId="18" xfId="0" applyFont="1" applyFill="1" applyBorder="1" applyAlignment="1">
      <alignment horizontal="justify" vertical="center"/>
    </xf>
    <xf numFmtId="0" fontId="11" fillId="2" borderId="9" xfId="0" applyFont="1" applyFill="1" applyBorder="1" applyAlignment="1">
      <alignment horizontal="justify" vertical="center"/>
    </xf>
    <xf numFmtId="0" fontId="11" fillId="2" borderId="5" xfId="0" applyFont="1" applyFill="1" applyBorder="1" applyAlignment="1">
      <alignment horizontal="justify" vertical="center"/>
    </xf>
    <xf numFmtId="0" fontId="14" fillId="2" borderId="18" xfId="0" applyFont="1" applyFill="1" applyBorder="1" applyAlignment="1">
      <alignment horizontal="justify" vertical="center"/>
    </xf>
    <xf numFmtId="0" fontId="14" fillId="2" borderId="9" xfId="0" applyFont="1" applyFill="1" applyBorder="1" applyAlignment="1">
      <alignment horizontal="justify" vertical="center"/>
    </xf>
    <xf numFmtId="0" fontId="14" fillId="2" borderId="5" xfId="0" applyFont="1" applyFill="1" applyBorder="1" applyAlignment="1">
      <alignment horizontal="justify" vertical="center"/>
    </xf>
    <xf numFmtId="0" fontId="16" fillId="6" borderId="18" xfId="0" applyFont="1" applyFill="1" applyBorder="1" applyAlignment="1">
      <alignment horizontal="justify" vertical="center"/>
    </xf>
    <xf numFmtId="0" fontId="16" fillId="6" borderId="9" xfId="0" applyFont="1" applyFill="1" applyBorder="1" applyAlignment="1">
      <alignment horizontal="justify" vertical="center"/>
    </xf>
    <xf numFmtId="0" fontId="16" fillId="6" borderId="5" xfId="0" applyFont="1" applyFill="1" applyBorder="1" applyAlignment="1">
      <alignment horizontal="justify" vertical="center"/>
    </xf>
    <xf numFmtId="0" fontId="16" fillId="2" borderId="38" xfId="0" applyFont="1" applyFill="1" applyBorder="1" applyAlignment="1">
      <alignment horizontal="justify" vertical="center"/>
    </xf>
    <xf numFmtId="0" fontId="16" fillId="2" borderId="39" xfId="0" applyFont="1" applyFill="1" applyBorder="1" applyAlignment="1">
      <alignment horizontal="justify" vertical="center"/>
    </xf>
    <xf numFmtId="0" fontId="16" fillId="2" borderId="40" xfId="0" applyFont="1" applyFill="1" applyBorder="1" applyAlignment="1">
      <alignment horizontal="justify" vertical="center"/>
    </xf>
    <xf numFmtId="0" fontId="11" fillId="2" borderId="20" xfId="0" applyFont="1" applyFill="1" applyBorder="1" applyAlignment="1">
      <alignment horizontal="justify" vertical="center"/>
    </xf>
    <xf numFmtId="0" fontId="11" fillId="2" borderId="21" xfId="0" applyFont="1" applyFill="1" applyBorder="1" applyAlignment="1">
      <alignment horizontal="justify" vertical="center"/>
    </xf>
    <xf numFmtId="0" fontId="11" fillId="2" borderId="28" xfId="0" applyFont="1" applyFill="1" applyBorder="1" applyAlignment="1">
      <alignment horizontal="justify" vertical="center"/>
    </xf>
    <xf numFmtId="0" fontId="11" fillId="2" borderId="41" xfId="0" applyFont="1" applyFill="1" applyBorder="1" applyAlignment="1">
      <alignment horizontal="justify" vertical="center"/>
    </xf>
    <xf numFmtId="0" fontId="11" fillId="2" borderId="42" xfId="0" applyFont="1" applyFill="1" applyBorder="1" applyAlignment="1">
      <alignment horizontal="justify" vertical="center"/>
    </xf>
    <xf numFmtId="0" fontId="11" fillId="2" borderId="43" xfId="0" applyFont="1" applyFill="1" applyBorder="1" applyAlignment="1">
      <alignment horizontal="justify" vertical="center"/>
    </xf>
    <xf numFmtId="0" fontId="14" fillId="2" borderId="2" xfId="0" applyFont="1" applyFill="1" applyBorder="1" applyAlignment="1">
      <alignment horizontal="justify" vertical="center"/>
    </xf>
    <xf numFmtId="0" fontId="14" fillId="2" borderId="4" xfId="0" applyFont="1" applyFill="1" applyBorder="1" applyAlignment="1">
      <alignment horizontal="justify" vertical="center"/>
    </xf>
    <xf numFmtId="0" fontId="16" fillId="2" borderId="2" xfId="0" applyFont="1" applyFill="1" applyBorder="1" applyAlignment="1">
      <alignment horizontal="justify" vertical="center"/>
    </xf>
    <xf numFmtId="0" fontId="16" fillId="2" borderId="4" xfId="0" applyFont="1" applyFill="1" applyBorder="1" applyAlignment="1">
      <alignment horizontal="justify" vertical="center"/>
    </xf>
    <xf numFmtId="0" fontId="14" fillId="2" borderId="19" xfId="0" applyFont="1" applyFill="1" applyBorder="1" applyAlignment="1">
      <alignment horizontal="justify" vertical="center"/>
    </xf>
    <xf numFmtId="0" fontId="14" fillId="2" borderId="32" xfId="0" applyFont="1" applyFill="1" applyBorder="1" applyAlignment="1">
      <alignment horizontal="justify" vertical="center"/>
    </xf>
    <xf numFmtId="0" fontId="14" fillId="2" borderId="6" xfId="0" applyFont="1" applyFill="1" applyBorder="1" applyAlignment="1">
      <alignment horizontal="justify" vertical="center"/>
    </xf>
    <xf numFmtId="0" fontId="14" fillId="2" borderId="11" xfId="0" applyFont="1" applyFill="1" applyBorder="1" applyAlignment="1">
      <alignment horizontal="justify" vertical="center"/>
    </xf>
    <xf numFmtId="0" fontId="14" fillId="2" borderId="10" xfId="0" applyFont="1" applyFill="1" applyBorder="1" applyAlignment="1">
      <alignment horizontal="justify" vertical="center"/>
    </xf>
    <xf numFmtId="0" fontId="14" fillId="2" borderId="8" xfId="0" applyFont="1" applyFill="1" applyBorder="1" applyAlignment="1">
      <alignment horizontal="justify" vertical="center"/>
    </xf>
    <xf numFmtId="0" fontId="11" fillId="2" borderId="44" xfId="0" applyFont="1" applyFill="1" applyBorder="1" applyAlignment="1">
      <alignment horizontal="justify" vertical="center"/>
    </xf>
    <xf numFmtId="0" fontId="11" fillId="2" borderId="45" xfId="0" applyFont="1" applyFill="1" applyBorder="1" applyAlignment="1">
      <alignment horizontal="justify" vertical="center"/>
    </xf>
    <xf numFmtId="0" fontId="14" fillId="6" borderId="41" xfId="0" applyFont="1" applyFill="1" applyBorder="1" applyAlignment="1">
      <alignment horizontal="justify" vertical="center"/>
    </xf>
    <xf numFmtId="0" fontId="14" fillId="6" borderId="43" xfId="0" applyFont="1" applyFill="1" applyBorder="1" applyAlignment="1">
      <alignment horizontal="justify" vertical="center"/>
    </xf>
    <xf numFmtId="0" fontId="16" fillId="6" borderId="41" xfId="0" applyFont="1" applyFill="1" applyBorder="1" applyAlignment="1">
      <alignment horizontal="justify" vertical="center"/>
    </xf>
    <xf numFmtId="0" fontId="16" fillId="6" borderId="43" xfId="0" applyFont="1" applyFill="1" applyBorder="1" applyAlignment="1">
      <alignment horizontal="justify" vertical="center"/>
    </xf>
    <xf numFmtId="0" fontId="11" fillId="2" borderId="38" xfId="0" applyFont="1" applyFill="1" applyBorder="1" applyAlignment="1">
      <alignment horizontal="justify" vertical="center"/>
    </xf>
    <xf numFmtId="0" fontId="11" fillId="2" borderId="39" xfId="0" applyFont="1" applyFill="1" applyBorder="1" applyAlignment="1">
      <alignment horizontal="justify" vertical="center"/>
    </xf>
    <xf numFmtId="0" fontId="11" fillId="2" borderId="40" xfId="0" applyFont="1" applyFill="1" applyBorder="1" applyAlignment="1">
      <alignment horizontal="justify" vertical="center"/>
    </xf>
    <xf numFmtId="0" fontId="16" fillId="6" borderId="20" xfId="0" applyFont="1" applyFill="1" applyBorder="1" applyAlignment="1">
      <alignment horizontal="justify" vertical="center"/>
    </xf>
    <xf numFmtId="0" fontId="16" fillId="6" borderId="21" xfId="0" applyFont="1" applyFill="1" applyBorder="1" applyAlignment="1">
      <alignment horizontal="justify" vertical="center"/>
    </xf>
    <xf numFmtId="0" fontId="16" fillId="6" borderId="28" xfId="0" applyFont="1" applyFill="1" applyBorder="1" applyAlignment="1">
      <alignment horizontal="justify" vertical="center"/>
    </xf>
    <xf numFmtId="0" fontId="10" fillId="2" borderId="18" xfId="0" applyFont="1" applyFill="1" applyBorder="1" applyAlignment="1">
      <alignment horizontal="justify" vertical="center"/>
    </xf>
    <xf numFmtId="0" fontId="10" fillId="2" borderId="5" xfId="0" applyFont="1" applyFill="1" applyBorder="1" applyAlignment="1">
      <alignment horizontal="justify" vertical="center"/>
    </xf>
    <xf numFmtId="0" fontId="10" fillId="2" borderId="41" xfId="0" applyFont="1" applyFill="1" applyBorder="1" applyAlignment="1">
      <alignment horizontal="justify" vertical="center"/>
    </xf>
    <xf numFmtId="0" fontId="10" fillId="2" borderId="43" xfId="0" applyFont="1" applyFill="1" applyBorder="1" applyAlignment="1">
      <alignment horizontal="justify" vertical="center"/>
    </xf>
    <xf numFmtId="0" fontId="10" fillId="2" borderId="20" xfId="0" applyFont="1" applyFill="1" applyBorder="1" applyAlignment="1">
      <alignment horizontal="justify" vertical="center"/>
    </xf>
    <xf numFmtId="0" fontId="10" fillId="2" borderId="28" xfId="0" applyFont="1" applyFill="1" applyBorder="1" applyAlignment="1">
      <alignment horizontal="justify" vertical="center"/>
    </xf>
    <xf numFmtId="0" fontId="10" fillId="2" borderId="38" xfId="0" applyFont="1" applyFill="1" applyBorder="1" applyAlignment="1">
      <alignment horizontal="justify" vertical="center"/>
    </xf>
    <xf numFmtId="0" fontId="10" fillId="2" borderId="40" xfId="0" applyFont="1" applyFill="1" applyBorder="1" applyAlignment="1">
      <alignment horizontal="justify" vertical="center"/>
    </xf>
    <xf numFmtId="0" fontId="23" fillId="2" borderId="2" xfId="0" applyFont="1" applyFill="1" applyBorder="1" applyAlignment="1">
      <alignment horizontal="justify" vertical="center"/>
    </xf>
    <xf numFmtId="0" fontId="23" fillId="2" borderId="4" xfId="0" applyFont="1" applyFill="1" applyBorder="1" applyAlignment="1">
      <alignment horizontal="justify" vertical="center"/>
    </xf>
    <xf numFmtId="0" fontId="24" fillId="2" borderId="2" xfId="0" applyFont="1" applyFill="1" applyBorder="1" applyAlignment="1">
      <alignment horizontal="justify" vertical="center"/>
    </xf>
    <xf numFmtId="0" fontId="24" fillId="2" borderId="4" xfId="0" applyFont="1" applyFill="1" applyBorder="1" applyAlignment="1">
      <alignment horizontal="justify" vertical="center"/>
    </xf>
    <xf numFmtId="0" fontId="25" fillId="2" borderId="2" xfId="0" applyFont="1" applyFill="1" applyBorder="1" applyAlignment="1">
      <alignment horizontal="justify" vertical="center"/>
    </xf>
    <xf numFmtId="0" fontId="25" fillId="2" borderId="4" xfId="0" applyFont="1" applyFill="1" applyBorder="1" applyAlignment="1">
      <alignment horizontal="justify" vertical="center"/>
    </xf>
    <xf numFmtId="0" fontId="23" fillId="2" borderId="19" xfId="0" applyFont="1" applyFill="1" applyBorder="1" applyAlignment="1">
      <alignment horizontal="justify" vertical="center"/>
    </xf>
    <xf numFmtId="0" fontId="23" fillId="2" borderId="6" xfId="0" applyFont="1" applyFill="1" applyBorder="1" applyAlignment="1">
      <alignment horizontal="justify" vertical="center"/>
    </xf>
    <xf numFmtId="0" fontId="23" fillId="2" borderId="11" xfId="0" applyFont="1" applyFill="1" applyBorder="1" applyAlignment="1">
      <alignment horizontal="justify" vertical="center"/>
    </xf>
    <xf numFmtId="0" fontId="23" fillId="2" borderId="8" xfId="0" applyFont="1" applyFill="1" applyBorder="1" applyAlignment="1">
      <alignment horizontal="justify" vertical="center"/>
    </xf>
    <xf numFmtId="0" fontId="23" fillId="2" borderId="18" xfId="0" applyFont="1" applyFill="1" applyBorder="1" applyAlignment="1">
      <alignment horizontal="justify" vertical="center"/>
    </xf>
    <xf numFmtId="0" fontId="23" fillId="2" borderId="5" xfId="0" applyFont="1" applyFill="1" applyBorder="1" applyAlignment="1">
      <alignment horizontal="justify" vertical="center"/>
    </xf>
    <xf numFmtId="0" fontId="25" fillId="2" borderId="18" xfId="0" applyFont="1" applyFill="1" applyBorder="1" applyAlignment="1">
      <alignment horizontal="justify" vertical="center"/>
    </xf>
    <xf numFmtId="0" fontId="25" fillId="2" borderId="5" xfId="0" applyFont="1" applyFill="1" applyBorder="1" applyAlignment="1">
      <alignment horizontal="justify" vertical="center"/>
    </xf>
    <xf numFmtId="0" fontId="25" fillId="2" borderId="19" xfId="0" applyFont="1" applyFill="1" applyBorder="1" applyAlignment="1">
      <alignment horizontal="justify" vertical="center"/>
    </xf>
    <xf numFmtId="0" fontId="25" fillId="2" borderId="6" xfId="0" applyFont="1" applyFill="1" applyBorder="1" applyAlignment="1">
      <alignment horizontal="justify" vertical="center"/>
    </xf>
    <xf numFmtId="0" fontId="25" fillId="2" borderId="11" xfId="0" applyFont="1" applyFill="1" applyBorder="1" applyAlignment="1">
      <alignment horizontal="justify" vertical="center"/>
    </xf>
    <xf numFmtId="0" fontId="25" fillId="2" borderId="8" xfId="0" applyFont="1" applyFill="1" applyBorder="1" applyAlignment="1">
      <alignment horizontal="justify" vertical="center"/>
    </xf>
    <xf numFmtId="0" fontId="25" fillId="2" borderId="34" xfId="0" applyFont="1" applyFill="1" applyBorder="1" applyAlignment="1">
      <alignment horizontal="justify" vertical="center"/>
    </xf>
    <xf numFmtId="0" fontId="25" fillId="2" borderId="31" xfId="0" applyFont="1" applyFill="1" applyBorder="1" applyAlignment="1">
      <alignment horizontal="justify" vertical="center"/>
    </xf>
    <xf numFmtId="0" fontId="25" fillId="2" borderId="35" xfId="0" applyFont="1" applyFill="1" applyBorder="1" applyAlignment="1">
      <alignment horizontal="justify" vertical="center"/>
    </xf>
    <xf numFmtId="0" fontId="25" fillId="2" borderId="37" xfId="0" applyFont="1" applyFill="1" applyBorder="1" applyAlignment="1">
      <alignment horizontal="justify" vertical="center"/>
    </xf>
    <xf numFmtId="0" fontId="25" fillId="2" borderId="26" xfId="0" applyFont="1" applyFill="1" applyBorder="1" applyAlignment="1">
      <alignment horizontal="justify" vertical="center"/>
    </xf>
    <xf numFmtId="0" fontId="25" fillId="2" borderId="14" xfId="0" applyFont="1" applyFill="1" applyBorder="1" applyAlignment="1">
      <alignment horizontal="justify" vertical="center"/>
    </xf>
    <xf numFmtId="0" fontId="25" fillId="2" borderId="20" xfId="0" applyFont="1" applyFill="1" applyBorder="1" applyAlignment="1">
      <alignment horizontal="justify" vertical="center"/>
    </xf>
    <xf numFmtId="0" fontId="25" fillId="2" borderId="21" xfId="0" applyFont="1" applyFill="1" applyBorder="1" applyAlignment="1">
      <alignment horizontal="justify" vertical="center"/>
    </xf>
    <xf numFmtId="0" fontId="23" fillId="2" borderId="26" xfId="0" applyFont="1" applyFill="1" applyBorder="1" applyAlignment="1">
      <alignment horizontal="justify" vertical="center"/>
    </xf>
    <xf numFmtId="0" fontId="23" fillId="2" borderId="14" xfId="0" applyFont="1" applyFill="1" applyBorder="1" applyAlignment="1">
      <alignment horizontal="justify" vertical="center"/>
    </xf>
    <xf numFmtId="0" fontId="23" fillId="2" borderId="20" xfId="0" applyFont="1" applyFill="1" applyBorder="1" applyAlignment="1">
      <alignment horizontal="justify" vertical="center"/>
    </xf>
    <xf numFmtId="0" fontId="23" fillId="2" borderId="21" xfId="0" applyFont="1" applyFill="1" applyBorder="1" applyAlignment="1">
      <alignment horizontal="justify" vertical="center"/>
    </xf>
    <xf numFmtId="0" fontId="23" fillId="2" borderId="28" xfId="0" applyFont="1" applyFill="1" applyBorder="1" applyAlignment="1">
      <alignment horizontal="justify" vertical="center"/>
    </xf>
    <xf numFmtId="0" fontId="25" fillId="2" borderId="28" xfId="0" applyFont="1" applyFill="1" applyBorder="1" applyAlignment="1">
      <alignment horizontal="justify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A58" workbookViewId="0">
      <selection activeCell="Q84" sqref="Q84"/>
    </sheetView>
  </sheetViews>
  <sheetFormatPr defaultRowHeight="15" x14ac:dyDescent="0.25"/>
  <cols>
    <col min="1" max="1" width="8.5703125" customWidth="1"/>
    <col min="2" max="2" width="67.5703125" customWidth="1"/>
    <col min="3" max="3" width="5.42578125" customWidth="1"/>
    <col min="4" max="4" width="4.5703125" customWidth="1"/>
    <col min="5" max="5" width="4.42578125" customWidth="1"/>
    <col min="6" max="6" width="4.85546875" customWidth="1"/>
    <col min="7" max="7" width="4.140625" customWidth="1"/>
    <col min="8" max="8" width="6.28515625" customWidth="1"/>
    <col min="9" max="10" width="4.42578125" customWidth="1"/>
    <col min="11" max="12" width="3.85546875" customWidth="1"/>
    <col min="13" max="13" width="3.5703125" customWidth="1"/>
    <col min="14" max="14" width="4.28515625" customWidth="1"/>
    <col min="15" max="15" width="4" customWidth="1"/>
    <col min="16" max="17" width="4.28515625" customWidth="1"/>
  </cols>
  <sheetData>
    <row r="1" spans="1:17" ht="15.75" customHeight="1" thickBot="1" x14ac:dyDescent="0.3">
      <c r="A1" s="434" t="s">
        <v>0</v>
      </c>
      <c r="B1" s="437" t="s">
        <v>1</v>
      </c>
      <c r="C1" s="440" t="s">
        <v>2</v>
      </c>
      <c r="D1" s="448" t="s">
        <v>3</v>
      </c>
      <c r="E1" s="449"/>
      <c r="F1" s="449"/>
      <c r="G1" s="449"/>
      <c r="H1" s="449"/>
      <c r="I1" s="450"/>
      <c r="J1" s="451" t="s">
        <v>4</v>
      </c>
      <c r="K1" s="452"/>
      <c r="L1" s="452"/>
      <c r="M1" s="452"/>
      <c r="N1" s="452"/>
      <c r="O1" s="452"/>
      <c r="P1" s="452"/>
      <c r="Q1" s="453"/>
    </row>
    <row r="2" spans="1:17" ht="15" customHeight="1" thickBot="1" x14ac:dyDescent="0.3">
      <c r="A2" s="435"/>
      <c r="B2" s="438"/>
      <c r="C2" s="429"/>
      <c r="D2" s="440" t="s">
        <v>5</v>
      </c>
      <c r="E2" s="440" t="s">
        <v>6</v>
      </c>
      <c r="F2" s="448" t="s">
        <v>7</v>
      </c>
      <c r="G2" s="449"/>
      <c r="H2" s="449"/>
      <c r="I2" s="450"/>
      <c r="J2" s="454"/>
      <c r="K2" s="455"/>
      <c r="L2" s="455"/>
      <c r="M2" s="455"/>
      <c r="N2" s="455"/>
      <c r="O2" s="455"/>
      <c r="P2" s="455"/>
      <c r="Q2" s="456"/>
    </row>
    <row r="3" spans="1:17" ht="15.75" thickBot="1" x14ac:dyDescent="0.3">
      <c r="A3" s="435"/>
      <c r="B3" s="438"/>
      <c r="C3" s="429"/>
      <c r="D3" s="429"/>
      <c r="E3" s="429"/>
      <c r="F3" s="422" t="s">
        <v>8</v>
      </c>
      <c r="G3" s="461" t="s">
        <v>9</v>
      </c>
      <c r="H3" s="462"/>
      <c r="I3" s="463"/>
      <c r="J3" s="459" t="s">
        <v>10</v>
      </c>
      <c r="K3" s="460"/>
      <c r="L3" s="459" t="s">
        <v>11</v>
      </c>
      <c r="M3" s="464"/>
      <c r="N3" s="465" t="s">
        <v>12</v>
      </c>
      <c r="O3" s="466"/>
      <c r="P3" s="457" t="s">
        <v>104</v>
      </c>
      <c r="Q3" s="458"/>
    </row>
    <row r="4" spans="1:17" ht="14.45" customHeight="1" x14ac:dyDescent="0.25">
      <c r="A4" s="435"/>
      <c r="B4" s="438"/>
      <c r="C4" s="429"/>
      <c r="D4" s="429"/>
      <c r="E4" s="429"/>
      <c r="F4" s="423"/>
      <c r="G4" s="425" t="s">
        <v>13</v>
      </c>
      <c r="H4" s="428" t="s">
        <v>255</v>
      </c>
      <c r="I4" s="431" t="s">
        <v>256</v>
      </c>
      <c r="J4" s="1">
        <v>1</v>
      </c>
      <c r="K4" s="1">
        <v>2</v>
      </c>
      <c r="L4" s="199">
        <v>3</v>
      </c>
      <c r="M4" s="199">
        <v>4</v>
      </c>
      <c r="N4" s="29">
        <v>5</v>
      </c>
      <c r="O4" s="229">
        <v>6</v>
      </c>
      <c r="P4" s="233">
        <v>7</v>
      </c>
      <c r="Q4" s="233">
        <v>8</v>
      </c>
    </row>
    <row r="5" spans="1:17" x14ac:dyDescent="0.25">
      <c r="A5" s="435"/>
      <c r="B5" s="438"/>
      <c r="C5" s="429"/>
      <c r="D5" s="429"/>
      <c r="E5" s="429"/>
      <c r="F5" s="423"/>
      <c r="G5" s="426"/>
      <c r="H5" s="429"/>
      <c r="I5" s="432"/>
      <c r="J5" s="1" t="s">
        <v>16</v>
      </c>
      <c r="K5" s="1" t="s">
        <v>16</v>
      </c>
      <c r="L5" s="199" t="s">
        <v>16</v>
      </c>
      <c r="M5" s="199" t="s">
        <v>16</v>
      </c>
      <c r="N5" s="29" t="s">
        <v>16</v>
      </c>
      <c r="O5" s="229" t="s">
        <v>16</v>
      </c>
      <c r="P5" s="235" t="s">
        <v>105</v>
      </c>
      <c r="Q5" s="235" t="s">
        <v>105</v>
      </c>
    </row>
    <row r="6" spans="1:17" x14ac:dyDescent="0.25">
      <c r="A6" s="435"/>
      <c r="B6" s="438"/>
      <c r="C6" s="429"/>
      <c r="D6" s="429"/>
      <c r="E6" s="429"/>
      <c r="F6" s="423"/>
      <c r="G6" s="426"/>
      <c r="H6" s="429"/>
      <c r="I6" s="432"/>
      <c r="J6" s="1">
        <v>17</v>
      </c>
      <c r="K6" s="1">
        <v>22</v>
      </c>
      <c r="L6" s="199">
        <v>17</v>
      </c>
      <c r="M6" s="199">
        <v>15</v>
      </c>
      <c r="N6" s="29">
        <v>17</v>
      </c>
      <c r="O6" s="229">
        <v>16</v>
      </c>
      <c r="P6" s="235">
        <v>12</v>
      </c>
      <c r="Q6" s="235">
        <v>9</v>
      </c>
    </row>
    <row r="7" spans="1:17" ht="15.75" thickBot="1" x14ac:dyDescent="0.3">
      <c r="A7" s="436"/>
      <c r="B7" s="439"/>
      <c r="C7" s="430"/>
      <c r="D7" s="430"/>
      <c r="E7" s="430"/>
      <c r="F7" s="424"/>
      <c r="G7" s="427"/>
      <c r="H7" s="430"/>
      <c r="I7" s="433"/>
      <c r="J7" s="2" t="s">
        <v>17</v>
      </c>
      <c r="K7" s="2" t="s">
        <v>17</v>
      </c>
      <c r="L7" s="200" t="s">
        <v>17</v>
      </c>
      <c r="M7" s="200" t="s">
        <v>17</v>
      </c>
      <c r="N7" s="177" t="s">
        <v>17</v>
      </c>
      <c r="O7" s="230" t="s">
        <v>17</v>
      </c>
      <c r="P7" s="236" t="s">
        <v>106</v>
      </c>
      <c r="Q7" s="236" t="s">
        <v>106</v>
      </c>
    </row>
    <row r="8" spans="1:17" ht="15.75" thickBot="1" x14ac:dyDescent="0.3">
      <c r="A8" s="3" t="s">
        <v>18</v>
      </c>
      <c r="B8" s="4" t="s">
        <v>19</v>
      </c>
      <c r="C8" s="5"/>
      <c r="D8" s="289">
        <f t="shared" ref="D8:Q8" si="0">D9+D26</f>
        <v>6752</v>
      </c>
      <c r="E8" s="289">
        <f t="shared" si="0"/>
        <v>2252</v>
      </c>
      <c r="F8" s="289">
        <f t="shared" si="0"/>
        <v>4500</v>
      </c>
      <c r="G8" s="289">
        <f t="shared" si="0"/>
        <v>1222</v>
      </c>
      <c r="H8" s="289">
        <f t="shared" si="0"/>
        <v>3238</v>
      </c>
      <c r="I8" s="289">
        <f t="shared" si="0"/>
        <v>40</v>
      </c>
      <c r="J8" s="289">
        <f t="shared" si="0"/>
        <v>612</v>
      </c>
      <c r="K8" s="289">
        <f t="shared" si="0"/>
        <v>792</v>
      </c>
      <c r="L8" s="289">
        <f t="shared" si="0"/>
        <v>612</v>
      </c>
      <c r="M8" s="289">
        <f t="shared" si="0"/>
        <v>540</v>
      </c>
      <c r="N8" s="289">
        <f t="shared" si="0"/>
        <v>612</v>
      </c>
      <c r="O8" s="289">
        <f>O9+O26</f>
        <v>576</v>
      </c>
      <c r="P8" s="289">
        <f t="shared" si="0"/>
        <v>432</v>
      </c>
      <c r="Q8" s="289">
        <f t="shared" si="0"/>
        <v>324</v>
      </c>
    </row>
    <row r="9" spans="1:17" ht="15.75" thickBot="1" x14ac:dyDescent="0.3">
      <c r="A9" s="3" t="s">
        <v>20</v>
      </c>
      <c r="B9" s="180" t="s">
        <v>21</v>
      </c>
      <c r="C9" s="369"/>
      <c r="D9" s="289">
        <f t="shared" ref="D9:Q9" si="1">D10+D21</f>
        <v>2108</v>
      </c>
      <c r="E9" s="289">
        <f t="shared" si="1"/>
        <v>704</v>
      </c>
      <c r="F9" s="289">
        <f t="shared" si="1"/>
        <v>1404</v>
      </c>
      <c r="G9" s="289">
        <f t="shared" si="1"/>
        <v>562</v>
      </c>
      <c r="H9" s="289">
        <f t="shared" si="1"/>
        <v>842</v>
      </c>
      <c r="I9" s="289">
        <f t="shared" si="1"/>
        <v>0</v>
      </c>
      <c r="J9" s="289">
        <f t="shared" si="1"/>
        <v>612</v>
      </c>
      <c r="K9" s="289">
        <f t="shared" si="1"/>
        <v>792</v>
      </c>
      <c r="L9" s="289">
        <f t="shared" si="1"/>
        <v>0</v>
      </c>
      <c r="M9" s="289">
        <f t="shared" si="1"/>
        <v>0</v>
      </c>
      <c r="N9" s="289">
        <f t="shared" si="1"/>
        <v>0</v>
      </c>
      <c r="O9" s="289">
        <f t="shared" si="1"/>
        <v>0</v>
      </c>
      <c r="P9" s="289">
        <f t="shared" si="1"/>
        <v>0</v>
      </c>
      <c r="Q9" s="289">
        <f t="shared" si="1"/>
        <v>0</v>
      </c>
    </row>
    <row r="10" spans="1:17" ht="15.75" thickBot="1" x14ac:dyDescent="0.3">
      <c r="A10" s="7" t="s">
        <v>22</v>
      </c>
      <c r="B10" s="8" t="s">
        <v>23</v>
      </c>
      <c r="C10" s="370"/>
      <c r="D10" s="289">
        <f>D11+D12+D13+D14+D15+D16+D17+D18+D19+D20</f>
        <v>1201</v>
      </c>
      <c r="E10" s="289">
        <f t="shared" ref="E10:Q10" si="2">E11+E12+E13+E14+E15+E16+E17+E18+E19+E20</f>
        <v>408</v>
      </c>
      <c r="F10" s="289">
        <f t="shared" si="2"/>
        <v>793</v>
      </c>
      <c r="G10" s="289">
        <f t="shared" si="2"/>
        <v>253</v>
      </c>
      <c r="H10" s="289">
        <f t="shared" si="2"/>
        <v>540</v>
      </c>
      <c r="I10" s="289">
        <f t="shared" si="2"/>
        <v>0</v>
      </c>
      <c r="J10" s="289">
        <f t="shared" si="2"/>
        <v>323</v>
      </c>
      <c r="K10" s="289">
        <f t="shared" si="2"/>
        <v>470</v>
      </c>
      <c r="L10" s="289">
        <f t="shared" si="2"/>
        <v>0</v>
      </c>
      <c r="M10" s="289">
        <f t="shared" si="2"/>
        <v>0</v>
      </c>
      <c r="N10" s="289">
        <f t="shared" si="2"/>
        <v>0</v>
      </c>
      <c r="O10" s="289">
        <f t="shared" si="2"/>
        <v>0</v>
      </c>
      <c r="P10" s="289">
        <f t="shared" si="2"/>
        <v>0</v>
      </c>
      <c r="Q10" s="289">
        <f t="shared" si="2"/>
        <v>0</v>
      </c>
    </row>
    <row r="11" spans="1:17" ht="13.5" customHeight="1" thickBot="1" x14ac:dyDescent="0.3">
      <c r="A11" s="7" t="s">
        <v>24</v>
      </c>
      <c r="B11" s="301" t="s">
        <v>25</v>
      </c>
      <c r="C11" s="21" t="s">
        <v>26</v>
      </c>
      <c r="D11" s="21">
        <v>176</v>
      </c>
      <c r="E11" s="10">
        <f>D11-F11</f>
        <v>59</v>
      </c>
      <c r="F11" s="36">
        <f>G11+H11</f>
        <v>117</v>
      </c>
      <c r="G11" s="195">
        <v>0</v>
      </c>
      <c r="H11" s="12">
        <v>117</v>
      </c>
      <c r="I11" s="196"/>
      <c r="J11" s="32">
        <v>51</v>
      </c>
      <c r="K11" s="33">
        <v>66</v>
      </c>
      <c r="L11" s="32"/>
      <c r="M11" s="10"/>
      <c r="N11" s="11"/>
      <c r="O11" s="195"/>
      <c r="P11" s="260"/>
      <c r="Q11" s="261"/>
    </row>
    <row r="12" spans="1:17" ht="12.75" customHeight="1" thickBot="1" x14ac:dyDescent="0.3">
      <c r="A12" s="7" t="s">
        <v>27</v>
      </c>
      <c r="B12" s="222" t="s">
        <v>28</v>
      </c>
      <c r="C12" s="9" t="s">
        <v>26</v>
      </c>
      <c r="D12" s="10">
        <v>117</v>
      </c>
      <c r="E12" s="10">
        <f t="shared" ref="E12:E50" si="3">D12-F12</f>
        <v>39</v>
      </c>
      <c r="F12" s="36">
        <v>78</v>
      </c>
      <c r="G12" s="195">
        <v>17</v>
      </c>
      <c r="H12" s="12">
        <v>61</v>
      </c>
      <c r="I12" s="196"/>
      <c r="J12" s="25">
        <v>34</v>
      </c>
      <c r="K12" s="33">
        <v>44</v>
      </c>
      <c r="L12" s="32"/>
      <c r="M12" s="10"/>
      <c r="N12" s="11"/>
      <c r="O12" s="195"/>
      <c r="P12" s="262"/>
      <c r="Q12" s="263"/>
    </row>
    <row r="13" spans="1:17" ht="13.5" customHeight="1" thickBot="1" x14ac:dyDescent="0.3">
      <c r="A13" s="7" t="s">
        <v>29</v>
      </c>
      <c r="B13" s="222" t="s">
        <v>30</v>
      </c>
      <c r="C13" s="9" t="s">
        <v>31</v>
      </c>
      <c r="D13" s="10">
        <v>230</v>
      </c>
      <c r="E13" s="10">
        <f t="shared" si="3"/>
        <v>74</v>
      </c>
      <c r="F13" s="36">
        <v>156</v>
      </c>
      <c r="G13" s="195">
        <v>74</v>
      </c>
      <c r="H13" s="12">
        <v>82</v>
      </c>
      <c r="I13" s="196"/>
      <c r="J13" s="33">
        <v>68</v>
      </c>
      <c r="K13" s="31">
        <v>88</v>
      </c>
      <c r="L13" s="32"/>
      <c r="M13" s="10"/>
      <c r="N13" s="11"/>
      <c r="O13" s="195"/>
      <c r="P13" s="260"/>
      <c r="Q13" s="261"/>
    </row>
    <row r="14" spans="1:17" ht="13.5" customHeight="1" thickBot="1" x14ac:dyDescent="0.3">
      <c r="A14" s="7" t="s">
        <v>32</v>
      </c>
      <c r="B14" s="222" t="s">
        <v>35</v>
      </c>
      <c r="C14" s="9" t="s">
        <v>26</v>
      </c>
      <c r="D14" s="10">
        <v>108</v>
      </c>
      <c r="E14" s="10">
        <f t="shared" si="3"/>
        <v>36</v>
      </c>
      <c r="F14" s="36">
        <v>72</v>
      </c>
      <c r="G14" s="195">
        <v>34</v>
      </c>
      <c r="H14" s="12">
        <v>38</v>
      </c>
      <c r="I14" s="196"/>
      <c r="J14" s="25">
        <v>34</v>
      </c>
      <c r="K14" s="33">
        <v>38</v>
      </c>
      <c r="L14" s="32"/>
      <c r="M14" s="10"/>
      <c r="N14" s="11"/>
      <c r="O14" s="195"/>
      <c r="P14" s="262"/>
      <c r="Q14" s="263"/>
    </row>
    <row r="15" spans="1:17" ht="12.75" customHeight="1" thickBot="1" x14ac:dyDescent="0.3">
      <c r="A15" s="7" t="s">
        <v>34</v>
      </c>
      <c r="B15" s="222" t="s">
        <v>39</v>
      </c>
      <c r="C15" s="9" t="s">
        <v>26</v>
      </c>
      <c r="D15" s="10">
        <v>124</v>
      </c>
      <c r="E15" s="10">
        <f t="shared" si="3"/>
        <v>52</v>
      </c>
      <c r="F15" s="36">
        <v>72</v>
      </c>
      <c r="G15" s="195">
        <v>34</v>
      </c>
      <c r="H15" s="12">
        <v>38</v>
      </c>
      <c r="I15" s="196"/>
      <c r="J15" s="10">
        <v>34</v>
      </c>
      <c r="K15" s="33">
        <v>38</v>
      </c>
      <c r="L15" s="21"/>
      <c r="M15" s="32"/>
      <c r="N15" s="11"/>
      <c r="O15" s="195"/>
      <c r="P15" s="262"/>
      <c r="Q15" s="263"/>
    </row>
    <row r="16" spans="1:17" ht="12.75" customHeight="1" thickBot="1" x14ac:dyDescent="0.3">
      <c r="A16" s="186" t="s">
        <v>36</v>
      </c>
      <c r="B16" s="222" t="s">
        <v>41</v>
      </c>
      <c r="C16" s="9" t="s">
        <v>42</v>
      </c>
      <c r="D16" s="10">
        <v>176</v>
      </c>
      <c r="E16" s="10">
        <f t="shared" si="3"/>
        <v>59</v>
      </c>
      <c r="F16" s="36">
        <v>117</v>
      </c>
      <c r="G16" s="195">
        <v>10</v>
      </c>
      <c r="H16" s="12">
        <v>107</v>
      </c>
      <c r="I16" s="196"/>
      <c r="J16" s="32">
        <v>51</v>
      </c>
      <c r="K16" s="25">
        <v>66</v>
      </c>
      <c r="L16" s="21"/>
      <c r="M16" s="21"/>
      <c r="N16" s="11"/>
      <c r="O16" s="195"/>
      <c r="P16" s="260"/>
      <c r="Q16" s="261"/>
    </row>
    <row r="17" spans="1:17" ht="13.5" customHeight="1" thickBot="1" x14ac:dyDescent="0.3">
      <c r="A17" s="186" t="s">
        <v>38</v>
      </c>
      <c r="B17" s="222" t="s">
        <v>44</v>
      </c>
      <c r="C17" s="9" t="s">
        <v>26</v>
      </c>
      <c r="D17" s="10">
        <v>105</v>
      </c>
      <c r="E17" s="10">
        <f t="shared" si="3"/>
        <v>35</v>
      </c>
      <c r="F17" s="36">
        <v>70</v>
      </c>
      <c r="G17" s="195">
        <v>30</v>
      </c>
      <c r="H17" s="26">
        <v>40</v>
      </c>
      <c r="I17" s="196"/>
      <c r="J17" s="32">
        <v>34</v>
      </c>
      <c r="K17" s="33">
        <v>36</v>
      </c>
      <c r="L17" s="10"/>
      <c r="M17" s="10"/>
      <c r="N17" s="11"/>
      <c r="O17" s="195"/>
      <c r="P17" s="262"/>
      <c r="Q17" s="263"/>
    </row>
    <row r="18" spans="1:17" ht="13.5" customHeight="1" thickBot="1" x14ac:dyDescent="0.3">
      <c r="A18" s="7" t="s">
        <v>40</v>
      </c>
      <c r="B18" s="222" t="s">
        <v>248</v>
      </c>
      <c r="C18" s="9" t="s">
        <v>65</v>
      </c>
      <c r="D18" s="10">
        <v>54</v>
      </c>
      <c r="E18" s="10">
        <f t="shared" si="3"/>
        <v>18</v>
      </c>
      <c r="F18" s="36">
        <v>36</v>
      </c>
      <c r="G18" s="195">
        <v>18</v>
      </c>
      <c r="H18" s="192">
        <v>18</v>
      </c>
      <c r="I18" s="197"/>
      <c r="J18" s="208"/>
      <c r="K18" s="208">
        <v>36</v>
      </c>
      <c r="L18" s="10"/>
      <c r="M18" s="10"/>
      <c r="N18" s="11"/>
      <c r="O18" s="207"/>
      <c r="P18" s="260"/>
      <c r="Q18" s="261"/>
    </row>
    <row r="19" spans="1:17" ht="12.75" customHeight="1" thickBot="1" x14ac:dyDescent="0.3">
      <c r="A19" s="7" t="s">
        <v>43</v>
      </c>
      <c r="B19" s="222" t="s">
        <v>249</v>
      </c>
      <c r="C19" s="9" t="s">
        <v>65</v>
      </c>
      <c r="D19" s="10">
        <v>54</v>
      </c>
      <c r="E19" s="10">
        <f>D19-F19</f>
        <v>18</v>
      </c>
      <c r="F19" s="36">
        <v>36</v>
      </c>
      <c r="G19" s="212">
        <v>17</v>
      </c>
      <c r="H19" s="192">
        <v>19</v>
      </c>
      <c r="I19" s="287"/>
      <c r="J19" s="208">
        <v>17</v>
      </c>
      <c r="K19" s="194">
        <v>19</v>
      </c>
      <c r="L19" s="10"/>
      <c r="M19" s="10"/>
      <c r="N19" s="11"/>
      <c r="O19" s="286"/>
      <c r="P19" s="404"/>
      <c r="Q19" s="262"/>
    </row>
    <row r="20" spans="1:17" ht="13.5" customHeight="1" thickBot="1" x14ac:dyDescent="0.3">
      <c r="A20" s="288" t="s">
        <v>250</v>
      </c>
      <c r="B20" s="222" t="s">
        <v>37</v>
      </c>
      <c r="C20" s="9" t="s">
        <v>26</v>
      </c>
      <c r="D20" s="10">
        <v>57</v>
      </c>
      <c r="E20" s="10">
        <f>D20-F20</f>
        <v>18</v>
      </c>
      <c r="F20" s="11">
        <v>39</v>
      </c>
      <c r="G20" s="195">
        <v>19</v>
      </c>
      <c r="H20" s="12">
        <v>20</v>
      </c>
      <c r="I20" s="196"/>
      <c r="J20" s="194"/>
      <c r="K20" s="33">
        <v>39</v>
      </c>
      <c r="L20" s="10"/>
      <c r="M20" s="10"/>
      <c r="N20" s="11"/>
      <c r="O20" s="23"/>
      <c r="P20" s="404"/>
      <c r="Q20" s="262"/>
    </row>
    <row r="21" spans="1:17" ht="12.75" customHeight="1" thickBot="1" x14ac:dyDescent="0.3">
      <c r="A21" s="186" t="s">
        <v>45</v>
      </c>
      <c r="B21" s="302" t="s">
        <v>46</v>
      </c>
      <c r="C21" s="5"/>
      <c r="D21" s="289">
        <f>D22+D23+D24+D25</f>
        <v>907</v>
      </c>
      <c r="E21" s="289">
        <f t="shared" ref="E21:Q21" si="4">E22+E23+E24+E25</f>
        <v>296</v>
      </c>
      <c r="F21" s="289">
        <f t="shared" si="4"/>
        <v>611</v>
      </c>
      <c r="G21" s="289">
        <f t="shared" si="4"/>
        <v>309</v>
      </c>
      <c r="H21" s="289">
        <f t="shared" si="4"/>
        <v>302</v>
      </c>
      <c r="I21" s="289">
        <f t="shared" si="4"/>
        <v>0</v>
      </c>
      <c r="J21" s="289">
        <f t="shared" si="4"/>
        <v>289</v>
      </c>
      <c r="K21" s="289">
        <f t="shared" si="4"/>
        <v>322</v>
      </c>
      <c r="L21" s="289">
        <f t="shared" si="4"/>
        <v>0</v>
      </c>
      <c r="M21" s="289">
        <f t="shared" si="4"/>
        <v>0</v>
      </c>
      <c r="N21" s="289">
        <f t="shared" si="4"/>
        <v>0</v>
      </c>
      <c r="O21" s="289">
        <f t="shared" si="4"/>
        <v>0</v>
      </c>
      <c r="P21" s="14">
        <f t="shared" si="4"/>
        <v>0</v>
      </c>
      <c r="Q21" s="371">
        <f t="shared" si="4"/>
        <v>0</v>
      </c>
    </row>
    <row r="22" spans="1:17" ht="13.5" customHeight="1" thickBot="1" x14ac:dyDescent="0.3">
      <c r="A22" s="186" t="s">
        <v>251</v>
      </c>
      <c r="B22" s="222" t="s">
        <v>48</v>
      </c>
      <c r="C22" s="9" t="s">
        <v>31</v>
      </c>
      <c r="D22" s="10">
        <v>176</v>
      </c>
      <c r="E22" s="10">
        <f t="shared" si="3"/>
        <v>59</v>
      </c>
      <c r="F22" s="36">
        <v>117</v>
      </c>
      <c r="G22" s="195">
        <v>51</v>
      </c>
      <c r="H22" s="12">
        <v>66</v>
      </c>
      <c r="I22" s="196"/>
      <c r="J22" s="33">
        <v>51</v>
      </c>
      <c r="K22" s="31">
        <v>66</v>
      </c>
      <c r="L22" s="32"/>
      <c r="M22" s="10"/>
      <c r="N22" s="11"/>
      <c r="O22" s="195"/>
      <c r="P22" s="262"/>
      <c r="Q22" s="263"/>
    </row>
    <row r="23" spans="1:17" ht="12.75" customHeight="1" thickBot="1" x14ac:dyDescent="0.3">
      <c r="A23" s="186" t="s">
        <v>252</v>
      </c>
      <c r="B23" s="222" t="s">
        <v>50</v>
      </c>
      <c r="C23" s="9" t="s">
        <v>26</v>
      </c>
      <c r="D23" s="10">
        <v>285</v>
      </c>
      <c r="E23" s="10">
        <f t="shared" si="3"/>
        <v>90</v>
      </c>
      <c r="F23" s="36">
        <v>195</v>
      </c>
      <c r="G23" s="195">
        <v>102</v>
      </c>
      <c r="H23" s="12">
        <v>93</v>
      </c>
      <c r="I23" s="196"/>
      <c r="J23" s="208">
        <v>102</v>
      </c>
      <c r="K23" s="33">
        <v>93</v>
      </c>
      <c r="L23" s="32"/>
      <c r="M23" s="10"/>
      <c r="N23" s="11"/>
      <c r="O23" s="195"/>
      <c r="P23" s="260"/>
      <c r="Q23" s="261"/>
    </row>
    <row r="24" spans="1:17" ht="12" customHeight="1" thickBot="1" x14ac:dyDescent="0.3">
      <c r="A24" s="186" t="s">
        <v>253</v>
      </c>
      <c r="B24" s="222" t="s">
        <v>206</v>
      </c>
      <c r="C24" s="9" t="s">
        <v>26</v>
      </c>
      <c r="D24" s="10">
        <v>215</v>
      </c>
      <c r="E24" s="10">
        <f t="shared" ref="E24" si="5">D24-F24</f>
        <v>72</v>
      </c>
      <c r="F24" s="36">
        <v>143</v>
      </c>
      <c r="G24" s="195">
        <v>68</v>
      </c>
      <c r="H24" s="12">
        <v>75</v>
      </c>
      <c r="I24" s="196"/>
      <c r="J24" s="10">
        <v>68</v>
      </c>
      <c r="K24" s="33">
        <v>75</v>
      </c>
      <c r="L24" s="32"/>
      <c r="M24" s="10"/>
      <c r="N24" s="11"/>
      <c r="O24" s="195"/>
      <c r="P24" s="262"/>
      <c r="Q24" s="263"/>
    </row>
    <row r="25" spans="1:17" ht="13.5" customHeight="1" thickBot="1" x14ac:dyDescent="0.3">
      <c r="A25" s="186" t="s">
        <v>254</v>
      </c>
      <c r="B25" s="222" t="s">
        <v>52</v>
      </c>
      <c r="C25" s="9" t="s">
        <v>31</v>
      </c>
      <c r="D25" s="10">
        <v>231</v>
      </c>
      <c r="E25" s="10">
        <f t="shared" si="3"/>
        <v>75</v>
      </c>
      <c r="F25" s="36">
        <f t="shared" ref="F25" si="6">G25+H25</f>
        <v>156</v>
      </c>
      <c r="G25" s="195">
        <v>88</v>
      </c>
      <c r="H25" s="12">
        <v>68</v>
      </c>
      <c r="I25" s="196"/>
      <c r="J25" s="32">
        <v>68</v>
      </c>
      <c r="K25" s="31">
        <v>88</v>
      </c>
      <c r="L25" s="32"/>
      <c r="M25" s="10"/>
      <c r="N25" s="11"/>
      <c r="O25" s="195"/>
      <c r="P25" s="260"/>
      <c r="Q25" s="261"/>
    </row>
    <row r="26" spans="1:17" ht="15.75" thickBot="1" x14ac:dyDescent="0.3">
      <c r="A26" s="3" t="s">
        <v>18</v>
      </c>
      <c r="B26" s="181" t="s">
        <v>53</v>
      </c>
      <c r="C26" s="5"/>
      <c r="D26" s="289">
        <f>D27+D28</f>
        <v>4644</v>
      </c>
      <c r="E26" s="289">
        <f t="shared" ref="E26:Q26" si="7">E27+E28</f>
        <v>1548</v>
      </c>
      <c r="F26" s="289">
        <f t="shared" si="7"/>
        <v>3096</v>
      </c>
      <c r="G26" s="289">
        <f t="shared" si="7"/>
        <v>660</v>
      </c>
      <c r="H26" s="289">
        <f t="shared" si="7"/>
        <v>2396</v>
      </c>
      <c r="I26" s="289">
        <f t="shared" si="7"/>
        <v>40</v>
      </c>
      <c r="J26" s="289">
        <f t="shared" si="7"/>
        <v>0</v>
      </c>
      <c r="K26" s="289">
        <f t="shared" si="7"/>
        <v>0</v>
      </c>
      <c r="L26" s="289">
        <f>L29+L34+L38</f>
        <v>612</v>
      </c>
      <c r="M26" s="289">
        <f>M29+M34+M38</f>
        <v>540</v>
      </c>
      <c r="N26" s="289">
        <f>N29+N34+N38</f>
        <v>612</v>
      </c>
      <c r="O26" s="14">
        <f>O29+O34+O38</f>
        <v>576</v>
      </c>
      <c r="P26" s="268">
        <f>P29+P34+P38</f>
        <v>432</v>
      </c>
      <c r="Q26" s="269">
        <f>Q29+Q34+Q38</f>
        <v>324</v>
      </c>
    </row>
    <row r="27" spans="1:17" ht="14.25" customHeight="1" thickBot="1" x14ac:dyDescent="0.3">
      <c r="A27" s="3" t="s">
        <v>54</v>
      </c>
      <c r="B27" s="4" t="s">
        <v>55</v>
      </c>
      <c r="C27" s="5"/>
      <c r="D27" s="289">
        <f>D29+D34+D38-1404</f>
        <v>3240</v>
      </c>
      <c r="E27" s="289">
        <f>E29+E34+E38-468</f>
        <v>1080</v>
      </c>
      <c r="F27" s="289">
        <f>F29+F34+F38-936</f>
        <v>2160</v>
      </c>
      <c r="G27" s="289">
        <v>520</v>
      </c>
      <c r="H27" s="289">
        <v>1600</v>
      </c>
      <c r="I27" s="289">
        <f t="shared" ref="G27:Q27" si="8">I29+I34+I39+I51</f>
        <v>40</v>
      </c>
      <c r="J27" s="289">
        <f t="shared" si="8"/>
        <v>0</v>
      </c>
      <c r="K27" s="289">
        <f t="shared" si="8"/>
        <v>0</v>
      </c>
      <c r="L27" s="289">
        <v>524</v>
      </c>
      <c r="M27" s="289">
        <v>382</v>
      </c>
      <c r="N27" s="289">
        <v>464</v>
      </c>
      <c r="O27" s="289">
        <v>352</v>
      </c>
      <c r="P27" s="289">
        <v>242</v>
      </c>
      <c r="Q27" s="289">
        <v>196</v>
      </c>
    </row>
    <row r="28" spans="1:17" ht="12.75" customHeight="1" thickBot="1" x14ac:dyDescent="0.3">
      <c r="A28" s="3" t="s">
        <v>56</v>
      </c>
      <c r="B28" s="4" t="s">
        <v>57</v>
      </c>
      <c r="C28" s="5"/>
      <c r="D28" s="289">
        <v>1404</v>
      </c>
      <c r="E28" s="289">
        <f>D28-F28</f>
        <v>468</v>
      </c>
      <c r="F28" s="289">
        <v>936</v>
      </c>
      <c r="G28" s="289">
        <v>140</v>
      </c>
      <c r="H28" s="289">
        <v>796</v>
      </c>
      <c r="I28" s="289">
        <f t="shared" ref="G28:Q28" si="9">I47+I48+I49+I50</f>
        <v>0</v>
      </c>
      <c r="J28" s="289">
        <f t="shared" si="9"/>
        <v>0</v>
      </c>
      <c r="K28" s="289">
        <f t="shared" si="9"/>
        <v>0</v>
      </c>
      <c r="L28" s="289">
        <v>88</v>
      </c>
      <c r="M28" s="289">
        <v>158</v>
      </c>
      <c r="N28" s="289">
        <v>148</v>
      </c>
      <c r="O28" s="289">
        <v>224</v>
      </c>
      <c r="P28" s="289">
        <v>190</v>
      </c>
      <c r="Q28" s="289">
        <v>128</v>
      </c>
    </row>
    <row r="29" spans="1:17" ht="12.75" customHeight="1" thickBot="1" x14ac:dyDescent="0.3">
      <c r="A29" s="3" t="s">
        <v>58</v>
      </c>
      <c r="B29" s="4" t="s">
        <v>59</v>
      </c>
      <c r="C29" s="5"/>
      <c r="D29" s="289">
        <f>D30+D31+D32+D33</f>
        <v>660</v>
      </c>
      <c r="E29" s="289">
        <f t="shared" ref="E29:Q29" si="10">E30+E31+E32+E33</f>
        <v>220</v>
      </c>
      <c r="F29" s="289">
        <f t="shared" si="10"/>
        <v>440</v>
      </c>
      <c r="G29" s="289">
        <f t="shared" si="10"/>
        <v>64</v>
      </c>
      <c r="H29" s="289">
        <f t="shared" si="10"/>
        <v>376</v>
      </c>
      <c r="I29" s="289">
        <f t="shared" si="10"/>
        <v>0</v>
      </c>
      <c r="J29" s="289">
        <f t="shared" si="10"/>
        <v>0</v>
      </c>
      <c r="K29" s="289">
        <f t="shared" si="10"/>
        <v>0</v>
      </c>
      <c r="L29" s="289">
        <f t="shared" si="10"/>
        <v>116</v>
      </c>
      <c r="M29" s="289">
        <f t="shared" si="10"/>
        <v>126</v>
      </c>
      <c r="N29" s="289">
        <f t="shared" si="10"/>
        <v>72</v>
      </c>
      <c r="O29" s="289">
        <f t="shared" si="10"/>
        <v>72</v>
      </c>
      <c r="P29" s="289">
        <f t="shared" si="10"/>
        <v>54</v>
      </c>
      <c r="Q29" s="289">
        <f t="shared" si="10"/>
        <v>0</v>
      </c>
    </row>
    <row r="30" spans="1:17" ht="12.75" customHeight="1" thickBot="1" x14ac:dyDescent="0.3">
      <c r="A30" s="185" t="s">
        <v>60</v>
      </c>
      <c r="B30" s="222" t="s">
        <v>61</v>
      </c>
      <c r="C30" s="205" t="s">
        <v>31</v>
      </c>
      <c r="D30" s="10">
        <v>72</v>
      </c>
      <c r="E30" s="10">
        <f t="shared" si="3"/>
        <v>24</v>
      </c>
      <c r="F30" s="204">
        <v>48</v>
      </c>
      <c r="G30" s="195">
        <v>32</v>
      </c>
      <c r="H30" s="9">
        <v>16</v>
      </c>
      <c r="I30" s="197"/>
      <c r="J30" s="10"/>
      <c r="K30" s="10"/>
      <c r="L30" s="405"/>
      <c r="M30" s="179">
        <v>48</v>
      </c>
      <c r="N30" s="34"/>
      <c r="O30" s="231"/>
      <c r="P30" s="262"/>
      <c r="Q30" s="263"/>
    </row>
    <row r="31" spans="1:17" ht="12.75" customHeight="1" thickBot="1" x14ac:dyDescent="0.3">
      <c r="A31" s="185" t="s">
        <v>62</v>
      </c>
      <c r="B31" s="222" t="s">
        <v>52</v>
      </c>
      <c r="C31" s="205" t="s">
        <v>26</v>
      </c>
      <c r="D31" s="10">
        <v>72</v>
      </c>
      <c r="E31" s="10">
        <f t="shared" si="3"/>
        <v>24</v>
      </c>
      <c r="F31" s="204">
        <v>48</v>
      </c>
      <c r="G31" s="195">
        <v>32</v>
      </c>
      <c r="H31" s="9">
        <v>16</v>
      </c>
      <c r="I31" s="197"/>
      <c r="J31" s="35"/>
      <c r="K31" s="11"/>
      <c r="L31" s="266">
        <v>48</v>
      </c>
      <c r="M31" s="35"/>
      <c r="N31" s="36"/>
      <c r="O31" s="231"/>
      <c r="P31" s="260"/>
      <c r="Q31" s="261"/>
    </row>
    <row r="32" spans="1:17" ht="14.25" customHeight="1" thickBot="1" x14ac:dyDescent="0.3">
      <c r="A32" s="185" t="s">
        <v>63</v>
      </c>
      <c r="B32" s="222" t="s">
        <v>25</v>
      </c>
      <c r="C32" s="205" t="s">
        <v>26</v>
      </c>
      <c r="D32" s="10">
        <v>172</v>
      </c>
      <c r="E32" s="10">
        <f t="shared" si="3"/>
        <v>0</v>
      </c>
      <c r="F32" s="204">
        <v>172</v>
      </c>
      <c r="G32" s="195">
        <v>0</v>
      </c>
      <c r="H32" s="9">
        <v>172</v>
      </c>
      <c r="I32" s="197"/>
      <c r="J32" s="10"/>
      <c r="K32" s="10"/>
      <c r="L32" s="10">
        <v>34</v>
      </c>
      <c r="M32" s="35">
        <v>40</v>
      </c>
      <c r="N32" s="11">
        <v>36</v>
      </c>
      <c r="O32" s="231">
        <v>36</v>
      </c>
      <c r="P32" s="266">
        <v>26</v>
      </c>
      <c r="Q32" s="194"/>
    </row>
    <row r="33" spans="1:17" ht="12.75" customHeight="1" thickBot="1" x14ac:dyDescent="0.3">
      <c r="A33" s="185" t="s">
        <v>64</v>
      </c>
      <c r="B33" s="297" t="s">
        <v>41</v>
      </c>
      <c r="C33" s="206" t="s">
        <v>116</v>
      </c>
      <c r="D33" s="275">
        <v>344</v>
      </c>
      <c r="E33" s="10">
        <f t="shared" si="3"/>
        <v>172</v>
      </c>
      <c r="F33" s="204">
        <v>172</v>
      </c>
      <c r="G33" s="195">
        <v>0</v>
      </c>
      <c r="H33" s="9">
        <v>172</v>
      </c>
      <c r="I33" s="197"/>
      <c r="J33" s="10"/>
      <c r="K33" s="10"/>
      <c r="L33" s="15">
        <v>34</v>
      </c>
      <c r="M33" s="10">
        <v>38</v>
      </c>
      <c r="N33" s="11">
        <v>36</v>
      </c>
      <c r="O33" s="195">
        <v>36</v>
      </c>
      <c r="P33" s="262">
        <v>28</v>
      </c>
      <c r="Q33" s="263"/>
    </row>
    <row r="34" spans="1:17" ht="15" customHeight="1" thickBot="1" x14ac:dyDescent="0.3">
      <c r="A34" s="188" t="s">
        <v>66</v>
      </c>
      <c r="B34" s="298" t="s">
        <v>67</v>
      </c>
      <c r="C34" s="5"/>
      <c r="D34" s="289">
        <f>D35+D36+D37</f>
        <v>216</v>
      </c>
      <c r="E34" s="289">
        <f t="shared" ref="E34:Q34" si="11">E35+E36+E37</f>
        <v>72</v>
      </c>
      <c r="F34" s="289">
        <f t="shared" si="11"/>
        <v>144</v>
      </c>
      <c r="G34" s="289">
        <v>64</v>
      </c>
      <c r="H34" s="289">
        <v>80</v>
      </c>
      <c r="I34" s="289">
        <f t="shared" si="11"/>
        <v>0</v>
      </c>
      <c r="J34" s="289">
        <f t="shared" si="11"/>
        <v>0</v>
      </c>
      <c r="K34" s="289">
        <f t="shared" si="11"/>
        <v>0</v>
      </c>
      <c r="L34" s="289">
        <f>L35+L36+L37</f>
        <v>108</v>
      </c>
      <c r="M34" s="289">
        <f t="shared" si="11"/>
        <v>0</v>
      </c>
      <c r="N34" s="289">
        <f t="shared" si="11"/>
        <v>0</v>
      </c>
      <c r="O34" s="289">
        <f t="shared" si="11"/>
        <v>0</v>
      </c>
      <c r="P34" s="289">
        <f t="shared" si="11"/>
        <v>0</v>
      </c>
      <c r="Q34" s="289">
        <f t="shared" si="11"/>
        <v>36</v>
      </c>
    </row>
    <row r="35" spans="1:17" ht="13.5" customHeight="1" thickBot="1" x14ac:dyDescent="0.3">
      <c r="A35" s="185" t="s">
        <v>68</v>
      </c>
      <c r="B35" s="222" t="s">
        <v>30</v>
      </c>
      <c r="C35" s="205" t="s">
        <v>65</v>
      </c>
      <c r="D35" s="10">
        <v>72</v>
      </c>
      <c r="E35" s="10">
        <f t="shared" si="3"/>
        <v>24</v>
      </c>
      <c r="F35" s="204">
        <v>48</v>
      </c>
      <c r="G35" s="195">
        <v>13</v>
      </c>
      <c r="H35" s="9">
        <v>26</v>
      </c>
      <c r="I35" s="197"/>
      <c r="J35" s="10"/>
      <c r="K35" s="10"/>
      <c r="L35" s="35">
        <v>48</v>
      </c>
      <c r="M35" s="187"/>
      <c r="N35" s="36"/>
      <c r="O35" s="195"/>
      <c r="P35" s="260"/>
      <c r="Q35" s="261"/>
    </row>
    <row r="36" spans="1:17" ht="12.75" customHeight="1" thickBot="1" x14ac:dyDescent="0.3">
      <c r="A36" s="184" t="s">
        <v>69</v>
      </c>
      <c r="B36" s="299" t="s">
        <v>199</v>
      </c>
      <c r="C36" s="209" t="s">
        <v>65</v>
      </c>
      <c r="D36" s="201">
        <v>54</v>
      </c>
      <c r="E36" s="18">
        <f t="shared" si="3"/>
        <v>18</v>
      </c>
      <c r="F36" s="295">
        <v>36</v>
      </c>
      <c r="G36" s="207">
        <v>20</v>
      </c>
      <c r="H36" s="178">
        <v>16</v>
      </c>
      <c r="I36" s="201"/>
      <c r="J36" s="18"/>
      <c r="K36" s="18"/>
      <c r="L36" s="210"/>
      <c r="M36" s="240"/>
      <c r="N36" s="30"/>
      <c r="O36" s="207"/>
      <c r="P36" s="262"/>
      <c r="Q36" s="263">
        <v>36</v>
      </c>
    </row>
    <row r="37" spans="1:17" ht="13.5" customHeight="1" thickBot="1" x14ac:dyDescent="0.3">
      <c r="A37" s="184" t="s">
        <v>207</v>
      </c>
      <c r="B37" s="300" t="s">
        <v>210</v>
      </c>
      <c r="C37" s="214" t="s">
        <v>26</v>
      </c>
      <c r="D37" s="287">
        <v>90</v>
      </c>
      <c r="E37" s="192">
        <f t="shared" si="3"/>
        <v>30</v>
      </c>
      <c r="F37" s="296">
        <v>60</v>
      </c>
      <c r="G37" s="212">
        <v>12</v>
      </c>
      <c r="H37" s="240">
        <v>48</v>
      </c>
      <c r="I37" s="240"/>
      <c r="J37" s="241"/>
      <c r="K37" s="241"/>
      <c r="L37" s="282">
        <v>60</v>
      </c>
      <c r="M37" s="406"/>
      <c r="N37" s="242"/>
      <c r="O37" s="243"/>
      <c r="P37" s="260"/>
      <c r="Q37" s="261"/>
    </row>
    <row r="38" spans="1:17" ht="15.75" thickBot="1" x14ac:dyDescent="0.3">
      <c r="A38" s="16" t="s">
        <v>70</v>
      </c>
      <c r="B38" s="329" t="s">
        <v>71</v>
      </c>
      <c r="C38" s="330"/>
      <c r="D38" s="372">
        <f>D39+D51</f>
        <v>3768</v>
      </c>
      <c r="E38" s="372">
        <f t="shared" ref="E38:Q38" si="12">E39+E51</f>
        <v>1256</v>
      </c>
      <c r="F38" s="372">
        <f t="shared" si="12"/>
        <v>2512</v>
      </c>
      <c r="G38" s="373">
        <f t="shared" si="12"/>
        <v>532</v>
      </c>
      <c r="H38" s="374">
        <f t="shared" si="12"/>
        <v>1460</v>
      </c>
      <c r="I38" s="375">
        <f t="shared" si="12"/>
        <v>40</v>
      </c>
      <c r="J38" s="375">
        <f t="shared" si="12"/>
        <v>0</v>
      </c>
      <c r="K38" s="375">
        <f t="shared" si="12"/>
        <v>0</v>
      </c>
      <c r="L38" s="375">
        <f t="shared" si="12"/>
        <v>388</v>
      </c>
      <c r="M38" s="375">
        <f t="shared" si="12"/>
        <v>414</v>
      </c>
      <c r="N38" s="375">
        <f t="shared" si="12"/>
        <v>540</v>
      </c>
      <c r="O38" s="375">
        <f t="shared" si="12"/>
        <v>504</v>
      </c>
      <c r="P38" s="375">
        <f t="shared" si="12"/>
        <v>378</v>
      </c>
      <c r="Q38" s="376">
        <f t="shared" si="12"/>
        <v>288</v>
      </c>
    </row>
    <row r="39" spans="1:17" ht="15.75" thickBot="1" x14ac:dyDescent="0.3">
      <c r="A39" s="331" t="s">
        <v>72</v>
      </c>
      <c r="B39" s="332" t="s">
        <v>73</v>
      </c>
      <c r="C39" s="377"/>
      <c r="D39" s="335">
        <f>D40+D41+D42+D43+D44+D45+D46+D47+D48+D49+D50</f>
        <v>2442</v>
      </c>
      <c r="E39" s="335">
        <f>E40+E41+E42+E43+E44+E45+E46+E47+E48+E49+E50</f>
        <v>814</v>
      </c>
      <c r="F39" s="335">
        <f>F40+F41+F42+F43+F44+F45+F46+F47+F48+F49+F50</f>
        <v>1628</v>
      </c>
      <c r="G39" s="335">
        <f t="shared" ref="G39:Q39" si="13">G40+G41+G42+G43+G44+G45+G46</f>
        <v>268</v>
      </c>
      <c r="H39" s="335">
        <f t="shared" si="13"/>
        <v>880</v>
      </c>
      <c r="I39" s="335">
        <f t="shared" si="13"/>
        <v>0</v>
      </c>
      <c r="J39" s="335">
        <f t="shared" si="13"/>
        <v>0</v>
      </c>
      <c r="K39" s="335">
        <f t="shared" si="13"/>
        <v>0</v>
      </c>
      <c r="L39" s="408">
        <f>L40+L41+L42+L43+L44+L45+L46+L47+L48+L49+L50</f>
        <v>256</v>
      </c>
      <c r="M39" s="335">
        <f>M40+M41+M42+M43+M44+M45+M46+M47+M48+M49+M50</f>
        <v>286</v>
      </c>
      <c r="N39" s="335">
        <f>N40+N41+N42+N43+N44+N45+N46+N47+N48+N49+N50</f>
        <v>376</v>
      </c>
      <c r="O39" s="335">
        <f>O40+O41+O42+O43+O44+O45+O46+O47+O48+O49+O50</f>
        <v>312</v>
      </c>
      <c r="P39" s="335">
        <f>P40+P41+P42+P43+P44+P45+P46+P47+P48+P49+P50</f>
        <v>270</v>
      </c>
      <c r="Q39" s="335">
        <f>Q40+Q41+Q42+Q43+Q44+Q45+Q46+Q47+Q48+Q49+Q50</f>
        <v>128</v>
      </c>
    </row>
    <row r="40" spans="1:17" ht="13.5" customHeight="1" thickBot="1" x14ac:dyDescent="0.3">
      <c r="A40" s="185" t="s">
        <v>74</v>
      </c>
      <c r="B40" s="65" t="s">
        <v>208</v>
      </c>
      <c r="C40" s="178" t="s">
        <v>31</v>
      </c>
      <c r="D40" s="18">
        <v>120</v>
      </c>
      <c r="E40" s="18">
        <f t="shared" si="3"/>
        <v>40</v>
      </c>
      <c r="F40" s="295">
        <v>80</v>
      </c>
      <c r="G40" s="207">
        <v>44</v>
      </c>
      <c r="H40" s="178">
        <v>36</v>
      </c>
      <c r="I40" s="201"/>
      <c r="J40" s="18"/>
      <c r="K40" s="30"/>
      <c r="L40" s="240"/>
      <c r="M40" s="187"/>
      <c r="N40" s="272"/>
      <c r="O40" s="409"/>
      <c r="P40" s="586">
        <v>80</v>
      </c>
      <c r="Q40" s="410"/>
    </row>
    <row r="41" spans="1:17" ht="12" customHeight="1" thickBot="1" x14ac:dyDescent="0.3">
      <c r="A41" s="185" t="s">
        <v>75</v>
      </c>
      <c r="B41" s="65" t="s">
        <v>209</v>
      </c>
      <c r="C41" s="412" t="s">
        <v>26</v>
      </c>
      <c r="D41" s="211">
        <v>72</v>
      </c>
      <c r="E41" s="211">
        <f t="shared" si="3"/>
        <v>24</v>
      </c>
      <c r="F41" s="296">
        <v>48</v>
      </c>
      <c r="G41" s="212">
        <v>28</v>
      </c>
      <c r="H41" s="219">
        <v>20</v>
      </c>
      <c r="I41" s="213"/>
      <c r="J41" s="211"/>
      <c r="K41" s="211"/>
      <c r="L41" s="273"/>
      <c r="M41" s="273"/>
      <c r="N41" s="274"/>
      <c r="O41" s="281">
        <v>48</v>
      </c>
      <c r="P41" s="262"/>
      <c r="Q41" s="263"/>
    </row>
    <row r="42" spans="1:17" ht="13.5" customHeight="1" thickBot="1" x14ac:dyDescent="0.3">
      <c r="A42" s="304" t="s">
        <v>76</v>
      </c>
      <c r="B42" s="215" t="s">
        <v>211</v>
      </c>
      <c r="C42" s="365" t="s">
        <v>257</v>
      </c>
      <c r="D42" s="18">
        <v>660</v>
      </c>
      <c r="E42" s="18">
        <v>220</v>
      </c>
      <c r="F42" s="295">
        <v>440</v>
      </c>
      <c r="G42" s="207">
        <v>76</v>
      </c>
      <c r="H42" s="178">
        <v>360</v>
      </c>
      <c r="I42" s="201"/>
      <c r="J42" s="18"/>
      <c r="K42" s="18"/>
      <c r="L42" s="187">
        <v>60</v>
      </c>
      <c r="M42" s="350">
        <v>40</v>
      </c>
      <c r="N42" s="272">
        <v>80</v>
      </c>
      <c r="O42" s="351">
        <v>88</v>
      </c>
      <c r="P42" s="411">
        <v>100</v>
      </c>
      <c r="Q42" s="33">
        <v>72</v>
      </c>
    </row>
    <row r="43" spans="1:17" ht="15" customHeight="1" thickBot="1" x14ac:dyDescent="0.3">
      <c r="A43" s="304" t="s">
        <v>77</v>
      </c>
      <c r="B43" s="218" t="s">
        <v>212</v>
      </c>
      <c r="C43" s="217" t="s">
        <v>257</v>
      </c>
      <c r="D43" s="211">
        <v>620</v>
      </c>
      <c r="E43" s="211">
        <v>210</v>
      </c>
      <c r="F43" s="296">
        <v>410</v>
      </c>
      <c r="G43" s="212">
        <v>40</v>
      </c>
      <c r="H43" s="219">
        <v>380</v>
      </c>
      <c r="I43" s="213"/>
      <c r="J43" s="211"/>
      <c r="K43" s="211"/>
      <c r="L43" s="273">
        <v>60</v>
      </c>
      <c r="M43" s="279">
        <v>40</v>
      </c>
      <c r="N43" s="274">
        <v>80</v>
      </c>
      <c r="O43" s="281">
        <v>84</v>
      </c>
      <c r="P43" s="260">
        <v>90</v>
      </c>
      <c r="Q43" s="278">
        <v>56</v>
      </c>
    </row>
    <row r="44" spans="1:17" ht="15" customHeight="1" thickBot="1" x14ac:dyDescent="0.3">
      <c r="A44" s="185" t="s">
        <v>78</v>
      </c>
      <c r="B44" s="220" t="s">
        <v>213</v>
      </c>
      <c r="C44" s="221" t="s">
        <v>26</v>
      </c>
      <c r="D44" s="211">
        <v>72</v>
      </c>
      <c r="E44" s="211">
        <f t="shared" si="3"/>
        <v>24</v>
      </c>
      <c r="F44" s="296">
        <v>48</v>
      </c>
      <c r="G44" s="212">
        <v>24</v>
      </c>
      <c r="H44" s="219">
        <v>24</v>
      </c>
      <c r="I44" s="213"/>
      <c r="J44" s="211"/>
      <c r="K44" s="211"/>
      <c r="L44" s="279">
        <v>48</v>
      </c>
      <c r="M44" s="211"/>
      <c r="N44" s="274"/>
      <c r="O44" s="212"/>
      <c r="P44" s="262"/>
      <c r="Q44" s="263"/>
    </row>
    <row r="45" spans="1:17" ht="15" customHeight="1" thickBot="1" x14ac:dyDescent="0.3">
      <c r="A45" s="185" t="s">
        <v>214</v>
      </c>
      <c r="B45" s="222" t="s">
        <v>123</v>
      </c>
      <c r="C45" s="217" t="s">
        <v>31</v>
      </c>
      <c r="D45" s="18">
        <v>72</v>
      </c>
      <c r="E45" s="18">
        <f t="shared" si="3"/>
        <v>24</v>
      </c>
      <c r="F45" s="295">
        <v>48</v>
      </c>
      <c r="G45" s="207">
        <v>36</v>
      </c>
      <c r="H45" s="178">
        <v>12</v>
      </c>
      <c r="I45" s="201"/>
      <c r="J45" s="18"/>
      <c r="K45" s="18"/>
      <c r="L45" s="187"/>
      <c r="M45" s="280">
        <v>48</v>
      </c>
      <c r="N45" s="272"/>
      <c r="O45" s="207"/>
      <c r="P45" s="260"/>
      <c r="Q45" s="261"/>
    </row>
    <row r="46" spans="1:17" ht="14.25" customHeight="1" thickBot="1" x14ac:dyDescent="0.3">
      <c r="A46" s="185" t="s">
        <v>215</v>
      </c>
      <c r="B46" s="84" t="s">
        <v>79</v>
      </c>
      <c r="C46" s="221" t="s">
        <v>26</v>
      </c>
      <c r="D46" s="211">
        <v>102</v>
      </c>
      <c r="E46" s="211">
        <f t="shared" si="3"/>
        <v>34</v>
      </c>
      <c r="F46" s="296">
        <v>68</v>
      </c>
      <c r="G46" s="212">
        <v>20</v>
      </c>
      <c r="H46" s="219">
        <v>48</v>
      </c>
      <c r="I46" s="213"/>
      <c r="J46" s="211"/>
      <c r="K46" s="211"/>
      <c r="L46" s="273"/>
      <c r="M46" s="211"/>
      <c r="N46" s="266">
        <v>68</v>
      </c>
      <c r="O46" s="321"/>
      <c r="P46" s="277"/>
      <c r="Q46" s="321"/>
    </row>
    <row r="47" spans="1:17" ht="12" customHeight="1" thickBot="1" x14ac:dyDescent="0.3">
      <c r="A47" s="303" t="s">
        <v>125</v>
      </c>
      <c r="B47" s="223" t="s">
        <v>216</v>
      </c>
      <c r="C47" s="206" t="s">
        <v>247</v>
      </c>
      <c r="D47" s="275">
        <v>214</v>
      </c>
      <c r="E47" s="10">
        <f t="shared" si="3"/>
        <v>68</v>
      </c>
      <c r="F47" s="14">
        <v>146</v>
      </c>
      <c r="G47" s="195">
        <v>60</v>
      </c>
      <c r="H47" s="23">
        <v>86</v>
      </c>
      <c r="I47" s="197"/>
      <c r="J47" s="10"/>
      <c r="K47" s="10"/>
      <c r="L47" s="35">
        <v>88</v>
      </c>
      <c r="M47" s="13">
        <v>58</v>
      </c>
      <c r="N47" s="36"/>
      <c r="O47" s="231"/>
      <c r="P47" s="260"/>
      <c r="Q47" s="261"/>
    </row>
    <row r="48" spans="1:17" ht="13.5" customHeight="1" thickBot="1" x14ac:dyDescent="0.3">
      <c r="A48" s="303" t="s">
        <v>220</v>
      </c>
      <c r="B48" s="224" t="s">
        <v>217</v>
      </c>
      <c r="C48" s="206" t="s">
        <v>26</v>
      </c>
      <c r="D48" s="21">
        <v>150</v>
      </c>
      <c r="E48" s="10">
        <f t="shared" si="3"/>
        <v>50</v>
      </c>
      <c r="F48" s="204">
        <v>100</v>
      </c>
      <c r="G48" s="195">
        <v>20</v>
      </c>
      <c r="H48" s="9">
        <v>80</v>
      </c>
      <c r="I48" s="197"/>
      <c r="J48" s="10"/>
      <c r="K48" s="10"/>
      <c r="L48" s="35"/>
      <c r="M48" s="13">
        <v>100</v>
      </c>
      <c r="N48" s="35"/>
      <c r="O48" s="276"/>
      <c r="P48" s="262"/>
      <c r="Q48" s="263"/>
    </row>
    <row r="49" spans="1:17" ht="12.75" customHeight="1" thickBot="1" x14ac:dyDescent="0.3">
      <c r="A49" s="303" t="s">
        <v>129</v>
      </c>
      <c r="B49" s="225" t="s">
        <v>218</v>
      </c>
      <c r="C49" s="176" t="s">
        <v>26</v>
      </c>
      <c r="D49" s="10">
        <v>150</v>
      </c>
      <c r="E49" s="10">
        <f t="shared" si="3"/>
        <v>50</v>
      </c>
      <c r="F49" s="14">
        <v>100</v>
      </c>
      <c r="G49" s="195">
        <v>20</v>
      </c>
      <c r="H49" s="9">
        <v>80</v>
      </c>
      <c r="I49" s="197"/>
      <c r="J49" s="10"/>
      <c r="K49" s="10"/>
      <c r="L49" s="10"/>
      <c r="M49" s="272"/>
      <c r="N49" s="277">
        <v>68</v>
      </c>
      <c r="O49" s="281">
        <v>32</v>
      </c>
      <c r="P49" s="260"/>
      <c r="Q49" s="261"/>
    </row>
    <row r="50" spans="1:17" ht="12" customHeight="1" thickBot="1" x14ac:dyDescent="0.3">
      <c r="A50" s="303" t="s">
        <v>131</v>
      </c>
      <c r="B50" s="224" t="s">
        <v>219</v>
      </c>
      <c r="C50" s="205" t="s">
        <v>247</v>
      </c>
      <c r="D50" s="10">
        <v>210</v>
      </c>
      <c r="E50" s="10">
        <f t="shared" si="3"/>
        <v>70</v>
      </c>
      <c r="F50" s="14">
        <v>140</v>
      </c>
      <c r="G50" s="195">
        <v>40</v>
      </c>
      <c r="H50" s="9">
        <v>100</v>
      </c>
      <c r="I50" s="197"/>
      <c r="J50" s="10"/>
      <c r="K50" s="10"/>
      <c r="L50" s="11"/>
      <c r="M50" s="192"/>
      <c r="N50" s="267">
        <v>80</v>
      </c>
      <c r="O50" s="585">
        <v>60</v>
      </c>
      <c r="P50" s="262"/>
      <c r="Q50" s="263"/>
    </row>
    <row r="51" spans="1:17" ht="15.75" thickBot="1" x14ac:dyDescent="0.3">
      <c r="A51" s="333" t="s">
        <v>81</v>
      </c>
      <c r="B51" s="334" t="s">
        <v>82</v>
      </c>
      <c r="C51" s="335"/>
      <c r="D51" s="335">
        <f t="shared" ref="D51:Q51" si="14">D52+D58+D62+D66+D69</f>
        <v>1326</v>
      </c>
      <c r="E51" s="335">
        <f t="shared" si="14"/>
        <v>442</v>
      </c>
      <c r="F51" s="335">
        <f t="shared" si="14"/>
        <v>884</v>
      </c>
      <c r="G51" s="335">
        <f t="shared" si="14"/>
        <v>264</v>
      </c>
      <c r="H51" s="335">
        <f t="shared" si="14"/>
        <v>580</v>
      </c>
      <c r="I51" s="335">
        <f t="shared" si="14"/>
        <v>40</v>
      </c>
      <c r="J51" s="335">
        <f t="shared" si="14"/>
        <v>0</v>
      </c>
      <c r="K51" s="335">
        <f t="shared" si="14"/>
        <v>0</v>
      </c>
      <c r="L51" s="335">
        <f t="shared" si="14"/>
        <v>132</v>
      </c>
      <c r="M51" s="335">
        <f t="shared" si="14"/>
        <v>128</v>
      </c>
      <c r="N51" s="335">
        <f t="shared" si="14"/>
        <v>164</v>
      </c>
      <c r="O51" s="335">
        <f t="shared" si="14"/>
        <v>192</v>
      </c>
      <c r="P51" s="335">
        <f t="shared" si="14"/>
        <v>108</v>
      </c>
      <c r="Q51" s="335">
        <f t="shared" si="14"/>
        <v>160</v>
      </c>
    </row>
    <row r="52" spans="1:17" ht="25.5" customHeight="1" thickBot="1" x14ac:dyDescent="0.3">
      <c r="A52" s="202" t="s">
        <v>83</v>
      </c>
      <c r="B52" s="226" t="s">
        <v>221</v>
      </c>
      <c r="C52" s="325" t="s">
        <v>136</v>
      </c>
      <c r="D52" s="378">
        <f>D53+D54+D55</f>
        <v>666</v>
      </c>
      <c r="E52" s="378">
        <f t="shared" ref="E52:Q52" si="15">E53+E54+E55</f>
        <v>242</v>
      </c>
      <c r="F52" s="378">
        <f t="shared" si="15"/>
        <v>424</v>
      </c>
      <c r="G52" s="378">
        <f t="shared" si="15"/>
        <v>108</v>
      </c>
      <c r="H52" s="378">
        <f t="shared" si="15"/>
        <v>296</v>
      </c>
      <c r="I52" s="378">
        <f t="shared" si="15"/>
        <v>20</v>
      </c>
      <c r="J52" s="378">
        <f t="shared" si="15"/>
        <v>0</v>
      </c>
      <c r="K52" s="378">
        <f t="shared" si="15"/>
        <v>0</v>
      </c>
      <c r="L52" s="378">
        <f t="shared" si="15"/>
        <v>132</v>
      </c>
      <c r="M52" s="378">
        <f t="shared" si="15"/>
        <v>128</v>
      </c>
      <c r="N52" s="378">
        <f t="shared" si="15"/>
        <v>144</v>
      </c>
      <c r="O52" s="379">
        <f t="shared" si="15"/>
        <v>20</v>
      </c>
      <c r="P52" s="378">
        <f t="shared" si="15"/>
        <v>0</v>
      </c>
      <c r="Q52" s="378">
        <f t="shared" si="15"/>
        <v>0</v>
      </c>
    </row>
    <row r="53" spans="1:17" ht="15.75" customHeight="1" thickBot="1" x14ac:dyDescent="0.3">
      <c r="A53" s="227" t="s">
        <v>205</v>
      </c>
      <c r="B53" s="228" t="s">
        <v>222</v>
      </c>
      <c r="C53" s="292" t="s">
        <v>247</v>
      </c>
      <c r="D53" s="10">
        <v>288</v>
      </c>
      <c r="E53" s="305">
        <f>D53-F53</f>
        <v>140</v>
      </c>
      <c r="F53" s="204">
        <v>148</v>
      </c>
      <c r="G53" s="195">
        <v>48</v>
      </c>
      <c r="H53" s="192">
        <v>100</v>
      </c>
      <c r="I53" s="197"/>
      <c r="J53" s="10"/>
      <c r="K53" s="11"/>
      <c r="L53" s="208">
        <v>68</v>
      </c>
      <c r="M53" s="266">
        <v>80</v>
      </c>
      <c r="N53" s="36"/>
      <c r="O53" s="231"/>
      <c r="P53" s="260"/>
      <c r="Q53" s="261"/>
    </row>
    <row r="54" spans="1:17" ht="15" customHeight="1" thickBot="1" x14ac:dyDescent="0.3">
      <c r="A54" s="94" t="s">
        <v>223</v>
      </c>
      <c r="B54" s="216" t="s">
        <v>224</v>
      </c>
      <c r="C54" s="293" t="s">
        <v>258</v>
      </c>
      <c r="D54" s="10">
        <v>330</v>
      </c>
      <c r="E54" s="305">
        <f t="shared" ref="E54:E55" si="16">D54-F54</f>
        <v>90</v>
      </c>
      <c r="F54" s="204">
        <v>240</v>
      </c>
      <c r="G54" s="195">
        <v>40</v>
      </c>
      <c r="H54" s="9">
        <v>180</v>
      </c>
      <c r="I54" s="197">
        <v>20</v>
      </c>
      <c r="J54" s="10"/>
      <c r="K54" s="10"/>
      <c r="L54" s="35">
        <v>64</v>
      </c>
      <c r="M54" s="13">
        <v>48</v>
      </c>
      <c r="N54" s="36">
        <v>108</v>
      </c>
      <c r="O54" s="584">
        <v>20</v>
      </c>
      <c r="P54" s="208"/>
      <c r="Q54" s="263"/>
    </row>
    <row r="55" spans="1:17" ht="15" customHeight="1" thickBot="1" x14ac:dyDescent="0.3">
      <c r="A55" s="363" t="s">
        <v>142</v>
      </c>
      <c r="B55" s="362" t="s">
        <v>225</v>
      </c>
      <c r="C55" s="358" t="s">
        <v>26</v>
      </c>
      <c r="D55" s="18">
        <v>48</v>
      </c>
      <c r="E55" s="311">
        <f t="shared" si="16"/>
        <v>12</v>
      </c>
      <c r="F55" s="295">
        <v>36</v>
      </c>
      <c r="G55" s="207">
        <v>20</v>
      </c>
      <c r="H55" s="326">
        <v>16</v>
      </c>
      <c r="I55" s="24"/>
      <c r="J55" s="21"/>
      <c r="K55" s="21"/>
      <c r="L55" s="193"/>
      <c r="M55" s="32"/>
      <c r="N55" s="348">
        <v>36</v>
      </c>
      <c r="O55" s="267"/>
      <c r="P55" s="260"/>
      <c r="Q55" s="261"/>
    </row>
    <row r="56" spans="1:17" ht="15" customHeight="1" thickBot="1" x14ac:dyDescent="0.3">
      <c r="A56" s="360" t="s">
        <v>84</v>
      </c>
      <c r="B56" s="361" t="s">
        <v>85</v>
      </c>
      <c r="C56" s="214"/>
      <c r="D56" s="192"/>
      <c r="E56" s="308"/>
      <c r="F56" s="308"/>
      <c r="G56" s="192"/>
      <c r="H56" s="192"/>
      <c r="I56" s="24"/>
      <c r="J56" s="21"/>
      <c r="K56" s="21"/>
      <c r="L56" s="306"/>
      <c r="M56" s="283">
        <v>288</v>
      </c>
      <c r="N56" s="265"/>
      <c r="O56" s="264"/>
      <c r="P56" s="208"/>
      <c r="Q56" s="263"/>
    </row>
    <row r="57" spans="1:17" ht="14.25" customHeight="1" thickBot="1" x14ac:dyDescent="0.3">
      <c r="A57" s="364" t="s">
        <v>232</v>
      </c>
      <c r="B57" s="361" t="s">
        <v>261</v>
      </c>
      <c r="C57" s="365"/>
      <c r="D57" s="21"/>
      <c r="E57" s="193"/>
      <c r="F57" s="193"/>
      <c r="G57" s="21"/>
      <c r="H57" s="21"/>
      <c r="I57" s="24"/>
      <c r="J57" s="21"/>
      <c r="K57" s="21"/>
      <c r="L57" s="306"/>
      <c r="M57" s="32"/>
      <c r="N57" s="262"/>
      <c r="O57" s="407">
        <v>144</v>
      </c>
      <c r="P57" s="208"/>
      <c r="Q57" s="25"/>
    </row>
    <row r="58" spans="1:17" ht="27" customHeight="1" thickBot="1" x14ac:dyDescent="0.3">
      <c r="A58" s="203" t="s">
        <v>86</v>
      </c>
      <c r="B58" s="226" t="s">
        <v>226</v>
      </c>
      <c r="C58" s="359" t="s">
        <v>136</v>
      </c>
      <c r="D58" s="322">
        <f>D59+D60</f>
        <v>258</v>
      </c>
      <c r="E58" s="322">
        <f t="shared" ref="E58:Q58" si="17">E59+E60</f>
        <v>66</v>
      </c>
      <c r="F58" s="322">
        <f t="shared" si="17"/>
        <v>192</v>
      </c>
      <c r="G58" s="322">
        <f t="shared" si="17"/>
        <v>44</v>
      </c>
      <c r="H58" s="322">
        <f t="shared" si="17"/>
        <v>128</v>
      </c>
      <c r="I58" s="322">
        <f t="shared" si="17"/>
        <v>20</v>
      </c>
      <c r="J58" s="322">
        <f t="shared" si="17"/>
        <v>0</v>
      </c>
      <c r="K58" s="322">
        <f t="shared" si="17"/>
        <v>0</v>
      </c>
      <c r="L58" s="322">
        <f t="shared" si="17"/>
        <v>0</v>
      </c>
      <c r="M58" s="322">
        <f t="shared" si="17"/>
        <v>0</v>
      </c>
      <c r="N58" s="322">
        <f t="shared" si="17"/>
        <v>20</v>
      </c>
      <c r="O58" s="349">
        <f t="shared" si="17"/>
        <v>172</v>
      </c>
      <c r="P58" s="322">
        <f t="shared" si="17"/>
        <v>0</v>
      </c>
      <c r="Q58" s="322">
        <f t="shared" si="17"/>
        <v>0</v>
      </c>
    </row>
    <row r="59" spans="1:17" ht="15.75" thickBot="1" x14ac:dyDescent="0.3">
      <c r="A59" s="57" t="s">
        <v>87</v>
      </c>
      <c r="B59" s="228" t="s">
        <v>227</v>
      </c>
      <c r="C59" s="345" t="s">
        <v>246</v>
      </c>
      <c r="D59" s="193">
        <v>132</v>
      </c>
      <c r="E59" s="305">
        <f t="shared" ref="E59:E60" si="18">D59-F59</f>
        <v>24</v>
      </c>
      <c r="F59" s="204">
        <v>108</v>
      </c>
      <c r="G59" s="307">
        <v>12</v>
      </c>
      <c r="H59" s="308">
        <v>76</v>
      </c>
      <c r="I59" s="308">
        <v>20</v>
      </c>
      <c r="J59" s="296"/>
      <c r="K59" s="308"/>
      <c r="L59" s="296"/>
      <c r="M59" s="308"/>
      <c r="N59" s="296">
        <v>20</v>
      </c>
      <c r="O59" s="309">
        <v>88</v>
      </c>
      <c r="P59" s="238"/>
      <c r="Q59" s="239"/>
    </row>
    <row r="60" spans="1:17" ht="15.75" thickBot="1" x14ac:dyDescent="0.3">
      <c r="A60" s="57" t="s">
        <v>200</v>
      </c>
      <c r="B60" s="228" t="s">
        <v>228</v>
      </c>
      <c r="C60" s="346" t="s">
        <v>26</v>
      </c>
      <c r="D60" s="310">
        <v>126</v>
      </c>
      <c r="E60" s="311">
        <f t="shared" si="18"/>
        <v>42</v>
      </c>
      <c r="F60" s="295">
        <v>84</v>
      </c>
      <c r="G60" s="284">
        <v>32</v>
      </c>
      <c r="H60" s="285">
        <v>52</v>
      </c>
      <c r="I60" s="312"/>
      <c r="J60" s="313"/>
      <c r="K60" s="212"/>
      <c r="L60" s="314"/>
      <c r="M60" s="315"/>
      <c r="N60" s="316"/>
      <c r="O60" s="317">
        <v>84</v>
      </c>
      <c r="P60" s="235"/>
      <c r="Q60" s="234"/>
    </row>
    <row r="61" spans="1:17" ht="15.75" thickBot="1" x14ac:dyDescent="0.3">
      <c r="A61" s="251" t="s">
        <v>232</v>
      </c>
      <c r="B61" s="252" t="s">
        <v>233</v>
      </c>
      <c r="C61" s="318"/>
      <c r="D61" s="308"/>
      <c r="E61" s="296"/>
      <c r="F61" s="308"/>
      <c r="G61" s="319"/>
      <c r="H61" s="250"/>
      <c r="I61" s="320"/>
      <c r="J61" s="319"/>
      <c r="K61" s="250"/>
      <c r="L61" s="250"/>
      <c r="M61" s="344"/>
      <c r="N61" s="398"/>
      <c r="O61" s="399">
        <v>144</v>
      </c>
      <c r="P61" s="262"/>
      <c r="Q61" s="263"/>
    </row>
    <row r="62" spans="1:17" ht="26.25" thickBot="1" x14ac:dyDescent="0.3">
      <c r="A62" s="245" t="s">
        <v>88</v>
      </c>
      <c r="B62" s="246" t="s">
        <v>229</v>
      </c>
      <c r="C62" s="323" t="s">
        <v>136</v>
      </c>
      <c r="D62" s="400">
        <f>D63+D64</f>
        <v>102</v>
      </c>
      <c r="E62" s="400">
        <f t="shared" ref="E62:Q62" si="19">E63+E64</f>
        <v>34</v>
      </c>
      <c r="F62" s="400">
        <f t="shared" si="19"/>
        <v>68</v>
      </c>
      <c r="G62" s="400">
        <f t="shared" si="19"/>
        <v>52</v>
      </c>
      <c r="H62" s="400">
        <f t="shared" si="19"/>
        <v>16</v>
      </c>
      <c r="I62" s="400">
        <f t="shared" si="19"/>
        <v>0</v>
      </c>
      <c r="J62" s="400">
        <f t="shared" si="19"/>
        <v>0</v>
      </c>
      <c r="K62" s="400">
        <f t="shared" si="19"/>
        <v>0</v>
      </c>
      <c r="L62" s="400">
        <f t="shared" si="19"/>
        <v>0</v>
      </c>
      <c r="M62" s="400">
        <f t="shared" si="19"/>
        <v>0</v>
      </c>
      <c r="N62" s="400">
        <f t="shared" si="19"/>
        <v>0</v>
      </c>
      <c r="O62" s="400">
        <f t="shared" si="19"/>
        <v>0</v>
      </c>
      <c r="P62" s="401">
        <f t="shared" si="19"/>
        <v>68</v>
      </c>
      <c r="Q62" s="400">
        <f t="shared" si="19"/>
        <v>0</v>
      </c>
    </row>
    <row r="63" spans="1:17" ht="14.25" customHeight="1" thickBot="1" x14ac:dyDescent="0.3">
      <c r="A63" s="249" t="s">
        <v>89</v>
      </c>
      <c r="B63" s="244" t="s">
        <v>244</v>
      </c>
      <c r="C63" s="192" t="s">
        <v>26</v>
      </c>
      <c r="D63" s="308">
        <v>54</v>
      </c>
      <c r="E63" s="308">
        <f>D63-F63</f>
        <v>18</v>
      </c>
      <c r="F63" s="308">
        <v>36</v>
      </c>
      <c r="G63" s="192">
        <v>30</v>
      </c>
      <c r="H63" s="192">
        <v>6</v>
      </c>
      <c r="I63" s="192"/>
      <c r="J63" s="192"/>
      <c r="K63" s="192"/>
      <c r="L63" s="192"/>
      <c r="M63" s="192"/>
      <c r="N63" s="208"/>
      <c r="O63" s="208"/>
      <c r="P63" s="266">
        <v>36</v>
      </c>
      <c r="Q63" s="262"/>
    </row>
    <row r="64" spans="1:17" ht="12" customHeight="1" thickBot="1" x14ac:dyDescent="0.3">
      <c r="A64" s="247" t="s">
        <v>230</v>
      </c>
      <c r="B64" s="248" t="s">
        <v>231</v>
      </c>
      <c r="C64" s="192" t="s">
        <v>26</v>
      </c>
      <c r="D64" s="308">
        <v>48</v>
      </c>
      <c r="E64" s="308">
        <f>D64-F64</f>
        <v>16</v>
      </c>
      <c r="F64" s="308">
        <v>32</v>
      </c>
      <c r="G64" s="192">
        <v>22</v>
      </c>
      <c r="H64" s="192">
        <v>10</v>
      </c>
      <c r="I64" s="192"/>
      <c r="J64" s="192"/>
      <c r="K64" s="192"/>
      <c r="L64" s="192"/>
      <c r="M64" s="192"/>
      <c r="N64" s="208"/>
      <c r="O64" s="208"/>
      <c r="P64" s="266">
        <v>32</v>
      </c>
      <c r="Q64" s="262"/>
    </row>
    <row r="65" spans="1:17" ht="15.75" thickBot="1" x14ac:dyDescent="0.3">
      <c r="A65" s="251" t="s">
        <v>235</v>
      </c>
      <c r="B65" s="380" t="s">
        <v>233</v>
      </c>
      <c r="C65" s="238" t="s">
        <v>26</v>
      </c>
      <c r="D65" s="308"/>
      <c r="E65" s="308"/>
      <c r="F65" s="308"/>
      <c r="G65" s="192"/>
      <c r="H65" s="192"/>
      <c r="I65" s="192"/>
      <c r="J65" s="192"/>
      <c r="K65" s="192"/>
      <c r="L65" s="192"/>
      <c r="M65" s="192"/>
      <c r="N65" s="208"/>
      <c r="O65" s="398"/>
      <c r="P65" s="402">
        <v>72</v>
      </c>
      <c r="Q65" s="262"/>
    </row>
    <row r="66" spans="1:17" ht="15.75" thickBot="1" x14ac:dyDescent="0.3">
      <c r="A66" s="253" t="s">
        <v>169</v>
      </c>
      <c r="B66" s="254" t="s">
        <v>234</v>
      </c>
      <c r="C66" s="386" t="s">
        <v>136</v>
      </c>
      <c r="D66" s="324">
        <f>D67</f>
        <v>60</v>
      </c>
      <c r="E66" s="324">
        <f t="shared" ref="E66:Q66" si="20">E67</f>
        <v>20</v>
      </c>
      <c r="F66" s="324">
        <f t="shared" si="20"/>
        <v>40</v>
      </c>
      <c r="G66" s="324">
        <f t="shared" si="20"/>
        <v>20</v>
      </c>
      <c r="H66" s="324">
        <f t="shared" si="20"/>
        <v>20</v>
      </c>
      <c r="I66" s="324">
        <f t="shared" si="20"/>
        <v>0</v>
      </c>
      <c r="J66" s="324">
        <f t="shared" si="20"/>
        <v>0</v>
      </c>
      <c r="K66" s="324">
        <f t="shared" si="20"/>
        <v>0</v>
      </c>
      <c r="L66" s="324">
        <f t="shared" si="20"/>
        <v>0</v>
      </c>
      <c r="M66" s="324">
        <f t="shared" si="20"/>
        <v>0</v>
      </c>
      <c r="N66" s="324">
        <f t="shared" si="20"/>
        <v>0</v>
      </c>
      <c r="O66" s="324">
        <f t="shared" si="20"/>
        <v>0</v>
      </c>
      <c r="P66" s="403">
        <f t="shared" si="20"/>
        <v>40</v>
      </c>
      <c r="Q66" s="324">
        <f t="shared" si="20"/>
        <v>0</v>
      </c>
    </row>
    <row r="67" spans="1:17" ht="15.75" thickBot="1" x14ac:dyDescent="0.3">
      <c r="A67" s="259" t="s">
        <v>236</v>
      </c>
      <c r="B67" s="381" t="s">
        <v>245</v>
      </c>
      <c r="C67" s="238"/>
      <c r="D67" s="308">
        <v>60</v>
      </c>
      <c r="E67" s="308">
        <f>D67-F67</f>
        <v>20</v>
      </c>
      <c r="F67" s="308">
        <v>40</v>
      </c>
      <c r="G67" s="192">
        <v>20</v>
      </c>
      <c r="H67" s="192">
        <v>20</v>
      </c>
      <c r="I67" s="192"/>
      <c r="J67" s="192"/>
      <c r="K67" s="192"/>
      <c r="L67" s="192"/>
      <c r="M67" s="192"/>
      <c r="N67" s="208"/>
      <c r="O67" s="208"/>
      <c r="P67" s="208">
        <v>40</v>
      </c>
      <c r="Q67" s="262"/>
    </row>
    <row r="68" spans="1:17" ht="14.25" customHeight="1" thickBot="1" x14ac:dyDescent="0.3">
      <c r="A68" s="255" t="s">
        <v>243</v>
      </c>
      <c r="B68" s="380" t="s">
        <v>233</v>
      </c>
      <c r="C68" s="345"/>
      <c r="D68" s="308"/>
      <c r="E68" s="308"/>
      <c r="F68" s="308"/>
      <c r="G68" s="192"/>
      <c r="H68" s="192"/>
      <c r="I68" s="192"/>
      <c r="J68" s="192"/>
      <c r="K68" s="192"/>
      <c r="L68" s="192"/>
      <c r="M68" s="192"/>
      <c r="N68" s="208"/>
      <c r="O68" s="208"/>
      <c r="P68" s="402">
        <v>72</v>
      </c>
      <c r="Q68" s="262"/>
    </row>
    <row r="69" spans="1:17" ht="26.25" thickBot="1" x14ac:dyDescent="0.3">
      <c r="A69" s="256" t="s">
        <v>237</v>
      </c>
      <c r="B69" s="254" t="s">
        <v>238</v>
      </c>
      <c r="C69" s="386" t="s">
        <v>136</v>
      </c>
      <c r="D69" s="324">
        <f>D70+D71</f>
        <v>240</v>
      </c>
      <c r="E69" s="324">
        <f t="shared" ref="E69:Q69" si="21">E70+E71</f>
        <v>80</v>
      </c>
      <c r="F69" s="324">
        <f t="shared" si="21"/>
        <v>160</v>
      </c>
      <c r="G69" s="324">
        <f t="shared" si="21"/>
        <v>40</v>
      </c>
      <c r="H69" s="324">
        <f t="shared" si="21"/>
        <v>120</v>
      </c>
      <c r="I69" s="324">
        <f t="shared" si="21"/>
        <v>0</v>
      </c>
      <c r="J69" s="324">
        <f t="shared" si="21"/>
        <v>0</v>
      </c>
      <c r="K69" s="324">
        <f t="shared" si="21"/>
        <v>0</v>
      </c>
      <c r="L69" s="324">
        <f t="shared" si="21"/>
        <v>0</v>
      </c>
      <c r="M69" s="324">
        <f t="shared" si="21"/>
        <v>0</v>
      </c>
      <c r="N69" s="324">
        <f t="shared" si="21"/>
        <v>0</v>
      </c>
      <c r="O69" s="324">
        <f t="shared" si="21"/>
        <v>0</v>
      </c>
      <c r="P69" s="324">
        <f t="shared" si="21"/>
        <v>0</v>
      </c>
      <c r="Q69" s="403">
        <f t="shared" si="21"/>
        <v>160</v>
      </c>
    </row>
    <row r="70" spans="1:17" ht="15.75" customHeight="1" thickBot="1" x14ac:dyDescent="0.3">
      <c r="A70" s="257" t="s">
        <v>240</v>
      </c>
      <c r="B70" s="382" t="s">
        <v>239</v>
      </c>
      <c r="C70" s="192" t="s">
        <v>26</v>
      </c>
      <c r="D70" s="308">
        <v>120</v>
      </c>
      <c r="E70" s="308">
        <f>D70-F70</f>
        <v>40</v>
      </c>
      <c r="F70" s="308">
        <v>80</v>
      </c>
      <c r="G70" s="192">
        <v>20</v>
      </c>
      <c r="H70" s="192">
        <v>60</v>
      </c>
      <c r="I70" s="192"/>
      <c r="J70" s="192"/>
      <c r="K70" s="192"/>
      <c r="L70" s="192"/>
      <c r="M70" s="192"/>
      <c r="N70" s="208"/>
      <c r="O70" s="208"/>
      <c r="P70" s="208"/>
      <c r="Q70" s="266">
        <v>80</v>
      </c>
    </row>
    <row r="71" spans="1:17" ht="15.75" customHeight="1" thickBot="1" x14ac:dyDescent="0.3">
      <c r="A71" s="257" t="s">
        <v>242</v>
      </c>
      <c r="B71" s="383" t="s">
        <v>241</v>
      </c>
      <c r="C71" s="192" t="s">
        <v>26</v>
      </c>
      <c r="D71" s="308">
        <v>120</v>
      </c>
      <c r="E71" s="308">
        <f>D71-F71</f>
        <v>40</v>
      </c>
      <c r="F71" s="308">
        <v>80</v>
      </c>
      <c r="G71" s="192">
        <v>20</v>
      </c>
      <c r="H71" s="192">
        <v>60</v>
      </c>
      <c r="I71" s="192"/>
      <c r="J71" s="192"/>
      <c r="K71" s="192"/>
      <c r="L71" s="192"/>
      <c r="M71" s="192"/>
      <c r="N71" s="208"/>
      <c r="O71" s="208"/>
      <c r="P71" s="208"/>
      <c r="Q71" s="266">
        <v>80</v>
      </c>
    </row>
    <row r="72" spans="1:17" ht="15.75" thickBot="1" x14ac:dyDescent="0.3">
      <c r="A72" s="258" t="s">
        <v>243</v>
      </c>
      <c r="B72" s="384" t="s">
        <v>233</v>
      </c>
      <c r="C72" s="345" t="s">
        <v>26</v>
      </c>
      <c r="D72" s="308"/>
      <c r="E72" s="308"/>
      <c r="F72" s="308"/>
      <c r="G72" s="192"/>
      <c r="H72" s="192"/>
      <c r="I72" s="192"/>
      <c r="J72" s="192"/>
      <c r="K72" s="192"/>
      <c r="L72" s="192"/>
      <c r="M72" s="192"/>
      <c r="N72" s="208"/>
      <c r="O72" s="208"/>
      <c r="P72" s="208"/>
      <c r="Q72" s="402">
        <v>108</v>
      </c>
    </row>
    <row r="73" spans="1:17" ht="15.75" thickBot="1" x14ac:dyDescent="0.3">
      <c r="A73" s="291" t="s">
        <v>175</v>
      </c>
      <c r="B73" s="367" t="s">
        <v>85</v>
      </c>
      <c r="C73" s="366" t="s">
        <v>259</v>
      </c>
      <c r="D73" s="368"/>
      <c r="E73" s="192"/>
      <c r="F73" s="192"/>
      <c r="G73" s="192"/>
      <c r="H73" s="192"/>
      <c r="I73" s="192"/>
      <c r="J73" s="192"/>
      <c r="K73" s="192"/>
      <c r="L73" s="328"/>
      <c r="M73" s="192">
        <v>288</v>
      </c>
      <c r="N73" s="328"/>
      <c r="O73" s="314"/>
      <c r="P73" s="238"/>
      <c r="Q73" s="238"/>
    </row>
    <row r="74" spans="1:17" ht="15.75" thickBot="1" x14ac:dyDescent="0.3">
      <c r="A74" s="368" t="s">
        <v>165</v>
      </c>
      <c r="B74" s="385" t="s">
        <v>166</v>
      </c>
      <c r="C74" s="366" t="s">
        <v>260</v>
      </c>
      <c r="D74" s="387"/>
      <c r="E74" s="192"/>
      <c r="F74" s="192"/>
      <c r="G74" s="192"/>
      <c r="H74" s="192"/>
      <c r="I74" s="192"/>
      <c r="J74" s="192"/>
      <c r="K74" s="192"/>
      <c r="L74" s="328"/>
      <c r="M74" s="345"/>
      <c r="N74" s="328"/>
      <c r="O74" s="345">
        <v>288</v>
      </c>
      <c r="P74" s="238">
        <v>72</v>
      </c>
      <c r="Q74" s="238">
        <v>108</v>
      </c>
    </row>
    <row r="75" spans="1:17" ht="12.75" customHeight="1" thickBot="1" x14ac:dyDescent="0.3">
      <c r="A75" s="290" t="s">
        <v>90</v>
      </c>
      <c r="B75" s="152" t="s">
        <v>174</v>
      </c>
      <c r="C75" s="357" t="s">
        <v>181</v>
      </c>
      <c r="D75" s="294"/>
      <c r="E75" s="21"/>
      <c r="F75" s="21"/>
      <c r="G75" s="22"/>
      <c r="H75" s="23"/>
      <c r="I75" s="21"/>
      <c r="J75" s="21"/>
      <c r="K75" s="21"/>
      <c r="L75" s="189"/>
      <c r="M75" s="190"/>
      <c r="N75" s="191"/>
      <c r="O75" s="270"/>
      <c r="P75" s="235"/>
      <c r="Q75" s="234"/>
    </row>
    <row r="76" spans="1:17" ht="15.75" thickBot="1" x14ac:dyDescent="0.3">
      <c r="A76" s="290" t="s">
        <v>183</v>
      </c>
      <c r="B76" s="152" t="s">
        <v>184</v>
      </c>
      <c r="C76" s="357" t="s">
        <v>185</v>
      </c>
      <c r="D76" s="294"/>
      <c r="E76" s="10"/>
      <c r="F76" s="10"/>
      <c r="G76" s="10"/>
      <c r="H76" s="10"/>
      <c r="I76" s="10"/>
      <c r="J76" s="10"/>
      <c r="K76" s="10"/>
      <c r="L76" s="10"/>
      <c r="M76" s="19"/>
      <c r="N76" s="20"/>
      <c r="O76" s="271"/>
      <c r="P76" s="238"/>
      <c r="Q76" s="239"/>
    </row>
    <row r="77" spans="1:17" ht="15.75" thickBot="1" x14ac:dyDescent="0.3">
      <c r="A77" s="397" t="s">
        <v>91</v>
      </c>
      <c r="B77" s="6" t="s">
        <v>92</v>
      </c>
      <c r="C77" s="10" t="s">
        <v>93</v>
      </c>
      <c r="D77" s="337"/>
      <c r="E77" s="339"/>
      <c r="F77" s="10"/>
      <c r="G77" s="10"/>
      <c r="H77" s="10"/>
      <c r="I77" s="10"/>
      <c r="J77" s="18"/>
      <c r="K77" s="18"/>
      <c r="L77" s="10"/>
      <c r="M77" s="19"/>
      <c r="N77" s="20"/>
      <c r="O77" s="232"/>
      <c r="P77" s="238"/>
      <c r="Q77" s="239"/>
    </row>
    <row r="78" spans="1:17" ht="15.75" thickBot="1" x14ac:dyDescent="0.3">
      <c r="A78" s="421"/>
      <c r="B78" s="6" t="s">
        <v>94</v>
      </c>
      <c r="C78" s="182"/>
      <c r="D78" s="338"/>
      <c r="E78" s="340"/>
      <c r="F78" s="340"/>
      <c r="G78" s="340"/>
      <c r="H78" s="340"/>
      <c r="I78" s="336"/>
      <c r="J78" s="388"/>
      <c r="K78" s="388"/>
      <c r="L78" s="342"/>
      <c r="M78" s="275"/>
      <c r="N78" s="22"/>
      <c r="O78" s="198"/>
      <c r="P78" s="236"/>
      <c r="Q78" s="237"/>
    </row>
    <row r="79" spans="1:17" ht="15.75" thickBot="1" x14ac:dyDescent="0.3">
      <c r="A79" s="421"/>
      <c r="B79" s="4" t="s">
        <v>95</v>
      </c>
      <c r="C79" s="396"/>
      <c r="D79" s="197"/>
      <c r="E79" s="341"/>
      <c r="F79" s="341"/>
      <c r="G79" s="341"/>
      <c r="H79" s="341"/>
      <c r="I79" s="11"/>
      <c r="J79" s="388"/>
      <c r="K79" s="388"/>
      <c r="L79" s="10"/>
      <c r="M79" s="10"/>
      <c r="N79" s="11"/>
      <c r="O79" s="195"/>
      <c r="P79" s="235"/>
      <c r="Q79" s="234"/>
    </row>
    <row r="80" spans="1:17" ht="15.75" thickBot="1" x14ac:dyDescent="0.3">
      <c r="A80" s="421"/>
      <c r="B80" s="6" t="s">
        <v>96</v>
      </c>
      <c r="C80" s="183"/>
      <c r="D80" s="441" t="s">
        <v>97</v>
      </c>
      <c r="E80" s="445" t="s">
        <v>98</v>
      </c>
      <c r="F80" s="446"/>
      <c r="G80" s="446"/>
      <c r="H80" s="446"/>
      <c r="I80" s="447"/>
      <c r="J80" s="413">
        <v>14</v>
      </c>
      <c r="K80" s="414"/>
      <c r="L80" s="389">
        <v>10</v>
      </c>
      <c r="M80" s="389">
        <v>10</v>
      </c>
      <c r="N80" s="327">
        <v>8</v>
      </c>
      <c r="O80" s="390">
        <v>9</v>
      </c>
      <c r="P80" s="354">
        <v>9</v>
      </c>
      <c r="Q80" s="355">
        <v>7</v>
      </c>
    </row>
    <row r="81" spans="1:18" ht="15.75" thickBot="1" x14ac:dyDescent="0.3">
      <c r="A81" s="421"/>
      <c r="B81" s="4" t="s">
        <v>99</v>
      </c>
      <c r="C81" s="396"/>
      <c r="D81" s="442"/>
      <c r="E81" s="415" t="s">
        <v>100</v>
      </c>
      <c r="F81" s="416"/>
      <c r="G81" s="416"/>
      <c r="H81" s="416"/>
      <c r="I81" s="417"/>
      <c r="J81" s="418"/>
      <c r="K81" s="419"/>
      <c r="L81" s="328"/>
      <c r="M81" s="328">
        <v>8</v>
      </c>
      <c r="N81" s="328"/>
      <c r="O81" s="391"/>
      <c r="P81" s="354"/>
      <c r="Q81" s="355"/>
      <c r="R81" s="356"/>
    </row>
    <row r="82" spans="1:18" ht="15.75" thickBot="1" x14ac:dyDescent="0.3">
      <c r="A82" s="421"/>
      <c r="B82" s="6" t="s">
        <v>188</v>
      </c>
      <c r="C82" s="219" t="s">
        <v>204</v>
      </c>
      <c r="D82" s="443"/>
      <c r="E82" s="415" t="s">
        <v>101</v>
      </c>
      <c r="F82" s="416"/>
      <c r="G82" s="416"/>
      <c r="H82" s="416"/>
      <c r="I82" s="417"/>
      <c r="J82" s="418"/>
      <c r="K82" s="420"/>
      <c r="L82" s="392"/>
      <c r="M82" s="393"/>
      <c r="N82" s="393"/>
      <c r="O82" s="390">
        <v>8</v>
      </c>
      <c r="P82" s="352">
        <v>2</v>
      </c>
      <c r="Q82" s="353">
        <v>3</v>
      </c>
      <c r="R82" s="356"/>
    </row>
    <row r="83" spans="1:18" ht="15.75" thickBot="1" x14ac:dyDescent="0.3">
      <c r="A83" s="421"/>
      <c r="B83" s="27" t="s">
        <v>201</v>
      </c>
      <c r="C83" s="17" t="s">
        <v>202</v>
      </c>
      <c r="D83" s="443"/>
      <c r="E83" s="415" t="s">
        <v>102</v>
      </c>
      <c r="F83" s="416"/>
      <c r="G83" s="416"/>
      <c r="H83" s="416"/>
      <c r="I83" s="417"/>
      <c r="J83" s="347">
        <v>0</v>
      </c>
      <c r="K83" s="347">
        <v>3</v>
      </c>
      <c r="L83" s="347">
        <v>0</v>
      </c>
      <c r="M83" s="347">
        <v>2</v>
      </c>
      <c r="N83" s="391">
        <v>0</v>
      </c>
      <c r="O83" s="390">
        <v>2</v>
      </c>
      <c r="P83" s="354">
        <v>3</v>
      </c>
      <c r="Q83" s="355">
        <v>1</v>
      </c>
    </row>
    <row r="84" spans="1:18" ht="15.75" thickBot="1" x14ac:dyDescent="0.3">
      <c r="A84" s="421"/>
      <c r="B84" s="27" t="s">
        <v>203</v>
      </c>
      <c r="C84" s="343" t="s">
        <v>202</v>
      </c>
      <c r="D84" s="444"/>
      <c r="E84" s="415" t="s">
        <v>103</v>
      </c>
      <c r="F84" s="416"/>
      <c r="G84" s="416"/>
      <c r="H84" s="416"/>
      <c r="I84" s="417"/>
      <c r="J84" s="347">
        <v>2</v>
      </c>
      <c r="K84" s="347">
        <v>8</v>
      </c>
      <c r="L84" s="347">
        <v>3</v>
      </c>
      <c r="M84" s="347">
        <v>6</v>
      </c>
      <c r="N84" s="391">
        <v>4</v>
      </c>
      <c r="O84" s="394">
        <v>8</v>
      </c>
      <c r="P84" s="395">
        <v>3</v>
      </c>
      <c r="Q84" s="354">
        <v>4</v>
      </c>
      <c r="R84" s="356"/>
    </row>
    <row r="85" spans="1:18" ht="15.75" x14ac:dyDescent="0.25">
      <c r="A85" s="28"/>
    </row>
  </sheetData>
  <mergeCells count="27">
    <mergeCell ref="J1:Q2"/>
    <mergeCell ref="P3:Q3"/>
    <mergeCell ref="J3:K3"/>
    <mergeCell ref="G3:I3"/>
    <mergeCell ref="L3:M3"/>
    <mergeCell ref="N3:O3"/>
    <mergeCell ref="A78:A84"/>
    <mergeCell ref="F3:F7"/>
    <mergeCell ref="G4:G7"/>
    <mergeCell ref="H4:H7"/>
    <mergeCell ref="I4:I7"/>
    <mergeCell ref="A1:A7"/>
    <mergeCell ref="B1:B7"/>
    <mergeCell ref="C1:C7"/>
    <mergeCell ref="D80:D84"/>
    <mergeCell ref="E80:I80"/>
    <mergeCell ref="E83:I83"/>
    <mergeCell ref="E84:I84"/>
    <mergeCell ref="F2:I2"/>
    <mergeCell ref="D1:I1"/>
    <mergeCell ref="D2:D7"/>
    <mergeCell ref="E2:E7"/>
    <mergeCell ref="J80:K80"/>
    <mergeCell ref="E81:I81"/>
    <mergeCell ref="J81:K81"/>
    <mergeCell ref="E82:I82"/>
    <mergeCell ref="J82:K82"/>
  </mergeCells>
  <pageMargins left="0" right="0" top="0.59055118110236227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opLeftCell="A75" workbookViewId="0">
      <selection activeCell="B93" sqref="B93"/>
    </sheetView>
  </sheetViews>
  <sheetFormatPr defaultRowHeight="15" x14ac:dyDescent="0.25"/>
  <cols>
    <col min="1" max="1" width="12.28515625" customWidth="1"/>
    <col min="2" max="2" width="38.42578125" customWidth="1"/>
    <col min="4" max="4" width="6.140625" customWidth="1"/>
    <col min="5" max="5" width="5.28515625" customWidth="1"/>
    <col min="6" max="6" width="7.85546875" customWidth="1"/>
    <col min="7" max="8" width="9.140625" hidden="1" customWidth="1"/>
  </cols>
  <sheetData>
    <row r="1" spans="1:19" ht="47.25" customHeight="1" thickBot="1" x14ac:dyDescent="0.3">
      <c r="A1" s="477" t="s">
        <v>0</v>
      </c>
      <c r="B1" s="480" t="s">
        <v>1</v>
      </c>
      <c r="C1" s="471" t="s">
        <v>2</v>
      </c>
      <c r="D1" s="483" t="s">
        <v>3</v>
      </c>
      <c r="E1" s="484"/>
      <c r="F1" s="484"/>
      <c r="G1" s="484"/>
      <c r="H1" s="484"/>
      <c r="I1" s="484"/>
      <c r="J1" s="484"/>
      <c r="K1" s="485"/>
      <c r="L1" s="486" t="s">
        <v>4</v>
      </c>
      <c r="M1" s="487"/>
      <c r="N1" s="487"/>
      <c r="O1" s="487"/>
      <c r="P1" s="487"/>
      <c r="Q1" s="487"/>
      <c r="R1" s="487"/>
      <c r="S1" s="488"/>
    </row>
    <row r="2" spans="1:19" ht="15.75" thickBot="1" x14ac:dyDescent="0.3">
      <c r="A2" s="478"/>
      <c r="B2" s="481"/>
      <c r="C2" s="472"/>
      <c r="D2" s="471" t="s">
        <v>107</v>
      </c>
      <c r="E2" s="471" t="s">
        <v>6</v>
      </c>
      <c r="F2" s="483" t="s">
        <v>7</v>
      </c>
      <c r="G2" s="484"/>
      <c r="H2" s="484"/>
      <c r="I2" s="484"/>
      <c r="J2" s="484"/>
      <c r="K2" s="485"/>
      <c r="L2" s="489"/>
      <c r="M2" s="490"/>
      <c r="N2" s="490"/>
      <c r="O2" s="490"/>
      <c r="P2" s="490"/>
      <c r="Q2" s="490"/>
      <c r="R2" s="490"/>
      <c r="S2" s="491"/>
    </row>
    <row r="3" spans="1:19" ht="15.75" thickBot="1" x14ac:dyDescent="0.3">
      <c r="A3" s="478"/>
      <c r="B3" s="481"/>
      <c r="C3" s="472"/>
      <c r="D3" s="472"/>
      <c r="E3" s="472"/>
      <c r="F3" s="492" t="s">
        <v>8</v>
      </c>
      <c r="G3" s="493"/>
      <c r="H3" s="494"/>
      <c r="I3" s="501" t="s">
        <v>9</v>
      </c>
      <c r="J3" s="502"/>
      <c r="K3" s="503"/>
      <c r="L3" s="467" t="s">
        <v>10</v>
      </c>
      <c r="M3" s="468"/>
      <c r="N3" s="469" t="s">
        <v>11</v>
      </c>
      <c r="O3" s="470"/>
      <c r="P3" s="469" t="s">
        <v>12</v>
      </c>
      <c r="Q3" s="470"/>
      <c r="R3" s="469" t="s">
        <v>104</v>
      </c>
      <c r="S3" s="470"/>
    </row>
    <row r="4" spans="1:19" x14ac:dyDescent="0.25">
      <c r="A4" s="478"/>
      <c r="B4" s="481"/>
      <c r="C4" s="472"/>
      <c r="D4" s="472"/>
      <c r="E4" s="472"/>
      <c r="F4" s="495"/>
      <c r="G4" s="496"/>
      <c r="H4" s="497"/>
      <c r="I4" s="471" t="s">
        <v>13</v>
      </c>
      <c r="J4" s="471" t="s">
        <v>14</v>
      </c>
      <c r="K4" s="474" t="s">
        <v>15</v>
      </c>
      <c r="L4" s="37">
        <v>1</v>
      </c>
      <c r="M4" s="38">
        <v>2</v>
      </c>
      <c r="N4" s="39">
        <v>3</v>
      </c>
      <c r="O4" s="39">
        <v>4</v>
      </c>
      <c r="P4" s="39">
        <v>5</v>
      </c>
      <c r="Q4" s="39">
        <v>6</v>
      </c>
      <c r="R4" s="39">
        <v>7</v>
      </c>
      <c r="S4" s="39">
        <v>8</v>
      </c>
    </row>
    <row r="5" spans="1:19" ht="15.75" thickBot="1" x14ac:dyDescent="0.3">
      <c r="A5" s="478"/>
      <c r="B5" s="481"/>
      <c r="C5" s="472"/>
      <c r="D5" s="472"/>
      <c r="E5" s="472"/>
      <c r="F5" s="495"/>
      <c r="G5" s="496"/>
      <c r="H5" s="497"/>
      <c r="I5" s="472"/>
      <c r="J5" s="472"/>
      <c r="K5" s="475"/>
      <c r="L5" s="40" t="s">
        <v>16</v>
      </c>
      <c r="M5" s="41" t="s">
        <v>16</v>
      </c>
      <c r="N5" s="41" t="s">
        <v>16</v>
      </c>
      <c r="O5" s="41" t="s">
        <v>16</v>
      </c>
      <c r="P5" s="41" t="s">
        <v>16</v>
      </c>
      <c r="Q5" s="41" t="s">
        <v>16</v>
      </c>
      <c r="R5" s="41" t="s">
        <v>105</v>
      </c>
      <c r="S5" s="41" t="s">
        <v>105</v>
      </c>
    </row>
    <row r="6" spans="1:19" x14ac:dyDescent="0.25">
      <c r="A6" s="478"/>
      <c r="B6" s="481"/>
      <c r="C6" s="472"/>
      <c r="D6" s="472"/>
      <c r="E6" s="472"/>
      <c r="F6" s="495"/>
      <c r="G6" s="496"/>
      <c r="H6" s="497"/>
      <c r="I6" s="472"/>
      <c r="J6" s="472"/>
      <c r="K6" s="475"/>
      <c r="L6" s="42">
        <v>17</v>
      </c>
      <c r="M6" s="38">
        <v>22</v>
      </c>
      <c r="N6" s="38">
        <v>17</v>
      </c>
      <c r="O6" s="38">
        <v>14</v>
      </c>
      <c r="P6" s="38">
        <v>14</v>
      </c>
      <c r="Q6" s="38">
        <v>15</v>
      </c>
      <c r="R6" s="38">
        <v>14</v>
      </c>
      <c r="S6" s="38">
        <v>12</v>
      </c>
    </row>
    <row r="7" spans="1:19" ht="15.75" thickBot="1" x14ac:dyDescent="0.3">
      <c r="A7" s="479"/>
      <c r="B7" s="482"/>
      <c r="C7" s="473"/>
      <c r="D7" s="473"/>
      <c r="E7" s="473"/>
      <c r="F7" s="498"/>
      <c r="G7" s="499"/>
      <c r="H7" s="500"/>
      <c r="I7" s="473"/>
      <c r="J7" s="473"/>
      <c r="K7" s="476"/>
      <c r="L7" s="40" t="s">
        <v>17</v>
      </c>
      <c r="M7" s="41" t="s">
        <v>17</v>
      </c>
      <c r="N7" s="41" t="s">
        <v>17</v>
      </c>
      <c r="O7" s="41" t="s">
        <v>17</v>
      </c>
      <c r="P7" s="41" t="s">
        <v>17</v>
      </c>
      <c r="Q7" s="41" t="s">
        <v>17</v>
      </c>
      <c r="R7" s="41" t="s">
        <v>106</v>
      </c>
      <c r="S7" s="41" t="s">
        <v>108</v>
      </c>
    </row>
    <row r="8" spans="1:19" ht="15.75" thickBot="1" x14ac:dyDescent="0.3">
      <c r="A8" s="43" t="s">
        <v>18</v>
      </c>
      <c r="B8" s="44" t="s">
        <v>109</v>
      </c>
      <c r="C8" s="43"/>
      <c r="D8" s="45">
        <v>6750</v>
      </c>
      <c r="E8" s="45">
        <v>2250</v>
      </c>
      <c r="F8" s="507">
        <v>4500</v>
      </c>
      <c r="G8" s="508"/>
      <c r="H8" s="509"/>
      <c r="I8" s="45">
        <v>2274</v>
      </c>
      <c r="J8" s="45">
        <v>2186</v>
      </c>
      <c r="K8" s="45">
        <v>40</v>
      </c>
      <c r="L8" s="45">
        <v>612</v>
      </c>
      <c r="M8" s="45">
        <v>792</v>
      </c>
      <c r="N8" s="45">
        <v>612</v>
      </c>
      <c r="O8" s="45">
        <v>504</v>
      </c>
      <c r="P8" s="45">
        <v>504</v>
      </c>
      <c r="Q8" s="45">
        <v>540</v>
      </c>
      <c r="R8" s="45">
        <v>504</v>
      </c>
      <c r="S8" s="45">
        <v>432</v>
      </c>
    </row>
    <row r="9" spans="1:19" ht="15.75" thickBot="1" x14ac:dyDescent="0.3">
      <c r="A9" s="47" t="s">
        <v>20</v>
      </c>
      <c r="B9" s="48" t="s">
        <v>110</v>
      </c>
      <c r="C9" s="49">
        <v>43741</v>
      </c>
      <c r="D9" s="50">
        <v>2106</v>
      </c>
      <c r="E9" s="50">
        <v>702</v>
      </c>
      <c r="F9" s="510">
        <v>1404</v>
      </c>
      <c r="G9" s="511"/>
      <c r="H9" s="512"/>
      <c r="I9" s="50">
        <v>740</v>
      </c>
      <c r="J9" s="50">
        <v>664</v>
      </c>
      <c r="K9" s="50"/>
      <c r="L9" s="50">
        <v>612</v>
      </c>
      <c r="M9" s="50">
        <v>792</v>
      </c>
      <c r="N9" s="50"/>
      <c r="O9" s="50"/>
      <c r="P9" s="50"/>
      <c r="Q9" s="51"/>
      <c r="R9" s="47"/>
      <c r="S9" s="50"/>
    </row>
    <row r="10" spans="1:19" ht="15.75" thickBot="1" x14ac:dyDescent="0.3">
      <c r="A10" s="52" t="s">
        <v>22</v>
      </c>
      <c r="B10" s="53" t="s">
        <v>23</v>
      </c>
      <c r="C10" s="54">
        <v>43678</v>
      </c>
      <c r="D10" s="55">
        <v>1333</v>
      </c>
      <c r="E10" s="55">
        <v>444</v>
      </c>
      <c r="F10" s="513">
        <v>889</v>
      </c>
      <c r="G10" s="514"/>
      <c r="H10" s="515"/>
      <c r="I10" s="55">
        <v>410</v>
      </c>
      <c r="J10" s="55">
        <v>479</v>
      </c>
      <c r="K10" s="55"/>
      <c r="L10" s="55">
        <v>470</v>
      </c>
      <c r="M10" s="55">
        <v>419</v>
      </c>
      <c r="N10" s="55"/>
      <c r="O10" s="55"/>
      <c r="P10" s="55"/>
      <c r="Q10" s="56"/>
      <c r="R10" s="52"/>
      <c r="S10" s="55"/>
    </row>
    <row r="11" spans="1:19" ht="15.75" thickBot="1" x14ac:dyDescent="0.3">
      <c r="A11" s="57" t="s">
        <v>24</v>
      </c>
      <c r="B11" s="58" t="s">
        <v>25</v>
      </c>
      <c r="C11" s="59" t="s">
        <v>26</v>
      </c>
      <c r="D11" s="59">
        <v>175</v>
      </c>
      <c r="E11" s="59">
        <v>58</v>
      </c>
      <c r="F11" s="516">
        <v>117</v>
      </c>
      <c r="G11" s="517"/>
      <c r="H11" s="518"/>
      <c r="I11" s="59">
        <v>8</v>
      </c>
      <c r="J11" s="59">
        <v>109</v>
      </c>
      <c r="K11" s="59"/>
      <c r="L11" s="59">
        <v>40</v>
      </c>
      <c r="M11" s="62">
        <v>77</v>
      </c>
      <c r="N11" s="59"/>
      <c r="O11" s="59"/>
      <c r="P11" s="59"/>
      <c r="Q11" s="59"/>
      <c r="R11" s="63"/>
      <c r="S11" s="63"/>
    </row>
    <row r="12" spans="1:19" ht="15.75" thickBot="1" x14ac:dyDescent="0.3">
      <c r="A12" s="64" t="s">
        <v>27</v>
      </c>
      <c r="B12" s="65" t="s">
        <v>28</v>
      </c>
      <c r="C12" s="64" t="s">
        <v>26</v>
      </c>
      <c r="D12" s="66">
        <v>117</v>
      </c>
      <c r="E12" s="66">
        <v>39</v>
      </c>
      <c r="F12" s="519">
        <v>78</v>
      </c>
      <c r="G12" s="520"/>
      <c r="H12" s="521"/>
      <c r="I12" s="67">
        <v>8</v>
      </c>
      <c r="J12" s="68">
        <v>70</v>
      </c>
      <c r="K12" s="68"/>
      <c r="L12" s="69">
        <v>78</v>
      </c>
      <c r="M12" s="66">
        <v>0</v>
      </c>
      <c r="N12" s="66"/>
      <c r="O12" s="66"/>
      <c r="P12" s="66"/>
      <c r="Q12" s="67"/>
      <c r="R12" s="43"/>
      <c r="S12" s="45"/>
    </row>
    <row r="13" spans="1:19" ht="15.75" thickBot="1" x14ac:dyDescent="0.3">
      <c r="A13" s="70" t="s">
        <v>29</v>
      </c>
      <c r="B13" s="65" t="s">
        <v>30</v>
      </c>
      <c r="C13" s="64" t="s">
        <v>31</v>
      </c>
      <c r="D13" s="66">
        <v>176</v>
      </c>
      <c r="E13" s="66">
        <v>59</v>
      </c>
      <c r="F13" s="504">
        <v>117</v>
      </c>
      <c r="G13" s="505"/>
      <c r="H13" s="506"/>
      <c r="I13" s="67">
        <v>8</v>
      </c>
      <c r="J13" s="68">
        <v>109</v>
      </c>
      <c r="K13" s="68"/>
      <c r="L13" s="64">
        <v>40</v>
      </c>
      <c r="M13" s="71">
        <v>77</v>
      </c>
      <c r="N13" s="66"/>
      <c r="O13" s="66"/>
      <c r="P13" s="66"/>
      <c r="Q13" s="67"/>
      <c r="R13" s="43"/>
      <c r="S13" s="45"/>
    </row>
    <row r="14" spans="1:19" ht="15.75" thickBot="1" x14ac:dyDescent="0.3">
      <c r="A14" s="57" t="s">
        <v>32</v>
      </c>
      <c r="B14" s="65" t="s">
        <v>33</v>
      </c>
      <c r="C14" s="64" t="s">
        <v>26</v>
      </c>
      <c r="D14" s="66">
        <v>175</v>
      </c>
      <c r="E14" s="66">
        <v>58</v>
      </c>
      <c r="F14" s="504">
        <v>117</v>
      </c>
      <c r="G14" s="505"/>
      <c r="H14" s="506"/>
      <c r="I14" s="67">
        <v>101</v>
      </c>
      <c r="J14" s="68">
        <v>16</v>
      </c>
      <c r="K14" s="68"/>
      <c r="L14" s="64">
        <v>40</v>
      </c>
      <c r="M14" s="72">
        <v>77</v>
      </c>
      <c r="N14" s="66"/>
      <c r="O14" s="66"/>
      <c r="P14" s="66"/>
      <c r="Q14" s="67"/>
      <c r="R14" s="43"/>
      <c r="S14" s="45"/>
    </row>
    <row r="15" spans="1:19" ht="15.75" thickBot="1" x14ac:dyDescent="0.3">
      <c r="A15" s="57" t="s">
        <v>34</v>
      </c>
      <c r="B15" s="65" t="s">
        <v>35</v>
      </c>
      <c r="C15" s="64" t="s">
        <v>26</v>
      </c>
      <c r="D15" s="66">
        <v>117</v>
      </c>
      <c r="E15" s="66">
        <v>39</v>
      </c>
      <c r="F15" s="504">
        <v>78</v>
      </c>
      <c r="G15" s="505"/>
      <c r="H15" s="506"/>
      <c r="I15" s="67">
        <v>70</v>
      </c>
      <c r="J15" s="68">
        <v>8</v>
      </c>
      <c r="K15" s="68"/>
      <c r="L15" s="69">
        <v>78</v>
      </c>
      <c r="M15" s="66">
        <v>0</v>
      </c>
      <c r="N15" s="66"/>
      <c r="O15" s="66"/>
      <c r="P15" s="66"/>
      <c r="Q15" s="67"/>
      <c r="R15" s="43"/>
      <c r="S15" s="45"/>
    </row>
    <row r="16" spans="1:19" ht="15.75" thickBot="1" x14ac:dyDescent="0.3">
      <c r="A16" s="57" t="s">
        <v>36</v>
      </c>
      <c r="B16" s="65" t="s">
        <v>37</v>
      </c>
      <c r="C16" s="64" t="s">
        <v>26</v>
      </c>
      <c r="D16" s="66">
        <v>117</v>
      </c>
      <c r="E16" s="66">
        <v>39</v>
      </c>
      <c r="F16" s="504">
        <v>78</v>
      </c>
      <c r="G16" s="505"/>
      <c r="H16" s="506"/>
      <c r="I16" s="67">
        <v>70</v>
      </c>
      <c r="J16" s="68">
        <v>8</v>
      </c>
      <c r="K16" s="68"/>
      <c r="L16" s="64">
        <v>66</v>
      </c>
      <c r="M16" s="72">
        <v>12</v>
      </c>
      <c r="N16" s="66"/>
      <c r="O16" s="66"/>
      <c r="P16" s="66"/>
      <c r="Q16" s="67"/>
      <c r="R16" s="43"/>
      <c r="S16" s="45"/>
    </row>
    <row r="17" spans="1:19" ht="15.75" thickBot="1" x14ac:dyDescent="0.3">
      <c r="A17" s="64" t="s">
        <v>38</v>
      </c>
      <c r="B17" s="65" t="s">
        <v>39</v>
      </c>
      <c r="C17" s="64" t="s">
        <v>26</v>
      </c>
      <c r="D17" s="66">
        <v>175</v>
      </c>
      <c r="E17" s="66">
        <v>58</v>
      </c>
      <c r="F17" s="504">
        <v>117</v>
      </c>
      <c r="G17" s="505"/>
      <c r="H17" s="506"/>
      <c r="I17" s="67">
        <v>71</v>
      </c>
      <c r="J17" s="68">
        <v>46</v>
      </c>
      <c r="K17" s="68"/>
      <c r="L17" s="64">
        <v>40</v>
      </c>
      <c r="M17" s="72">
        <v>77</v>
      </c>
      <c r="N17" s="66"/>
      <c r="O17" s="66"/>
      <c r="P17" s="66"/>
      <c r="Q17" s="67"/>
      <c r="R17" s="43"/>
      <c r="S17" s="45"/>
    </row>
    <row r="18" spans="1:19" ht="15.75" thickBot="1" x14ac:dyDescent="0.3">
      <c r="A18" s="64" t="s">
        <v>40</v>
      </c>
      <c r="B18" s="65" t="s">
        <v>41</v>
      </c>
      <c r="C18" s="64" t="s">
        <v>42</v>
      </c>
      <c r="D18" s="66">
        <v>175</v>
      </c>
      <c r="E18" s="66">
        <v>58</v>
      </c>
      <c r="F18" s="504">
        <v>117</v>
      </c>
      <c r="G18" s="505"/>
      <c r="H18" s="506"/>
      <c r="I18" s="67">
        <v>4</v>
      </c>
      <c r="J18" s="68">
        <v>113</v>
      </c>
      <c r="K18" s="68"/>
      <c r="L18" s="64">
        <v>52</v>
      </c>
      <c r="M18" s="66">
        <v>65</v>
      </c>
      <c r="N18" s="66"/>
      <c r="O18" s="66"/>
      <c r="P18" s="66"/>
      <c r="Q18" s="67"/>
      <c r="R18" s="43"/>
      <c r="S18" s="45"/>
    </row>
    <row r="19" spans="1:19" ht="15.75" thickBot="1" x14ac:dyDescent="0.3">
      <c r="A19" s="64" t="s">
        <v>43</v>
      </c>
      <c r="B19" s="65" t="s">
        <v>44</v>
      </c>
      <c r="C19" s="64" t="s">
        <v>26</v>
      </c>
      <c r="D19" s="66">
        <v>106</v>
      </c>
      <c r="E19" s="66">
        <v>36</v>
      </c>
      <c r="F19" s="504">
        <v>70</v>
      </c>
      <c r="G19" s="505"/>
      <c r="H19" s="506"/>
      <c r="I19" s="67">
        <v>70</v>
      </c>
      <c r="J19" s="68"/>
      <c r="K19" s="68"/>
      <c r="L19" s="64">
        <v>36</v>
      </c>
      <c r="M19" s="72">
        <v>34</v>
      </c>
      <c r="N19" s="66"/>
      <c r="O19" s="66"/>
      <c r="P19" s="66"/>
      <c r="Q19" s="67"/>
      <c r="R19" s="43"/>
      <c r="S19" s="45"/>
    </row>
    <row r="20" spans="1:19" ht="15.75" thickBot="1" x14ac:dyDescent="0.3">
      <c r="A20" s="73" t="s">
        <v>45</v>
      </c>
      <c r="B20" s="74" t="s">
        <v>46</v>
      </c>
      <c r="C20" s="75"/>
      <c r="D20" s="76">
        <v>773</v>
      </c>
      <c r="E20" s="76">
        <v>258</v>
      </c>
      <c r="F20" s="507">
        <v>515</v>
      </c>
      <c r="G20" s="508"/>
      <c r="H20" s="509"/>
      <c r="I20" s="76">
        <v>330</v>
      </c>
      <c r="J20" s="76">
        <v>185</v>
      </c>
      <c r="K20" s="76"/>
      <c r="L20" s="76">
        <v>142</v>
      </c>
      <c r="M20" s="76">
        <v>373</v>
      </c>
      <c r="N20" s="76"/>
      <c r="O20" s="76"/>
      <c r="P20" s="76"/>
      <c r="Q20" s="77"/>
      <c r="R20" s="73"/>
      <c r="S20" s="76"/>
    </row>
    <row r="21" spans="1:19" ht="15.75" thickBot="1" x14ac:dyDescent="0.3">
      <c r="A21" s="64" t="s">
        <v>47</v>
      </c>
      <c r="B21" s="65" t="s">
        <v>48</v>
      </c>
      <c r="C21" s="64" t="s">
        <v>31</v>
      </c>
      <c r="D21" s="66">
        <v>176</v>
      </c>
      <c r="E21" s="66">
        <v>59</v>
      </c>
      <c r="F21" s="504">
        <v>117</v>
      </c>
      <c r="G21" s="505"/>
      <c r="H21" s="506"/>
      <c r="I21" s="67">
        <v>30</v>
      </c>
      <c r="J21" s="68">
        <v>87</v>
      </c>
      <c r="K21" s="68"/>
      <c r="L21" s="64">
        <v>40</v>
      </c>
      <c r="M21" s="71">
        <v>77</v>
      </c>
      <c r="N21" s="66"/>
      <c r="O21" s="66"/>
      <c r="P21" s="66"/>
      <c r="Q21" s="67"/>
      <c r="R21" s="43"/>
      <c r="S21" s="45"/>
    </row>
    <row r="22" spans="1:19" ht="15.75" thickBot="1" x14ac:dyDescent="0.3">
      <c r="A22" s="64" t="s">
        <v>49</v>
      </c>
      <c r="B22" s="65" t="s">
        <v>50</v>
      </c>
      <c r="C22" s="64" t="s">
        <v>26</v>
      </c>
      <c r="D22" s="66">
        <v>351</v>
      </c>
      <c r="E22" s="66">
        <v>117</v>
      </c>
      <c r="F22" s="504">
        <v>234</v>
      </c>
      <c r="G22" s="505"/>
      <c r="H22" s="506"/>
      <c r="I22" s="67">
        <v>160</v>
      </c>
      <c r="J22" s="68">
        <v>74</v>
      </c>
      <c r="K22" s="68"/>
      <c r="L22" s="64">
        <v>62</v>
      </c>
      <c r="M22" s="72">
        <v>172</v>
      </c>
      <c r="N22" s="66"/>
      <c r="O22" s="66"/>
      <c r="P22" s="66"/>
      <c r="Q22" s="67"/>
      <c r="R22" s="43"/>
      <c r="S22" s="45"/>
    </row>
    <row r="23" spans="1:19" ht="15.75" thickBot="1" x14ac:dyDescent="0.3">
      <c r="A23" s="64" t="s">
        <v>51</v>
      </c>
      <c r="B23" s="65" t="s">
        <v>52</v>
      </c>
      <c r="C23" s="64" t="s">
        <v>31</v>
      </c>
      <c r="D23" s="66">
        <v>246</v>
      </c>
      <c r="E23" s="66">
        <v>82</v>
      </c>
      <c r="F23" s="504">
        <v>164</v>
      </c>
      <c r="G23" s="505"/>
      <c r="H23" s="506"/>
      <c r="I23" s="67">
        <v>140</v>
      </c>
      <c r="J23" s="68">
        <v>24</v>
      </c>
      <c r="K23" s="68"/>
      <c r="L23" s="64">
        <v>40</v>
      </c>
      <c r="M23" s="71">
        <v>124</v>
      </c>
      <c r="N23" s="66"/>
      <c r="O23" s="66"/>
      <c r="P23" s="66"/>
      <c r="Q23" s="67"/>
      <c r="R23" s="43"/>
      <c r="S23" s="45"/>
    </row>
    <row r="24" spans="1:19" ht="15.75" thickBot="1" x14ac:dyDescent="0.3">
      <c r="A24" s="43" t="s">
        <v>111</v>
      </c>
      <c r="B24" s="44" t="s">
        <v>53</v>
      </c>
      <c r="C24" s="43"/>
      <c r="D24" s="45">
        <v>4644</v>
      </c>
      <c r="E24" s="45">
        <v>1548</v>
      </c>
      <c r="F24" s="507">
        <v>3096</v>
      </c>
      <c r="G24" s="508"/>
      <c r="H24" s="509"/>
      <c r="I24" s="45">
        <v>1534</v>
      </c>
      <c r="J24" s="45">
        <v>1522</v>
      </c>
      <c r="K24" s="45">
        <v>40</v>
      </c>
      <c r="L24" s="45"/>
      <c r="M24" s="45"/>
      <c r="N24" s="45">
        <v>612</v>
      </c>
      <c r="O24" s="45">
        <v>504</v>
      </c>
      <c r="P24" s="45">
        <v>504</v>
      </c>
      <c r="Q24" s="45">
        <v>540</v>
      </c>
      <c r="R24" s="45">
        <v>504</v>
      </c>
      <c r="S24" s="45">
        <v>432</v>
      </c>
    </row>
    <row r="25" spans="1:19" ht="15.75" thickBot="1" x14ac:dyDescent="0.3">
      <c r="A25" s="43" t="s">
        <v>112</v>
      </c>
      <c r="B25" s="44" t="s">
        <v>55</v>
      </c>
      <c r="C25" s="43"/>
      <c r="D25" s="45">
        <v>3240</v>
      </c>
      <c r="E25" s="45">
        <v>1080</v>
      </c>
      <c r="F25" s="507">
        <v>2160</v>
      </c>
      <c r="G25" s="508"/>
      <c r="H25" s="509"/>
      <c r="I25" s="46">
        <v>1076</v>
      </c>
      <c r="J25" s="78">
        <v>1044</v>
      </c>
      <c r="K25" s="78">
        <v>40</v>
      </c>
      <c r="L25" s="43"/>
      <c r="M25" s="45"/>
      <c r="N25" s="45">
        <v>434</v>
      </c>
      <c r="O25" s="45">
        <v>382</v>
      </c>
      <c r="P25" s="45">
        <v>406</v>
      </c>
      <c r="Q25" s="46">
        <v>394</v>
      </c>
      <c r="R25" s="43">
        <v>344</v>
      </c>
      <c r="S25" s="45">
        <v>200</v>
      </c>
    </row>
    <row r="26" spans="1:19" ht="15.75" thickBot="1" x14ac:dyDescent="0.3">
      <c r="A26" s="43" t="s">
        <v>113</v>
      </c>
      <c r="B26" s="79" t="s">
        <v>57</v>
      </c>
      <c r="C26" s="43"/>
      <c r="D26" s="45">
        <v>1404</v>
      </c>
      <c r="E26" s="45">
        <v>468</v>
      </c>
      <c r="F26" s="507">
        <v>936</v>
      </c>
      <c r="G26" s="508"/>
      <c r="H26" s="509"/>
      <c r="I26" s="46">
        <v>458</v>
      </c>
      <c r="J26" s="78">
        <v>478</v>
      </c>
      <c r="K26" s="78"/>
      <c r="L26" s="43"/>
      <c r="M26" s="45"/>
      <c r="N26" s="45">
        <v>178</v>
      </c>
      <c r="O26" s="45">
        <v>122</v>
      </c>
      <c r="P26" s="45">
        <v>98</v>
      </c>
      <c r="Q26" s="46">
        <v>146</v>
      </c>
      <c r="R26" s="43">
        <v>160</v>
      </c>
      <c r="S26" s="45">
        <v>232</v>
      </c>
    </row>
    <row r="27" spans="1:19" x14ac:dyDescent="0.25">
      <c r="A27" s="522" t="s">
        <v>58</v>
      </c>
      <c r="B27" s="80"/>
      <c r="C27" s="524"/>
      <c r="D27" s="522">
        <v>732</v>
      </c>
      <c r="E27" s="522">
        <v>244</v>
      </c>
      <c r="F27" s="526">
        <v>488</v>
      </c>
      <c r="G27" s="527"/>
      <c r="H27" s="528"/>
      <c r="I27" s="522">
        <v>104</v>
      </c>
      <c r="J27" s="522">
        <v>384</v>
      </c>
      <c r="K27" s="522"/>
      <c r="L27" s="522"/>
      <c r="M27" s="522"/>
      <c r="N27" s="522">
        <v>118</v>
      </c>
      <c r="O27" s="522">
        <v>86</v>
      </c>
      <c r="P27" s="522">
        <v>70</v>
      </c>
      <c r="Q27" s="522">
        <v>116</v>
      </c>
      <c r="R27" s="522">
        <v>78</v>
      </c>
      <c r="S27" s="522">
        <v>20</v>
      </c>
    </row>
    <row r="28" spans="1:19" ht="27.75" thickBot="1" x14ac:dyDescent="0.3">
      <c r="A28" s="523"/>
      <c r="B28" s="81" t="s">
        <v>59</v>
      </c>
      <c r="C28" s="525"/>
      <c r="D28" s="523"/>
      <c r="E28" s="523"/>
      <c r="F28" s="529"/>
      <c r="G28" s="530"/>
      <c r="H28" s="531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spans="1:19" ht="15.75" thickBot="1" x14ac:dyDescent="0.3">
      <c r="A29" s="64" t="s">
        <v>60</v>
      </c>
      <c r="B29" s="65" t="s">
        <v>61</v>
      </c>
      <c r="C29" s="64" t="s">
        <v>31</v>
      </c>
      <c r="D29" s="66">
        <v>62</v>
      </c>
      <c r="E29" s="66">
        <v>14</v>
      </c>
      <c r="F29" s="504">
        <v>48</v>
      </c>
      <c r="G29" s="505"/>
      <c r="H29" s="506"/>
      <c r="I29" s="67">
        <v>48</v>
      </c>
      <c r="J29" s="64"/>
      <c r="K29" s="66"/>
      <c r="L29" s="66"/>
      <c r="M29" s="66"/>
      <c r="N29" s="66"/>
      <c r="O29" s="67"/>
      <c r="P29" s="64"/>
      <c r="Q29" s="67"/>
      <c r="R29" s="82">
        <v>48</v>
      </c>
      <c r="S29" s="66"/>
    </row>
    <row r="30" spans="1:19" ht="15.75" thickBot="1" x14ac:dyDescent="0.3">
      <c r="A30" s="64" t="s">
        <v>62</v>
      </c>
      <c r="B30" s="65" t="s">
        <v>114</v>
      </c>
      <c r="C30" s="64" t="s">
        <v>26</v>
      </c>
      <c r="D30" s="66">
        <v>62</v>
      </c>
      <c r="E30" s="66">
        <v>14</v>
      </c>
      <c r="F30" s="504">
        <v>48</v>
      </c>
      <c r="G30" s="505"/>
      <c r="H30" s="506"/>
      <c r="I30" s="67">
        <v>4</v>
      </c>
      <c r="J30" s="64">
        <v>44</v>
      </c>
      <c r="K30" s="66"/>
      <c r="L30" s="66"/>
      <c r="M30" s="66"/>
      <c r="N30" s="66"/>
      <c r="O30" s="67"/>
      <c r="P30" s="64"/>
      <c r="Q30" s="83">
        <v>48</v>
      </c>
      <c r="R30" s="64"/>
      <c r="S30" s="66"/>
    </row>
    <row r="31" spans="1:19" ht="15.75" thickBot="1" x14ac:dyDescent="0.3">
      <c r="A31" s="64" t="s">
        <v>63</v>
      </c>
      <c r="B31" s="65" t="s">
        <v>52</v>
      </c>
      <c r="C31" s="64" t="s">
        <v>26</v>
      </c>
      <c r="D31" s="66">
        <v>62</v>
      </c>
      <c r="E31" s="66">
        <v>14</v>
      </c>
      <c r="F31" s="504">
        <v>48</v>
      </c>
      <c r="G31" s="505"/>
      <c r="H31" s="506"/>
      <c r="I31" s="67">
        <v>40</v>
      </c>
      <c r="J31" s="64">
        <v>8</v>
      </c>
      <c r="K31" s="66"/>
      <c r="L31" s="66"/>
      <c r="M31" s="66"/>
      <c r="N31" s="66">
        <v>48</v>
      </c>
      <c r="O31" s="66"/>
      <c r="P31" s="66"/>
      <c r="Q31" s="67"/>
      <c r="R31" s="64"/>
      <c r="S31" s="66"/>
    </row>
    <row r="32" spans="1:19" ht="15.75" thickBot="1" x14ac:dyDescent="0.3">
      <c r="A32" s="64" t="s">
        <v>64</v>
      </c>
      <c r="B32" s="65" t="s">
        <v>25</v>
      </c>
      <c r="C32" s="64" t="s">
        <v>26</v>
      </c>
      <c r="D32" s="66">
        <v>202</v>
      </c>
      <c r="E32" s="66">
        <v>30</v>
      </c>
      <c r="F32" s="504">
        <v>172</v>
      </c>
      <c r="G32" s="505"/>
      <c r="H32" s="506"/>
      <c r="I32" s="67"/>
      <c r="J32" s="64">
        <v>172</v>
      </c>
      <c r="K32" s="66"/>
      <c r="L32" s="66"/>
      <c r="M32" s="66"/>
      <c r="N32" s="66">
        <v>36</v>
      </c>
      <c r="O32" s="66">
        <v>56</v>
      </c>
      <c r="P32" s="66">
        <v>42</v>
      </c>
      <c r="Q32" s="83">
        <v>38</v>
      </c>
      <c r="R32" s="64"/>
      <c r="S32" s="66"/>
    </row>
    <row r="33" spans="1:19" ht="15.75" thickBot="1" x14ac:dyDescent="0.3">
      <c r="A33" s="70" t="s">
        <v>115</v>
      </c>
      <c r="B33" s="84" t="s">
        <v>41</v>
      </c>
      <c r="C33" s="70" t="s">
        <v>116</v>
      </c>
      <c r="D33" s="85">
        <v>344</v>
      </c>
      <c r="E33" s="85">
        <v>172</v>
      </c>
      <c r="F33" s="538">
        <v>172</v>
      </c>
      <c r="G33" s="539"/>
      <c r="H33" s="540"/>
      <c r="I33" s="61">
        <v>12</v>
      </c>
      <c r="J33" s="70">
        <v>160</v>
      </c>
      <c r="K33" s="85"/>
      <c r="L33" s="85"/>
      <c r="M33" s="85"/>
      <c r="N33" s="85">
        <v>34</v>
      </c>
      <c r="O33" s="85">
        <v>30</v>
      </c>
      <c r="P33" s="85">
        <v>28</v>
      </c>
      <c r="Q33" s="61">
        <v>30</v>
      </c>
      <c r="R33" s="70">
        <v>30</v>
      </c>
      <c r="S33" s="85">
        <v>20</v>
      </c>
    </row>
    <row r="34" spans="1:19" ht="27.75" thickBot="1" x14ac:dyDescent="0.3">
      <c r="A34" s="86" t="s">
        <v>66</v>
      </c>
      <c r="B34" s="87" t="s">
        <v>67</v>
      </c>
      <c r="C34" s="88"/>
      <c r="D34" s="88">
        <v>186</v>
      </c>
      <c r="E34" s="88">
        <v>62</v>
      </c>
      <c r="F34" s="541">
        <v>124</v>
      </c>
      <c r="G34" s="542"/>
      <c r="H34" s="543"/>
      <c r="I34" s="88">
        <v>44</v>
      </c>
      <c r="J34" s="88">
        <v>80</v>
      </c>
      <c r="K34" s="88"/>
      <c r="L34" s="88"/>
      <c r="M34" s="88"/>
      <c r="N34" s="88">
        <v>52</v>
      </c>
      <c r="O34" s="88">
        <v>24</v>
      </c>
      <c r="P34" s="88">
        <v>48</v>
      </c>
      <c r="Q34" s="88">
        <v>0</v>
      </c>
      <c r="R34" s="88">
        <v>0</v>
      </c>
      <c r="S34" s="88">
        <v>0</v>
      </c>
    </row>
    <row r="35" spans="1:19" ht="15.75" thickBot="1" x14ac:dyDescent="0.3">
      <c r="A35" s="64" t="s">
        <v>68</v>
      </c>
      <c r="B35" s="65" t="s">
        <v>30</v>
      </c>
      <c r="C35" s="64" t="s">
        <v>26</v>
      </c>
      <c r="D35" s="66">
        <v>114</v>
      </c>
      <c r="E35" s="66">
        <v>38</v>
      </c>
      <c r="F35" s="519">
        <v>76</v>
      </c>
      <c r="G35" s="520"/>
      <c r="H35" s="521"/>
      <c r="I35" s="67">
        <v>26</v>
      </c>
      <c r="J35" s="64">
        <v>50</v>
      </c>
      <c r="K35" s="66"/>
      <c r="L35" s="66"/>
      <c r="M35" s="66"/>
      <c r="N35" s="66">
        <v>52</v>
      </c>
      <c r="O35" s="72">
        <v>24</v>
      </c>
      <c r="P35" s="66"/>
      <c r="Q35" s="67"/>
      <c r="R35" s="64"/>
      <c r="S35" s="66"/>
    </row>
    <row r="36" spans="1:19" ht="39" thickBot="1" x14ac:dyDescent="0.3">
      <c r="A36" s="57" t="s">
        <v>69</v>
      </c>
      <c r="B36" s="58" t="s">
        <v>117</v>
      </c>
      <c r="C36" s="59" t="s">
        <v>26</v>
      </c>
      <c r="D36" s="59">
        <v>72</v>
      </c>
      <c r="E36" s="532">
        <v>24</v>
      </c>
      <c r="F36" s="533"/>
      <c r="G36" s="59">
        <v>48</v>
      </c>
      <c r="H36" s="532">
        <v>18</v>
      </c>
      <c r="I36" s="533"/>
      <c r="J36" s="59">
        <v>30</v>
      </c>
      <c r="K36" s="59"/>
      <c r="L36" s="59"/>
      <c r="M36" s="59"/>
      <c r="N36" s="59"/>
      <c r="O36" s="59"/>
      <c r="P36" s="62">
        <v>48</v>
      </c>
      <c r="Q36" s="59"/>
      <c r="R36" s="59"/>
      <c r="S36" s="59"/>
    </row>
    <row r="37" spans="1:19" ht="15.75" thickBot="1" x14ac:dyDescent="0.3">
      <c r="A37" s="89" t="s">
        <v>70</v>
      </c>
      <c r="B37" s="90" t="s">
        <v>71</v>
      </c>
      <c r="C37" s="89"/>
      <c r="D37" s="91">
        <v>3726</v>
      </c>
      <c r="E37" s="534">
        <v>1242</v>
      </c>
      <c r="F37" s="535"/>
      <c r="G37" s="91">
        <v>2484</v>
      </c>
      <c r="H37" s="536">
        <v>1386</v>
      </c>
      <c r="I37" s="537"/>
      <c r="J37" s="50">
        <v>1058</v>
      </c>
      <c r="K37" s="51">
        <v>40</v>
      </c>
      <c r="L37" s="47"/>
      <c r="M37" s="50"/>
      <c r="N37" s="50">
        <v>442</v>
      </c>
      <c r="O37" s="50">
        <v>394</v>
      </c>
      <c r="P37" s="50">
        <v>386</v>
      </c>
      <c r="Q37" s="50">
        <v>424</v>
      </c>
      <c r="R37" s="50">
        <v>426</v>
      </c>
      <c r="S37" s="50">
        <v>412</v>
      </c>
    </row>
    <row r="38" spans="1:19" ht="15.75" thickBot="1" x14ac:dyDescent="0.3">
      <c r="A38" s="47" t="s">
        <v>72</v>
      </c>
      <c r="B38" s="92" t="s">
        <v>73</v>
      </c>
      <c r="C38" s="47"/>
      <c r="D38" s="50">
        <v>1810</v>
      </c>
      <c r="E38" s="510">
        <v>604</v>
      </c>
      <c r="F38" s="512"/>
      <c r="G38" s="50">
        <v>1206</v>
      </c>
      <c r="H38" s="510">
        <v>662</v>
      </c>
      <c r="I38" s="512"/>
      <c r="J38" s="50">
        <v>544</v>
      </c>
      <c r="K38" s="50"/>
      <c r="L38" s="50"/>
      <c r="M38" s="50"/>
      <c r="N38" s="93">
        <v>348</v>
      </c>
      <c r="O38" s="93">
        <v>252</v>
      </c>
      <c r="P38" s="93">
        <v>134</v>
      </c>
      <c r="Q38" s="93">
        <v>146</v>
      </c>
      <c r="R38" s="93">
        <v>94</v>
      </c>
      <c r="S38" s="93">
        <v>232</v>
      </c>
    </row>
    <row r="39" spans="1:19" ht="15.75" thickBot="1" x14ac:dyDescent="0.3">
      <c r="A39" s="64" t="s">
        <v>74</v>
      </c>
      <c r="B39" s="65" t="s">
        <v>118</v>
      </c>
      <c r="C39" s="94" t="s">
        <v>26</v>
      </c>
      <c r="D39" s="95">
        <v>126</v>
      </c>
      <c r="E39" s="544">
        <v>42</v>
      </c>
      <c r="F39" s="545"/>
      <c r="G39" s="95">
        <v>84</v>
      </c>
      <c r="H39" s="544">
        <v>60</v>
      </c>
      <c r="I39" s="545"/>
      <c r="J39" s="95">
        <v>24</v>
      </c>
      <c r="K39" s="95"/>
      <c r="L39" s="95"/>
      <c r="M39" s="97"/>
      <c r="N39" s="98">
        <v>84</v>
      </c>
      <c r="O39" s="99"/>
      <c r="P39" s="100"/>
      <c r="Q39" s="100"/>
      <c r="R39" s="101"/>
      <c r="S39" s="101"/>
    </row>
    <row r="40" spans="1:19" ht="15.75" thickBot="1" x14ac:dyDescent="0.3">
      <c r="A40" s="64" t="s">
        <v>75</v>
      </c>
      <c r="B40" s="65" t="s">
        <v>119</v>
      </c>
      <c r="C40" s="64" t="s">
        <v>31</v>
      </c>
      <c r="D40" s="66">
        <v>168</v>
      </c>
      <c r="E40" s="504">
        <v>56</v>
      </c>
      <c r="F40" s="506"/>
      <c r="G40" s="66">
        <v>112</v>
      </c>
      <c r="H40" s="504">
        <v>88</v>
      </c>
      <c r="I40" s="506"/>
      <c r="J40" s="66">
        <v>24</v>
      </c>
      <c r="K40" s="66"/>
      <c r="L40" s="66"/>
      <c r="M40" s="67"/>
      <c r="N40" s="57">
        <v>50</v>
      </c>
      <c r="O40" s="102">
        <v>62</v>
      </c>
      <c r="P40" s="59"/>
      <c r="Q40" s="59"/>
      <c r="R40" s="59"/>
      <c r="S40" s="59"/>
    </row>
    <row r="41" spans="1:19" ht="15.75" thickBot="1" x14ac:dyDescent="0.3">
      <c r="A41" s="64" t="s">
        <v>76</v>
      </c>
      <c r="B41" s="65" t="s">
        <v>120</v>
      </c>
      <c r="C41" s="64" t="s">
        <v>26</v>
      </c>
      <c r="D41" s="66">
        <v>54</v>
      </c>
      <c r="E41" s="504">
        <v>18</v>
      </c>
      <c r="F41" s="506"/>
      <c r="G41" s="66">
        <v>36</v>
      </c>
      <c r="H41" s="504">
        <v>20</v>
      </c>
      <c r="I41" s="506"/>
      <c r="J41" s="66">
        <v>16</v>
      </c>
      <c r="K41" s="66"/>
      <c r="L41" s="66"/>
      <c r="M41" s="66"/>
      <c r="N41" s="66"/>
      <c r="O41" s="66"/>
      <c r="P41" s="72">
        <v>36</v>
      </c>
      <c r="Q41" s="66"/>
      <c r="R41" s="66"/>
      <c r="S41" s="66"/>
    </row>
    <row r="42" spans="1:19" ht="26.25" thickBot="1" x14ac:dyDescent="0.3">
      <c r="A42" s="64" t="s">
        <v>77</v>
      </c>
      <c r="B42" s="65" t="s">
        <v>121</v>
      </c>
      <c r="C42" s="64" t="s">
        <v>26</v>
      </c>
      <c r="D42" s="66">
        <v>102</v>
      </c>
      <c r="E42" s="504">
        <v>18</v>
      </c>
      <c r="F42" s="506"/>
      <c r="G42" s="66">
        <v>36</v>
      </c>
      <c r="H42" s="504">
        <v>36</v>
      </c>
      <c r="I42" s="506"/>
      <c r="J42" s="66"/>
      <c r="K42" s="66"/>
      <c r="L42" s="66"/>
      <c r="M42" s="66"/>
      <c r="N42" s="72">
        <v>36</v>
      </c>
      <c r="O42" s="66"/>
      <c r="P42" s="66"/>
      <c r="Q42" s="67"/>
      <c r="R42" s="64"/>
      <c r="S42" s="66"/>
    </row>
    <row r="43" spans="1:19" ht="15.75" thickBot="1" x14ac:dyDescent="0.3">
      <c r="A43" s="70" t="s">
        <v>78</v>
      </c>
      <c r="B43" s="84" t="s">
        <v>79</v>
      </c>
      <c r="C43" s="70" t="s">
        <v>26</v>
      </c>
      <c r="D43" s="85">
        <v>106</v>
      </c>
      <c r="E43" s="538">
        <v>34</v>
      </c>
      <c r="F43" s="540"/>
      <c r="G43" s="85">
        <v>68</v>
      </c>
      <c r="H43" s="538">
        <v>20</v>
      </c>
      <c r="I43" s="540"/>
      <c r="J43" s="70">
        <v>48</v>
      </c>
      <c r="K43" s="85"/>
      <c r="L43" s="85"/>
      <c r="M43" s="85"/>
      <c r="N43" s="61"/>
      <c r="O43" s="103">
        <v>68</v>
      </c>
      <c r="P43" s="85"/>
      <c r="Q43" s="61"/>
      <c r="R43" s="70"/>
      <c r="S43" s="85"/>
    </row>
    <row r="44" spans="1:19" ht="15.75" thickBot="1" x14ac:dyDescent="0.3">
      <c r="A44" s="57" t="s">
        <v>122</v>
      </c>
      <c r="B44" s="104" t="s">
        <v>123</v>
      </c>
      <c r="C44" s="59" t="s">
        <v>65</v>
      </c>
      <c r="D44" s="59">
        <v>106</v>
      </c>
      <c r="E44" s="516">
        <v>36</v>
      </c>
      <c r="F44" s="518"/>
      <c r="G44" s="59">
        <v>70</v>
      </c>
      <c r="H44" s="516">
        <v>70</v>
      </c>
      <c r="I44" s="518"/>
      <c r="J44" s="59"/>
      <c r="K44" s="59"/>
      <c r="L44" s="59"/>
      <c r="M44" s="59"/>
      <c r="N44" s="59"/>
      <c r="O44" s="59"/>
      <c r="P44" s="59"/>
      <c r="Q44" s="59"/>
      <c r="R44" s="59"/>
      <c r="S44" s="59">
        <v>70</v>
      </c>
    </row>
    <row r="45" spans="1:19" ht="15.75" thickBot="1" x14ac:dyDescent="0.3">
      <c r="A45" s="64" t="s">
        <v>124</v>
      </c>
      <c r="B45" s="105" t="s">
        <v>80</v>
      </c>
      <c r="C45" s="64" t="s">
        <v>26</v>
      </c>
      <c r="D45" s="66">
        <v>134</v>
      </c>
      <c r="E45" s="519">
        <v>44</v>
      </c>
      <c r="F45" s="521"/>
      <c r="G45" s="66">
        <v>90</v>
      </c>
      <c r="H45" s="519">
        <v>50</v>
      </c>
      <c r="I45" s="521"/>
      <c r="J45" s="66">
        <v>40</v>
      </c>
      <c r="K45" s="66"/>
      <c r="L45" s="66"/>
      <c r="M45" s="66"/>
      <c r="N45" s="66"/>
      <c r="O45" s="66"/>
      <c r="P45" s="66"/>
      <c r="Q45" s="66"/>
      <c r="R45" s="66">
        <v>30</v>
      </c>
      <c r="S45" s="72">
        <v>60</v>
      </c>
    </row>
    <row r="46" spans="1:19" ht="15.75" thickBot="1" x14ac:dyDescent="0.3">
      <c r="A46" s="64" t="s">
        <v>125</v>
      </c>
      <c r="B46" s="105" t="s">
        <v>126</v>
      </c>
      <c r="C46" s="64" t="s">
        <v>26</v>
      </c>
      <c r="D46" s="66">
        <v>168</v>
      </c>
      <c r="E46" s="504">
        <v>56</v>
      </c>
      <c r="F46" s="506"/>
      <c r="G46" s="66">
        <v>112</v>
      </c>
      <c r="H46" s="504">
        <v>32</v>
      </c>
      <c r="I46" s="506"/>
      <c r="J46" s="66">
        <v>80</v>
      </c>
      <c r="K46" s="66"/>
      <c r="L46" s="66"/>
      <c r="M46" s="66"/>
      <c r="N46" s="66">
        <v>92</v>
      </c>
      <c r="O46" s="72">
        <v>20</v>
      </c>
      <c r="P46" s="66"/>
      <c r="Q46" s="67"/>
      <c r="R46" s="64"/>
      <c r="S46" s="66"/>
    </row>
    <row r="47" spans="1:19" ht="15.75" thickBot="1" x14ac:dyDescent="0.3">
      <c r="A47" s="64" t="s">
        <v>127</v>
      </c>
      <c r="B47" s="105" t="s">
        <v>128</v>
      </c>
      <c r="C47" s="64" t="s">
        <v>26</v>
      </c>
      <c r="D47" s="66">
        <v>358</v>
      </c>
      <c r="E47" s="504">
        <v>120</v>
      </c>
      <c r="F47" s="506"/>
      <c r="G47" s="66">
        <v>238</v>
      </c>
      <c r="H47" s="504">
        <v>48</v>
      </c>
      <c r="I47" s="506"/>
      <c r="J47" s="66">
        <v>190</v>
      </c>
      <c r="K47" s="66"/>
      <c r="L47" s="66"/>
      <c r="M47" s="66"/>
      <c r="N47" s="66">
        <v>30</v>
      </c>
      <c r="O47" s="66">
        <v>80</v>
      </c>
      <c r="P47" s="66">
        <v>70</v>
      </c>
      <c r="Q47" s="72">
        <v>58</v>
      </c>
      <c r="R47" s="66"/>
      <c r="S47" s="66"/>
    </row>
    <row r="48" spans="1:19" ht="15.75" thickBot="1" x14ac:dyDescent="0.3">
      <c r="A48" s="64" t="s">
        <v>129</v>
      </c>
      <c r="B48" s="105" t="s">
        <v>130</v>
      </c>
      <c r="C48" s="64" t="s">
        <v>26</v>
      </c>
      <c r="D48" s="66">
        <v>228</v>
      </c>
      <c r="E48" s="504">
        <v>76</v>
      </c>
      <c r="F48" s="506"/>
      <c r="G48" s="66">
        <v>152</v>
      </c>
      <c r="H48" s="504">
        <v>88</v>
      </c>
      <c r="I48" s="506"/>
      <c r="J48" s="66">
        <v>64</v>
      </c>
      <c r="K48" s="66"/>
      <c r="L48" s="66"/>
      <c r="M48" s="66"/>
      <c r="N48" s="66"/>
      <c r="O48" s="66"/>
      <c r="P48" s="66"/>
      <c r="Q48" s="106">
        <v>88</v>
      </c>
      <c r="R48" s="72">
        <v>64</v>
      </c>
      <c r="S48" s="66"/>
    </row>
    <row r="49" spans="1:19" ht="15.75" thickBot="1" x14ac:dyDescent="0.3">
      <c r="A49" s="64" t="s">
        <v>131</v>
      </c>
      <c r="B49" s="105" t="s">
        <v>132</v>
      </c>
      <c r="C49" s="64" t="s">
        <v>26</v>
      </c>
      <c r="D49" s="66">
        <v>158</v>
      </c>
      <c r="E49" s="504">
        <v>52</v>
      </c>
      <c r="F49" s="506"/>
      <c r="G49" s="66">
        <v>106</v>
      </c>
      <c r="H49" s="504">
        <v>60</v>
      </c>
      <c r="I49" s="506"/>
      <c r="J49" s="66">
        <v>46</v>
      </c>
      <c r="K49" s="66"/>
      <c r="L49" s="66"/>
      <c r="M49" s="66"/>
      <c r="N49" s="66">
        <v>56</v>
      </c>
      <c r="O49" s="66">
        <v>22</v>
      </c>
      <c r="P49" s="67">
        <v>28</v>
      </c>
      <c r="Q49" s="107"/>
      <c r="R49" s="60"/>
      <c r="S49" s="64"/>
    </row>
    <row r="50" spans="1:19" ht="26.25" thickBot="1" x14ac:dyDescent="0.3">
      <c r="A50" s="64" t="s">
        <v>133</v>
      </c>
      <c r="B50" s="105" t="s">
        <v>134</v>
      </c>
      <c r="C50" s="64" t="s">
        <v>26</v>
      </c>
      <c r="D50" s="66">
        <v>154</v>
      </c>
      <c r="E50" s="504">
        <v>52</v>
      </c>
      <c r="F50" s="506"/>
      <c r="G50" s="66">
        <v>102</v>
      </c>
      <c r="H50" s="504">
        <v>90</v>
      </c>
      <c r="I50" s="506"/>
      <c r="J50" s="66">
        <v>12</v>
      </c>
      <c r="K50" s="66"/>
      <c r="L50" s="66"/>
      <c r="M50" s="66"/>
      <c r="N50" s="66"/>
      <c r="O50" s="66"/>
      <c r="P50" s="66"/>
      <c r="Q50" s="67"/>
      <c r="R50" s="108"/>
      <c r="S50" s="66">
        <v>102</v>
      </c>
    </row>
    <row r="51" spans="1:19" ht="15.75" thickBot="1" x14ac:dyDescent="0.3">
      <c r="A51" s="47" t="s">
        <v>81</v>
      </c>
      <c r="B51" s="92" t="s">
        <v>82</v>
      </c>
      <c r="C51" s="47"/>
      <c r="D51" s="50">
        <v>1916</v>
      </c>
      <c r="E51" s="510">
        <v>638</v>
      </c>
      <c r="F51" s="512"/>
      <c r="G51" s="50">
        <v>1278</v>
      </c>
      <c r="H51" s="510">
        <v>724</v>
      </c>
      <c r="I51" s="512"/>
      <c r="J51" s="50">
        <v>514</v>
      </c>
      <c r="K51" s="50">
        <v>40</v>
      </c>
      <c r="L51" s="50"/>
      <c r="M51" s="50"/>
      <c r="N51" s="50">
        <v>94</v>
      </c>
      <c r="O51" s="50">
        <v>142</v>
      </c>
      <c r="P51" s="50">
        <v>252</v>
      </c>
      <c r="Q51" s="50">
        <v>278</v>
      </c>
      <c r="R51" s="50">
        <v>332</v>
      </c>
      <c r="S51" s="50">
        <v>180</v>
      </c>
    </row>
    <row r="52" spans="1:19" ht="27.75" thickBot="1" x14ac:dyDescent="0.3">
      <c r="A52" s="47" t="s">
        <v>83</v>
      </c>
      <c r="B52" s="109" t="s">
        <v>135</v>
      </c>
      <c r="C52" s="47" t="s">
        <v>136</v>
      </c>
      <c r="D52" s="50">
        <v>1460</v>
      </c>
      <c r="E52" s="510">
        <v>486</v>
      </c>
      <c r="F52" s="512"/>
      <c r="G52" s="50">
        <v>974</v>
      </c>
      <c r="H52" s="510">
        <v>552</v>
      </c>
      <c r="I52" s="512"/>
      <c r="J52" s="50">
        <v>382</v>
      </c>
      <c r="K52" s="50">
        <v>40</v>
      </c>
      <c r="L52" s="50"/>
      <c r="M52" s="50"/>
      <c r="N52" s="50">
        <v>94</v>
      </c>
      <c r="O52" s="50">
        <v>142</v>
      </c>
      <c r="P52" s="50">
        <v>252</v>
      </c>
      <c r="Q52" s="50">
        <v>194</v>
      </c>
      <c r="R52" s="50">
        <v>192</v>
      </c>
      <c r="S52" s="110">
        <v>100</v>
      </c>
    </row>
    <row r="53" spans="1:19" ht="26.25" thickBot="1" x14ac:dyDescent="0.3">
      <c r="A53" s="94" t="s">
        <v>137</v>
      </c>
      <c r="B53" s="65" t="s">
        <v>138</v>
      </c>
      <c r="C53" s="94" t="s">
        <v>26</v>
      </c>
      <c r="D53" s="95">
        <v>142</v>
      </c>
      <c r="E53" s="544">
        <v>48</v>
      </c>
      <c r="F53" s="545"/>
      <c r="G53" s="95">
        <v>94</v>
      </c>
      <c r="H53" s="544">
        <v>64</v>
      </c>
      <c r="I53" s="545"/>
      <c r="J53" s="95">
        <v>30</v>
      </c>
      <c r="K53" s="95"/>
      <c r="L53" s="95"/>
      <c r="M53" s="95"/>
      <c r="N53" s="111">
        <v>94</v>
      </c>
      <c r="O53" s="96"/>
      <c r="P53" s="94"/>
      <c r="Q53" s="95"/>
      <c r="R53" s="95"/>
      <c r="S53" s="95"/>
    </row>
    <row r="54" spans="1:19" ht="15.75" thickBot="1" x14ac:dyDescent="0.3">
      <c r="A54" s="64" t="s">
        <v>139</v>
      </c>
      <c r="B54" s="65" t="s">
        <v>140</v>
      </c>
      <c r="C54" s="64" t="s">
        <v>141</v>
      </c>
      <c r="D54" s="66">
        <v>354</v>
      </c>
      <c r="E54" s="504">
        <v>118</v>
      </c>
      <c r="F54" s="506"/>
      <c r="G54" s="66">
        <v>236</v>
      </c>
      <c r="H54" s="504">
        <v>160</v>
      </c>
      <c r="I54" s="506"/>
      <c r="J54" s="66">
        <v>56</v>
      </c>
      <c r="K54" s="66">
        <v>20</v>
      </c>
      <c r="L54" s="66"/>
      <c r="M54" s="66"/>
      <c r="N54" s="112"/>
      <c r="O54" s="112">
        <v>70</v>
      </c>
      <c r="P54" s="66">
        <v>56</v>
      </c>
      <c r="Q54" s="66">
        <v>24</v>
      </c>
      <c r="R54" s="71">
        <v>86</v>
      </c>
      <c r="S54" s="113"/>
    </row>
    <row r="55" spans="1:19" ht="26.25" thickBot="1" x14ac:dyDescent="0.3">
      <c r="A55" s="64" t="s">
        <v>142</v>
      </c>
      <c r="B55" s="65" t="s">
        <v>143</v>
      </c>
      <c r="C55" s="64" t="s">
        <v>26</v>
      </c>
      <c r="D55" s="66">
        <v>144</v>
      </c>
      <c r="E55" s="504">
        <v>48</v>
      </c>
      <c r="F55" s="506"/>
      <c r="G55" s="66">
        <v>96</v>
      </c>
      <c r="H55" s="504">
        <v>48</v>
      </c>
      <c r="I55" s="506"/>
      <c r="J55" s="66">
        <v>48</v>
      </c>
      <c r="K55" s="66"/>
      <c r="L55" s="66"/>
      <c r="M55" s="66"/>
      <c r="N55" s="66"/>
      <c r="O55" s="66"/>
      <c r="P55" s="66">
        <v>60</v>
      </c>
      <c r="Q55" s="83">
        <v>36</v>
      </c>
      <c r="R55" s="68"/>
      <c r="S55" s="64"/>
    </row>
    <row r="56" spans="1:19" ht="26.25" thickBot="1" x14ac:dyDescent="0.3">
      <c r="A56" s="64" t="s">
        <v>144</v>
      </c>
      <c r="B56" s="65" t="s">
        <v>145</v>
      </c>
      <c r="C56" s="64" t="s">
        <v>141</v>
      </c>
      <c r="D56" s="66">
        <v>348</v>
      </c>
      <c r="E56" s="504">
        <v>116</v>
      </c>
      <c r="F56" s="506"/>
      <c r="G56" s="66">
        <v>232</v>
      </c>
      <c r="H56" s="504">
        <v>140</v>
      </c>
      <c r="I56" s="506"/>
      <c r="J56" s="66">
        <v>72</v>
      </c>
      <c r="K56" s="66">
        <v>20</v>
      </c>
      <c r="L56" s="66"/>
      <c r="M56" s="66"/>
      <c r="N56" s="66"/>
      <c r="O56" s="66"/>
      <c r="P56" s="66">
        <v>52</v>
      </c>
      <c r="Q56" s="66">
        <v>40</v>
      </c>
      <c r="R56" s="66">
        <v>80</v>
      </c>
      <c r="S56" s="71">
        <v>60</v>
      </c>
    </row>
    <row r="57" spans="1:19" ht="15.75" thickBot="1" x14ac:dyDescent="0.3">
      <c r="A57" s="64" t="s">
        <v>146</v>
      </c>
      <c r="B57" s="65" t="s">
        <v>147</v>
      </c>
      <c r="C57" s="64" t="s">
        <v>26</v>
      </c>
      <c r="D57" s="66">
        <v>140</v>
      </c>
      <c r="E57" s="504">
        <v>46</v>
      </c>
      <c r="F57" s="506"/>
      <c r="G57" s="66">
        <v>94</v>
      </c>
      <c r="H57" s="504">
        <v>64</v>
      </c>
      <c r="I57" s="506"/>
      <c r="J57" s="66">
        <v>30</v>
      </c>
      <c r="K57" s="66"/>
      <c r="L57" s="66"/>
      <c r="M57" s="66"/>
      <c r="N57" s="66"/>
      <c r="O57" s="66"/>
      <c r="P57" s="66"/>
      <c r="Q57" s="72">
        <v>94</v>
      </c>
      <c r="R57" s="66"/>
      <c r="S57" s="66"/>
    </row>
    <row r="58" spans="1:19" ht="51.75" thickBot="1" x14ac:dyDescent="0.3">
      <c r="A58" s="64" t="s">
        <v>148</v>
      </c>
      <c r="B58" s="65" t="s">
        <v>149</v>
      </c>
      <c r="C58" s="64" t="s">
        <v>26</v>
      </c>
      <c r="D58" s="66">
        <v>126</v>
      </c>
      <c r="E58" s="504">
        <v>42</v>
      </c>
      <c r="F58" s="506"/>
      <c r="G58" s="66">
        <v>84</v>
      </c>
      <c r="H58" s="504">
        <v>20</v>
      </c>
      <c r="I58" s="506"/>
      <c r="J58" s="66">
        <v>64</v>
      </c>
      <c r="K58" s="66"/>
      <c r="L58" s="66"/>
      <c r="M58" s="66"/>
      <c r="N58" s="66"/>
      <c r="O58" s="66"/>
      <c r="P58" s="72">
        <v>84</v>
      </c>
      <c r="Q58" s="66"/>
      <c r="R58" s="66"/>
      <c r="S58" s="66"/>
    </row>
    <row r="59" spans="1:19" ht="26.25" thickBot="1" x14ac:dyDescent="0.3">
      <c r="A59" s="64" t="s">
        <v>150</v>
      </c>
      <c r="B59" s="65" t="s">
        <v>151</v>
      </c>
      <c r="C59" s="64" t="s">
        <v>26</v>
      </c>
      <c r="D59" s="66">
        <v>54</v>
      </c>
      <c r="E59" s="504">
        <v>18</v>
      </c>
      <c r="F59" s="506"/>
      <c r="G59" s="66">
        <v>36</v>
      </c>
      <c r="H59" s="504">
        <v>18</v>
      </c>
      <c r="I59" s="506"/>
      <c r="J59" s="66">
        <v>18</v>
      </c>
      <c r="K59" s="66"/>
      <c r="L59" s="66"/>
      <c r="M59" s="66"/>
      <c r="N59" s="66"/>
      <c r="O59" s="72">
        <v>36</v>
      </c>
      <c r="P59" s="66"/>
      <c r="Q59" s="67"/>
      <c r="R59" s="64"/>
      <c r="S59" s="66"/>
    </row>
    <row r="60" spans="1:19" ht="26.25" thickBot="1" x14ac:dyDescent="0.3">
      <c r="A60" s="64" t="s">
        <v>152</v>
      </c>
      <c r="B60" s="65" t="s">
        <v>153</v>
      </c>
      <c r="C60" s="64" t="s">
        <v>26</v>
      </c>
      <c r="D60" s="66">
        <v>54</v>
      </c>
      <c r="E60" s="504">
        <v>18</v>
      </c>
      <c r="F60" s="506"/>
      <c r="G60" s="66">
        <v>36</v>
      </c>
      <c r="H60" s="504">
        <v>18</v>
      </c>
      <c r="I60" s="506"/>
      <c r="J60" s="66">
        <v>18</v>
      </c>
      <c r="K60" s="66"/>
      <c r="L60" s="66"/>
      <c r="M60" s="66"/>
      <c r="N60" s="66"/>
      <c r="O60" s="72">
        <v>36</v>
      </c>
      <c r="P60" s="66"/>
      <c r="Q60" s="67"/>
      <c r="R60" s="64"/>
      <c r="S60" s="66"/>
    </row>
    <row r="61" spans="1:19" ht="15.75" thickBot="1" x14ac:dyDescent="0.3">
      <c r="A61" s="64" t="s">
        <v>154</v>
      </c>
      <c r="B61" s="65" t="s">
        <v>155</v>
      </c>
      <c r="C61" s="64" t="s">
        <v>156</v>
      </c>
      <c r="D61" s="66">
        <v>98</v>
      </c>
      <c r="E61" s="504">
        <v>32</v>
      </c>
      <c r="F61" s="506"/>
      <c r="G61" s="66">
        <v>66</v>
      </c>
      <c r="H61" s="504">
        <v>20</v>
      </c>
      <c r="I61" s="506"/>
      <c r="J61" s="64">
        <v>46</v>
      </c>
      <c r="K61" s="66"/>
      <c r="L61" s="66"/>
      <c r="M61" s="66"/>
      <c r="N61" s="66"/>
      <c r="O61" s="66"/>
      <c r="P61" s="66"/>
      <c r="Q61" s="67"/>
      <c r="R61" s="114">
        <v>26</v>
      </c>
      <c r="S61" s="113">
        <v>40</v>
      </c>
    </row>
    <row r="62" spans="1:19" ht="15.75" thickBot="1" x14ac:dyDescent="0.3">
      <c r="A62" s="64" t="s">
        <v>84</v>
      </c>
      <c r="B62" s="115" t="s">
        <v>85</v>
      </c>
      <c r="C62" s="94" t="s">
        <v>26</v>
      </c>
      <c r="D62" s="66"/>
      <c r="E62" s="504"/>
      <c r="F62" s="506"/>
      <c r="G62" s="66"/>
      <c r="H62" s="504"/>
      <c r="I62" s="506"/>
      <c r="J62" s="64"/>
      <c r="K62" s="66"/>
      <c r="L62" s="66"/>
      <c r="M62" s="66"/>
      <c r="N62" s="66"/>
      <c r="O62" s="66">
        <v>324</v>
      </c>
      <c r="P62" s="66">
        <v>72</v>
      </c>
      <c r="Q62" s="66"/>
      <c r="R62" s="66"/>
      <c r="S62" s="66"/>
    </row>
    <row r="63" spans="1:19" ht="15.75" thickBot="1" x14ac:dyDescent="0.3">
      <c r="A63" s="70" t="s">
        <v>157</v>
      </c>
      <c r="B63" s="84"/>
      <c r="C63" s="70" t="s">
        <v>136</v>
      </c>
      <c r="D63" s="85"/>
      <c r="E63" s="538"/>
      <c r="F63" s="540"/>
      <c r="G63" s="85"/>
      <c r="H63" s="538"/>
      <c r="I63" s="540"/>
      <c r="J63" s="70"/>
      <c r="K63" s="85"/>
      <c r="L63" s="85"/>
      <c r="M63" s="85"/>
      <c r="N63" s="85"/>
      <c r="O63" s="85"/>
      <c r="P63" s="85"/>
      <c r="Q63" s="61"/>
      <c r="R63" s="70" t="s">
        <v>136</v>
      </c>
      <c r="S63" s="85"/>
    </row>
    <row r="64" spans="1:19" ht="27.75" thickBot="1" x14ac:dyDescent="0.3">
      <c r="A64" s="116" t="s">
        <v>86</v>
      </c>
      <c r="B64" s="117" t="s">
        <v>158</v>
      </c>
      <c r="C64" s="88" t="s">
        <v>159</v>
      </c>
      <c r="D64" s="88">
        <v>126</v>
      </c>
      <c r="E64" s="541">
        <v>42</v>
      </c>
      <c r="F64" s="543"/>
      <c r="G64" s="88">
        <v>84</v>
      </c>
      <c r="H64" s="541">
        <v>12</v>
      </c>
      <c r="I64" s="543"/>
      <c r="J64" s="88">
        <v>72</v>
      </c>
      <c r="K64" s="88"/>
      <c r="L64" s="88"/>
      <c r="M64" s="88"/>
      <c r="N64" s="88">
        <v>0</v>
      </c>
      <c r="O64" s="88">
        <v>0</v>
      </c>
      <c r="P64" s="88">
        <v>0</v>
      </c>
      <c r="Q64" s="118">
        <v>84</v>
      </c>
      <c r="R64" s="88">
        <v>0</v>
      </c>
      <c r="S64" s="88">
        <v>0</v>
      </c>
    </row>
    <row r="65" spans="1:19" ht="39" thickBot="1" x14ac:dyDescent="0.3">
      <c r="A65" s="119" t="s">
        <v>87</v>
      </c>
      <c r="B65" s="120" t="s">
        <v>160</v>
      </c>
      <c r="C65" s="121"/>
      <c r="D65" s="88">
        <v>126</v>
      </c>
      <c r="E65" s="541">
        <v>42</v>
      </c>
      <c r="F65" s="543"/>
      <c r="G65" s="121">
        <v>84</v>
      </c>
      <c r="H65" s="548">
        <v>12</v>
      </c>
      <c r="I65" s="549"/>
      <c r="J65" s="121">
        <v>72</v>
      </c>
      <c r="K65" s="121"/>
      <c r="L65" s="121"/>
      <c r="M65" s="121"/>
      <c r="N65" s="121"/>
      <c r="O65" s="59"/>
      <c r="P65" s="121"/>
      <c r="Q65" s="59">
        <v>84</v>
      </c>
      <c r="R65" s="59"/>
      <c r="S65" s="59"/>
    </row>
    <row r="66" spans="1:19" ht="27.75" thickBot="1" x14ac:dyDescent="0.3">
      <c r="A66" s="94" t="s">
        <v>84</v>
      </c>
      <c r="B66" s="115" t="s">
        <v>161</v>
      </c>
      <c r="C66" s="94" t="s">
        <v>26</v>
      </c>
      <c r="D66" s="95"/>
      <c r="E66" s="546"/>
      <c r="F66" s="547"/>
      <c r="G66" s="95"/>
      <c r="H66" s="546"/>
      <c r="I66" s="547"/>
      <c r="J66" s="94"/>
      <c r="K66" s="95"/>
      <c r="L66" s="95"/>
      <c r="M66" s="95"/>
      <c r="N66" s="123"/>
      <c r="O66" s="59"/>
      <c r="P66" s="97"/>
      <c r="Q66" s="57">
        <v>360</v>
      </c>
      <c r="R66" s="66"/>
      <c r="S66" s="66"/>
    </row>
    <row r="67" spans="1:19" ht="15.75" thickBot="1" x14ac:dyDescent="0.3">
      <c r="A67" s="94" t="s">
        <v>162</v>
      </c>
      <c r="B67" s="115"/>
      <c r="C67" s="94"/>
      <c r="D67" s="95"/>
      <c r="E67" s="544"/>
      <c r="F67" s="545"/>
      <c r="G67" s="95"/>
      <c r="H67" s="544"/>
      <c r="I67" s="545"/>
      <c r="J67" s="94"/>
      <c r="K67" s="95"/>
      <c r="L67" s="95"/>
      <c r="M67" s="95"/>
      <c r="N67" s="123"/>
      <c r="O67" s="59"/>
      <c r="P67" s="95"/>
      <c r="Q67" s="60" t="s">
        <v>136</v>
      </c>
      <c r="R67" s="64"/>
      <c r="S67" s="66"/>
    </row>
    <row r="68" spans="1:19" ht="15.75" thickBot="1" x14ac:dyDescent="0.3">
      <c r="A68" s="47" t="s">
        <v>88</v>
      </c>
      <c r="B68" s="109" t="s">
        <v>163</v>
      </c>
      <c r="C68" s="47" t="s">
        <v>136</v>
      </c>
      <c r="D68" s="50">
        <v>210</v>
      </c>
      <c r="E68" s="510">
        <v>70</v>
      </c>
      <c r="F68" s="512"/>
      <c r="G68" s="50">
        <v>140</v>
      </c>
      <c r="H68" s="510">
        <v>100</v>
      </c>
      <c r="I68" s="512"/>
      <c r="J68" s="47">
        <v>40</v>
      </c>
      <c r="K68" s="50"/>
      <c r="L68" s="50"/>
      <c r="M68" s="50"/>
      <c r="N68" s="50"/>
      <c r="O68" s="50"/>
      <c r="P68" s="50"/>
      <c r="Q68" s="124"/>
      <c r="R68" s="47">
        <v>100</v>
      </c>
      <c r="S68" s="110">
        <v>40</v>
      </c>
    </row>
    <row r="69" spans="1:19" ht="26.25" thickBot="1" x14ac:dyDescent="0.3">
      <c r="A69" s="94" t="s">
        <v>89</v>
      </c>
      <c r="B69" s="125" t="s">
        <v>164</v>
      </c>
      <c r="C69" s="94"/>
      <c r="D69" s="50">
        <v>210</v>
      </c>
      <c r="E69" s="510">
        <v>70</v>
      </c>
      <c r="F69" s="512"/>
      <c r="G69" s="95">
        <v>140</v>
      </c>
      <c r="H69" s="544">
        <v>100</v>
      </c>
      <c r="I69" s="545"/>
      <c r="J69" s="95">
        <v>40</v>
      </c>
      <c r="K69" s="127"/>
      <c r="L69" s="94"/>
      <c r="M69" s="95"/>
      <c r="N69" s="95"/>
      <c r="O69" s="95"/>
      <c r="P69" s="95"/>
      <c r="Q69" s="97"/>
      <c r="R69" s="64">
        <v>100</v>
      </c>
      <c r="S69" s="66">
        <v>40</v>
      </c>
    </row>
    <row r="70" spans="1:19" ht="27.75" thickBot="1" x14ac:dyDescent="0.3">
      <c r="A70" s="128" t="s">
        <v>165</v>
      </c>
      <c r="B70" s="129" t="s">
        <v>166</v>
      </c>
      <c r="C70" s="130" t="s">
        <v>26</v>
      </c>
      <c r="D70" s="131"/>
      <c r="E70" s="550"/>
      <c r="F70" s="551"/>
      <c r="G70" s="131"/>
      <c r="H70" s="550"/>
      <c r="I70" s="551"/>
      <c r="J70" s="130"/>
      <c r="K70" s="132"/>
      <c r="L70" s="130"/>
      <c r="M70" s="131"/>
      <c r="N70" s="131"/>
      <c r="O70" s="131"/>
      <c r="P70" s="131"/>
      <c r="Q70" s="122"/>
      <c r="R70" s="70" t="s">
        <v>167</v>
      </c>
      <c r="S70" s="85"/>
    </row>
    <row r="71" spans="1:19" ht="15.75" thickBot="1" x14ac:dyDescent="0.3">
      <c r="A71" s="133" t="s">
        <v>168</v>
      </c>
      <c r="B71" s="134"/>
      <c r="C71" s="121"/>
      <c r="D71" s="121"/>
      <c r="E71" s="548"/>
      <c r="F71" s="549"/>
      <c r="G71" s="121"/>
      <c r="H71" s="548"/>
      <c r="I71" s="549"/>
      <c r="J71" s="121"/>
      <c r="K71" s="135"/>
      <c r="L71" s="121"/>
      <c r="M71" s="121"/>
      <c r="N71" s="121"/>
      <c r="O71" s="121"/>
      <c r="P71" s="121"/>
      <c r="Q71" s="121"/>
      <c r="R71" s="136"/>
      <c r="S71" s="59" t="s">
        <v>136</v>
      </c>
    </row>
    <row r="72" spans="1:19" ht="27.75" thickBot="1" x14ac:dyDescent="0.3">
      <c r="A72" s="116" t="s">
        <v>169</v>
      </c>
      <c r="B72" s="137" t="s">
        <v>170</v>
      </c>
      <c r="C72" s="138" t="s">
        <v>136</v>
      </c>
      <c r="D72" s="88">
        <v>120</v>
      </c>
      <c r="E72" s="541">
        <v>40</v>
      </c>
      <c r="F72" s="543"/>
      <c r="G72" s="50">
        <v>80</v>
      </c>
      <c r="H72" s="536">
        <v>60</v>
      </c>
      <c r="I72" s="537"/>
      <c r="J72" s="47">
        <v>20</v>
      </c>
      <c r="K72" s="50"/>
      <c r="L72" s="50"/>
      <c r="M72" s="50"/>
      <c r="N72" s="50"/>
      <c r="O72" s="50"/>
      <c r="P72" s="50"/>
      <c r="Q72" s="51"/>
      <c r="R72" s="47">
        <v>40</v>
      </c>
      <c r="S72" s="110">
        <v>40</v>
      </c>
    </row>
    <row r="73" spans="1:19" ht="39" thickBot="1" x14ac:dyDescent="0.3">
      <c r="A73" s="43" t="s">
        <v>171</v>
      </c>
      <c r="B73" s="139" t="s">
        <v>172</v>
      </c>
      <c r="C73" s="64"/>
      <c r="D73" s="66">
        <v>120</v>
      </c>
      <c r="E73" s="519">
        <v>40</v>
      </c>
      <c r="F73" s="521"/>
      <c r="G73" s="66">
        <v>80</v>
      </c>
      <c r="H73" s="504">
        <v>60</v>
      </c>
      <c r="I73" s="506"/>
      <c r="J73" s="64">
        <v>20</v>
      </c>
      <c r="K73" s="66"/>
      <c r="L73" s="66"/>
      <c r="M73" s="66"/>
      <c r="N73" s="66"/>
      <c r="O73" s="66"/>
      <c r="P73" s="66"/>
      <c r="Q73" s="67"/>
      <c r="R73" s="64">
        <v>40</v>
      </c>
      <c r="S73" s="66">
        <v>40</v>
      </c>
    </row>
    <row r="74" spans="1:19" ht="27.75" thickBot="1" x14ac:dyDescent="0.3">
      <c r="A74" s="140" t="s">
        <v>165</v>
      </c>
      <c r="B74" s="141" t="s">
        <v>166</v>
      </c>
      <c r="C74" s="94" t="s">
        <v>26</v>
      </c>
      <c r="D74" s="66"/>
      <c r="E74" s="504"/>
      <c r="F74" s="506"/>
      <c r="G74" s="66"/>
      <c r="H74" s="504"/>
      <c r="I74" s="506"/>
      <c r="J74" s="64"/>
      <c r="K74" s="66"/>
      <c r="L74" s="66"/>
      <c r="M74" s="66"/>
      <c r="N74" s="66"/>
      <c r="O74" s="66"/>
      <c r="P74" s="66"/>
      <c r="Q74" s="67"/>
      <c r="R74" s="64">
        <v>36</v>
      </c>
      <c r="S74" s="66"/>
    </row>
    <row r="75" spans="1:19" ht="15.75" thickBot="1" x14ac:dyDescent="0.3">
      <c r="A75" s="142" t="s">
        <v>173</v>
      </c>
      <c r="B75" s="126"/>
      <c r="C75" s="94"/>
      <c r="D75" s="66"/>
      <c r="E75" s="504"/>
      <c r="F75" s="506"/>
      <c r="G75" s="66"/>
      <c r="H75" s="504"/>
      <c r="I75" s="506"/>
      <c r="J75" s="64"/>
      <c r="K75" s="66"/>
      <c r="L75" s="66"/>
      <c r="M75" s="66"/>
      <c r="N75" s="66"/>
      <c r="O75" s="66"/>
      <c r="P75" s="66"/>
      <c r="Q75" s="67"/>
      <c r="R75" s="64"/>
      <c r="S75" s="113" t="s">
        <v>136</v>
      </c>
    </row>
    <row r="76" spans="1:19" ht="15.75" thickBot="1" x14ac:dyDescent="0.3">
      <c r="A76" s="143" t="s">
        <v>90</v>
      </c>
      <c r="B76" s="144" t="s">
        <v>174</v>
      </c>
      <c r="C76" s="95" t="s">
        <v>26</v>
      </c>
      <c r="D76" s="66"/>
      <c r="E76" s="504"/>
      <c r="F76" s="506"/>
      <c r="G76" s="66"/>
      <c r="H76" s="504"/>
      <c r="I76" s="506"/>
      <c r="J76" s="64"/>
      <c r="K76" s="66"/>
      <c r="L76" s="66"/>
      <c r="M76" s="66"/>
      <c r="N76" s="66"/>
      <c r="O76" s="66"/>
      <c r="P76" s="66"/>
      <c r="Q76" s="67"/>
      <c r="R76" s="64"/>
      <c r="S76" s="66">
        <v>144</v>
      </c>
    </row>
    <row r="77" spans="1:19" ht="15.75" thickBot="1" x14ac:dyDescent="0.3">
      <c r="A77" s="140" t="s">
        <v>175</v>
      </c>
      <c r="B77" s="145" t="s">
        <v>85</v>
      </c>
      <c r="C77" s="146" t="s">
        <v>176</v>
      </c>
      <c r="D77" s="147"/>
      <c r="E77" s="562"/>
      <c r="F77" s="563"/>
      <c r="G77" s="148"/>
      <c r="H77" s="564"/>
      <c r="I77" s="565"/>
      <c r="J77" s="146"/>
      <c r="K77" s="148"/>
      <c r="L77" s="148"/>
      <c r="M77" s="148"/>
      <c r="N77" s="148"/>
      <c r="O77" s="148" t="s">
        <v>177</v>
      </c>
      <c r="P77" s="148" t="s">
        <v>178</v>
      </c>
      <c r="Q77" s="151"/>
      <c r="R77" s="148"/>
      <c r="S77" s="148"/>
    </row>
    <row r="78" spans="1:19" x14ac:dyDescent="0.25">
      <c r="A78" s="552" t="s">
        <v>165</v>
      </c>
      <c r="B78" s="554" t="s">
        <v>166</v>
      </c>
      <c r="C78" s="556" t="s">
        <v>179</v>
      </c>
      <c r="D78" s="552"/>
      <c r="E78" s="558"/>
      <c r="F78" s="559"/>
      <c r="G78" s="556"/>
      <c r="H78" s="566"/>
      <c r="I78" s="567"/>
      <c r="J78" s="556"/>
      <c r="K78" s="556"/>
      <c r="L78" s="556"/>
      <c r="M78" s="556"/>
      <c r="N78" s="556"/>
      <c r="O78" s="556"/>
      <c r="P78" s="572"/>
      <c r="Q78" s="574" t="s">
        <v>180</v>
      </c>
      <c r="R78" s="149">
        <v>2</v>
      </c>
      <c r="S78" s="556"/>
    </row>
    <row r="79" spans="1:19" ht="15.75" thickBot="1" x14ac:dyDescent="0.3">
      <c r="A79" s="553"/>
      <c r="B79" s="555"/>
      <c r="C79" s="557"/>
      <c r="D79" s="553"/>
      <c r="E79" s="560"/>
      <c r="F79" s="561"/>
      <c r="G79" s="557"/>
      <c r="H79" s="568"/>
      <c r="I79" s="569"/>
      <c r="J79" s="557"/>
      <c r="K79" s="557"/>
      <c r="L79" s="557"/>
      <c r="M79" s="557"/>
      <c r="N79" s="557"/>
      <c r="O79" s="557"/>
      <c r="P79" s="573"/>
      <c r="Q79" s="575"/>
      <c r="R79" s="149" t="s">
        <v>17</v>
      </c>
      <c r="S79" s="557"/>
    </row>
    <row r="80" spans="1:19" ht="15.75" thickBot="1" x14ac:dyDescent="0.3">
      <c r="A80" s="140" t="s">
        <v>90</v>
      </c>
      <c r="B80" s="152" t="s">
        <v>174</v>
      </c>
      <c r="C80" s="148" t="s">
        <v>181</v>
      </c>
      <c r="D80" s="148"/>
      <c r="E80" s="564"/>
      <c r="F80" s="565"/>
      <c r="G80" s="148"/>
      <c r="H80" s="564"/>
      <c r="I80" s="565"/>
      <c r="J80" s="148"/>
      <c r="K80" s="148"/>
      <c r="L80" s="148"/>
      <c r="M80" s="148"/>
      <c r="N80" s="148"/>
      <c r="O80" s="153"/>
      <c r="P80" s="153"/>
      <c r="Q80" s="154"/>
      <c r="R80" s="155"/>
      <c r="S80" s="148" t="s">
        <v>182</v>
      </c>
    </row>
    <row r="81" spans="1:19" ht="15.75" thickBot="1" x14ac:dyDescent="0.3">
      <c r="A81" s="140" t="s">
        <v>183</v>
      </c>
      <c r="B81" s="152" t="s">
        <v>184</v>
      </c>
      <c r="C81" s="148" t="s">
        <v>185</v>
      </c>
      <c r="D81" s="148"/>
      <c r="E81" s="564"/>
      <c r="F81" s="565"/>
      <c r="G81" s="148"/>
      <c r="H81" s="564"/>
      <c r="I81" s="565"/>
      <c r="J81" s="148"/>
      <c r="K81" s="148"/>
      <c r="L81" s="148"/>
      <c r="M81" s="148"/>
      <c r="N81" s="148">
        <v>0</v>
      </c>
      <c r="O81" s="153">
        <v>1</v>
      </c>
      <c r="P81" s="153">
        <v>0</v>
      </c>
      <c r="Q81" s="154">
        <v>1</v>
      </c>
      <c r="R81" s="146">
        <v>1</v>
      </c>
      <c r="S81" s="148">
        <v>2</v>
      </c>
    </row>
    <row r="82" spans="1:19" ht="15.75" thickBot="1" x14ac:dyDescent="0.3">
      <c r="A82" s="140" t="s">
        <v>186</v>
      </c>
      <c r="B82" s="152" t="s">
        <v>92</v>
      </c>
      <c r="C82" s="147" t="s">
        <v>93</v>
      </c>
      <c r="D82" s="151"/>
      <c r="E82" s="566"/>
      <c r="F82" s="567"/>
      <c r="G82" s="151"/>
      <c r="H82" s="566"/>
      <c r="I82" s="567"/>
      <c r="J82" s="151"/>
      <c r="K82" s="151"/>
      <c r="L82" s="148"/>
      <c r="M82" s="148"/>
      <c r="N82" s="148"/>
      <c r="O82" s="153"/>
      <c r="P82" s="153"/>
      <c r="Q82" s="154"/>
      <c r="R82" s="146"/>
      <c r="S82" s="148"/>
    </row>
    <row r="83" spans="1:19" ht="15.75" thickBot="1" x14ac:dyDescent="0.3">
      <c r="A83" s="140" t="s">
        <v>187</v>
      </c>
      <c r="B83" s="156" t="s">
        <v>188</v>
      </c>
      <c r="C83" s="147"/>
      <c r="D83" s="151"/>
      <c r="E83" s="570"/>
      <c r="F83" s="571"/>
      <c r="G83" s="151"/>
      <c r="H83" s="570"/>
      <c r="I83" s="571"/>
      <c r="J83" s="151"/>
      <c r="K83" s="151"/>
      <c r="L83" s="148"/>
      <c r="M83" s="148"/>
      <c r="N83" s="148"/>
      <c r="O83" s="153"/>
      <c r="P83" s="153"/>
      <c r="Q83" s="154"/>
      <c r="R83" s="146"/>
      <c r="S83" s="148"/>
    </row>
    <row r="84" spans="1:19" ht="26.25" thickBot="1" x14ac:dyDescent="0.3">
      <c r="A84" s="552" t="s">
        <v>189</v>
      </c>
      <c r="B84" s="157" t="s">
        <v>190</v>
      </c>
      <c r="C84" s="149" t="s">
        <v>181</v>
      </c>
      <c r="D84" s="158"/>
      <c r="E84" s="576"/>
      <c r="F84" s="583"/>
      <c r="G84" s="160"/>
      <c r="H84" s="576"/>
      <c r="I84" s="583"/>
      <c r="J84" s="160"/>
      <c r="K84" s="160"/>
      <c r="L84" s="151"/>
      <c r="M84" s="151"/>
      <c r="N84" s="151"/>
      <c r="O84" s="161"/>
      <c r="P84" s="161"/>
      <c r="Q84" s="162"/>
      <c r="R84" s="146"/>
      <c r="S84" s="148"/>
    </row>
    <row r="85" spans="1:19" ht="26.25" thickBot="1" x14ac:dyDescent="0.3">
      <c r="A85" s="553"/>
      <c r="B85" s="163" t="s">
        <v>191</v>
      </c>
      <c r="C85" s="164" t="s">
        <v>178</v>
      </c>
      <c r="D85" s="165"/>
      <c r="E85" s="576"/>
      <c r="F85" s="583"/>
      <c r="G85" s="166"/>
      <c r="H85" s="576"/>
      <c r="I85" s="583"/>
      <c r="J85" s="166"/>
      <c r="K85" s="166"/>
      <c r="L85" s="160"/>
      <c r="M85" s="160"/>
      <c r="N85" s="160"/>
      <c r="O85" s="167"/>
      <c r="P85" s="167"/>
      <c r="Q85" s="167"/>
      <c r="R85" s="148"/>
      <c r="S85" s="148"/>
    </row>
    <row r="86" spans="1:19" ht="26.25" thickBot="1" x14ac:dyDescent="0.3">
      <c r="A86" s="168"/>
      <c r="B86" s="169" t="s">
        <v>192</v>
      </c>
      <c r="C86" s="164" t="s">
        <v>193</v>
      </c>
      <c r="D86" s="165"/>
      <c r="E86" s="576"/>
      <c r="F86" s="583"/>
      <c r="G86" s="170"/>
      <c r="H86" s="576"/>
      <c r="I86" s="583"/>
      <c r="J86" s="170"/>
      <c r="K86" s="170"/>
      <c r="L86" s="166"/>
      <c r="M86" s="166"/>
      <c r="N86" s="166"/>
      <c r="O86" s="171"/>
      <c r="P86" s="171"/>
      <c r="Q86" s="171"/>
      <c r="R86" s="148"/>
      <c r="S86" s="148"/>
    </row>
    <row r="87" spans="1:19" ht="15.75" thickBot="1" x14ac:dyDescent="0.3">
      <c r="A87" s="172"/>
      <c r="B87" s="27"/>
      <c r="C87" s="164"/>
      <c r="D87" s="173"/>
      <c r="E87" s="576" t="s">
        <v>194</v>
      </c>
      <c r="F87" s="577"/>
      <c r="G87" s="159" t="s">
        <v>195</v>
      </c>
      <c r="H87" s="577" t="s">
        <v>196</v>
      </c>
      <c r="I87" s="577"/>
      <c r="J87" s="159"/>
      <c r="K87" s="160"/>
      <c r="L87" s="166">
        <v>12</v>
      </c>
      <c r="M87" s="166">
        <v>10</v>
      </c>
      <c r="N87" s="166">
        <v>11</v>
      </c>
      <c r="O87" s="171">
        <v>11</v>
      </c>
      <c r="P87" s="171">
        <v>10</v>
      </c>
      <c r="Q87" s="171">
        <v>10</v>
      </c>
      <c r="R87" s="148">
        <v>9</v>
      </c>
      <c r="S87" s="148">
        <v>8</v>
      </c>
    </row>
    <row r="88" spans="1:19" ht="15.75" thickBot="1" x14ac:dyDescent="0.3">
      <c r="A88" s="155"/>
      <c r="B88" s="175" t="s">
        <v>197</v>
      </c>
      <c r="C88" s="174"/>
      <c r="D88" s="578"/>
      <c r="E88" s="580" t="s">
        <v>102</v>
      </c>
      <c r="F88" s="581"/>
      <c r="G88" s="581"/>
      <c r="H88" s="581"/>
      <c r="I88" s="581"/>
      <c r="J88" s="581"/>
      <c r="K88" s="582"/>
      <c r="L88" s="148">
        <v>0</v>
      </c>
      <c r="M88" s="148">
        <v>3</v>
      </c>
      <c r="N88" s="148">
        <v>0</v>
      </c>
      <c r="O88" s="148">
        <v>1</v>
      </c>
      <c r="P88" s="148">
        <v>0</v>
      </c>
      <c r="Q88" s="150">
        <v>1</v>
      </c>
      <c r="R88" s="146">
        <v>2</v>
      </c>
      <c r="S88" s="148">
        <v>4</v>
      </c>
    </row>
    <row r="89" spans="1:19" ht="15.75" thickBot="1" x14ac:dyDescent="0.3">
      <c r="A89" s="146"/>
      <c r="B89" s="175" t="s">
        <v>198</v>
      </c>
      <c r="C89" s="173"/>
      <c r="D89" s="579"/>
      <c r="E89" s="580" t="s">
        <v>103</v>
      </c>
      <c r="F89" s="581"/>
      <c r="G89" s="581"/>
      <c r="H89" s="581"/>
      <c r="I89" s="581"/>
      <c r="J89" s="581"/>
      <c r="K89" s="582"/>
      <c r="L89" s="148">
        <v>2</v>
      </c>
      <c r="M89" s="148">
        <v>6</v>
      </c>
      <c r="N89" s="148">
        <v>4</v>
      </c>
      <c r="O89" s="148">
        <v>5</v>
      </c>
      <c r="P89" s="148">
        <v>3</v>
      </c>
      <c r="Q89" s="150">
        <v>5</v>
      </c>
      <c r="R89" s="146">
        <v>1</v>
      </c>
      <c r="S89" s="148">
        <v>1</v>
      </c>
    </row>
  </sheetData>
  <mergeCells count="179">
    <mergeCell ref="E87:F87"/>
    <mergeCell ref="H87:I87"/>
    <mergeCell ref="D88:D89"/>
    <mergeCell ref="E88:K88"/>
    <mergeCell ref="E89:K89"/>
    <mergeCell ref="A84:A85"/>
    <mergeCell ref="E84:F84"/>
    <mergeCell ref="H84:I84"/>
    <mergeCell ref="E85:F85"/>
    <mergeCell ref="H85:I85"/>
    <mergeCell ref="E86:F86"/>
    <mergeCell ref="H86:I86"/>
    <mergeCell ref="E81:F81"/>
    <mergeCell ref="H81:I81"/>
    <mergeCell ref="E82:F82"/>
    <mergeCell ref="H82:I82"/>
    <mergeCell ref="E83:F83"/>
    <mergeCell ref="H83:I83"/>
    <mergeCell ref="O78:O79"/>
    <mergeCell ref="P78:P79"/>
    <mergeCell ref="Q78:Q79"/>
    <mergeCell ref="S78:S79"/>
    <mergeCell ref="E80:F80"/>
    <mergeCell ref="H80:I80"/>
    <mergeCell ref="H78:I79"/>
    <mergeCell ref="J78:J79"/>
    <mergeCell ref="K78:K79"/>
    <mergeCell ref="L78:L79"/>
    <mergeCell ref="M78:M79"/>
    <mergeCell ref="N78:N79"/>
    <mergeCell ref="A78:A79"/>
    <mergeCell ref="B78:B79"/>
    <mergeCell ref="C78:C79"/>
    <mergeCell ref="D78:D79"/>
    <mergeCell ref="E78:F79"/>
    <mergeCell ref="G78:G79"/>
    <mergeCell ref="E75:F75"/>
    <mergeCell ref="H75:I75"/>
    <mergeCell ref="E76:F76"/>
    <mergeCell ref="H76:I76"/>
    <mergeCell ref="E77:F77"/>
    <mergeCell ref="H77:I77"/>
    <mergeCell ref="E72:F72"/>
    <mergeCell ref="H72:I72"/>
    <mergeCell ref="E73:F73"/>
    <mergeCell ref="H73:I73"/>
    <mergeCell ref="E74:F74"/>
    <mergeCell ref="H74:I74"/>
    <mergeCell ref="E69:F69"/>
    <mergeCell ref="H69:I69"/>
    <mergeCell ref="E70:F70"/>
    <mergeCell ref="H70:I70"/>
    <mergeCell ref="E71:F71"/>
    <mergeCell ref="H71:I71"/>
    <mergeCell ref="E66:F66"/>
    <mergeCell ref="H66:I66"/>
    <mergeCell ref="E67:F67"/>
    <mergeCell ref="H67:I67"/>
    <mergeCell ref="E68:F68"/>
    <mergeCell ref="H68:I68"/>
    <mergeCell ref="E63:F63"/>
    <mergeCell ref="H63:I63"/>
    <mergeCell ref="E64:F64"/>
    <mergeCell ref="H64:I64"/>
    <mergeCell ref="E65:F65"/>
    <mergeCell ref="H65:I65"/>
    <mergeCell ref="E60:F60"/>
    <mergeCell ref="H60:I60"/>
    <mergeCell ref="E61:F61"/>
    <mergeCell ref="H61:I61"/>
    <mergeCell ref="E62:F62"/>
    <mergeCell ref="H62:I62"/>
    <mergeCell ref="E57:F57"/>
    <mergeCell ref="H57:I57"/>
    <mergeCell ref="E58:F58"/>
    <mergeCell ref="H58:I58"/>
    <mergeCell ref="E59:F59"/>
    <mergeCell ref="H59:I59"/>
    <mergeCell ref="E54:F54"/>
    <mergeCell ref="H54:I54"/>
    <mergeCell ref="E55:F55"/>
    <mergeCell ref="H55:I55"/>
    <mergeCell ref="E56:F56"/>
    <mergeCell ref="H56:I56"/>
    <mergeCell ref="E51:F51"/>
    <mergeCell ref="H51:I51"/>
    <mergeCell ref="E52:F52"/>
    <mergeCell ref="H52:I52"/>
    <mergeCell ref="E53:F53"/>
    <mergeCell ref="H53:I53"/>
    <mergeCell ref="E48:F48"/>
    <mergeCell ref="H48:I48"/>
    <mergeCell ref="E49:F49"/>
    <mergeCell ref="H49:I49"/>
    <mergeCell ref="E50:F50"/>
    <mergeCell ref="H50:I50"/>
    <mergeCell ref="E45:F45"/>
    <mergeCell ref="H45:I45"/>
    <mergeCell ref="E46:F46"/>
    <mergeCell ref="H46:I46"/>
    <mergeCell ref="E47:F47"/>
    <mergeCell ref="H47:I47"/>
    <mergeCell ref="E42:F42"/>
    <mergeCell ref="H42:I42"/>
    <mergeCell ref="E43:F43"/>
    <mergeCell ref="H43:I43"/>
    <mergeCell ref="E44:F44"/>
    <mergeCell ref="H44:I44"/>
    <mergeCell ref="E39:F39"/>
    <mergeCell ref="H39:I39"/>
    <mergeCell ref="E40:F40"/>
    <mergeCell ref="H40:I40"/>
    <mergeCell ref="E41:F41"/>
    <mergeCell ref="H41:I41"/>
    <mergeCell ref="E36:F36"/>
    <mergeCell ref="H36:I36"/>
    <mergeCell ref="E37:F37"/>
    <mergeCell ref="H37:I37"/>
    <mergeCell ref="E38:F38"/>
    <mergeCell ref="H38:I38"/>
    <mergeCell ref="F30:H30"/>
    <mergeCell ref="F31:H31"/>
    <mergeCell ref="F32:H32"/>
    <mergeCell ref="F33:H33"/>
    <mergeCell ref="F34:H34"/>
    <mergeCell ref="F35:H35"/>
    <mergeCell ref="O27:O28"/>
    <mergeCell ref="P27:P28"/>
    <mergeCell ref="Q27:Q28"/>
    <mergeCell ref="R27:R28"/>
    <mergeCell ref="S27:S28"/>
    <mergeCell ref="F29:H29"/>
    <mergeCell ref="I27:I28"/>
    <mergeCell ref="J27:J28"/>
    <mergeCell ref="K27:K28"/>
    <mergeCell ref="L27:L28"/>
    <mergeCell ref="M27:M28"/>
    <mergeCell ref="N27:N28"/>
    <mergeCell ref="F26:H26"/>
    <mergeCell ref="A27:A28"/>
    <mergeCell ref="C27:C28"/>
    <mergeCell ref="D27:D28"/>
    <mergeCell ref="E27:E28"/>
    <mergeCell ref="F27:H28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F8:H8"/>
    <mergeCell ref="F9:H9"/>
    <mergeCell ref="F10:H10"/>
    <mergeCell ref="F11:H11"/>
    <mergeCell ref="F12:H12"/>
    <mergeCell ref="F13:H13"/>
    <mergeCell ref="L3:M3"/>
    <mergeCell ref="N3:O3"/>
    <mergeCell ref="P3:Q3"/>
    <mergeCell ref="R3:S3"/>
    <mergeCell ref="I4:I7"/>
    <mergeCell ref="J4:J7"/>
    <mergeCell ref="K4:K7"/>
    <mergeCell ref="A1:A7"/>
    <mergeCell ref="B1:B7"/>
    <mergeCell ref="C1:C7"/>
    <mergeCell ref="D1:K1"/>
    <mergeCell ref="L1:S2"/>
    <mergeCell ref="D2:D7"/>
    <mergeCell ref="E2:E7"/>
    <mergeCell ref="F2:K2"/>
    <mergeCell ref="F3:H7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2020-08-20T12:32:05Z</dcterms:modified>
</cp:coreProperties>
</file>