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vot 1" sheetId="1" r:id="rId4"/>
    <sheet state="visible" name="Pivot 2" sheetId="2" r:id="rId5"/>
    <sheet state="visible" name="Pivot 3" sheetId="3" r:id="rId6"/>
    <sheet state="visible" name="SUM,AV,CT,MX,MN" sheetId="4" r:id="rId7"/>
  </sheets>
  <definedNames/>
  <calcPr/>
  <pivotCaches>
    <pivotCache cacheId="0" r:id="rId8"/>
  </pivotCaches>
</workbook>
</file>

<file path=xl/sharedStrings.xml><?xml version="1.0" encoding="utf-8"?>
<sst xmlns="http://schemas.openxmlformats.org/spreadsheetml/2006/main" count="541" uniqueCount="99">
  <si>
    <r>
      <t>Create a Pivot Table:</t>
    </r>
    <r>
      <rPr>
        <rFont val="Times"/>
        <color rgb="FF000000"/>
        <sz val="14.0"/>
      </rPr>
      <t> Use the PivotTable feature to create a pivot table that displays the Department field in the Rows section, and the Equipment Count in the Values section, so that the pivot table displays the sum of equipment count by department.</t>
    </r>
  </si>
  <si>
    <t>Department</t>
  </si>
  <si>
    <t>Sum of Equipment Count</t>
  </si>
  <si>
    <r>
      <t>Sort the pivot table data:</t>
    </r>
    <r>
      <rPr>
        <rFont val="Times"/>
        <color rgb="FF000000"/>
        <sz val="14.0"/>
      </rPr>
      <t> Use the Sort By Value setting on the pivot table to sort it in descending order by the sum of equipment count.</t>
    </r>
  </si>
  <si>
    <t>Board of Elections</t>
  </si>
  <si>
    <t>Circuit Court</t>
  </si>
  <si>
    <t>Take a screenshot of the pivot table (Screenshot 2)</t>
  </si>
  <si>
    <t>Community Engagement Cluster</t>
  </si>
  <si>
    <t>Community Use of Public Facilities</t>
  </si>
  <si>
    <t>Consumer Protection</t>
  </si>
  <si>
    <t>Correction and Rehabilitation</t>
  </si>
  <si>
    <t>County Executives Office</t>
  </si>
  <si>
    <t>Economic Development</t>
  </si>
  <si>
    <t>Environmental Protection</t>
  </si>
  <si>
    <t xml:space="preserve">Finance </t>
  </si>
  <si>
    <t>Fire and Rescue</t>
  </si>
  <si>
    <t>General Services</t>
  </si>
  <si>
    <t>Health and Human Services</t>
  </si>
  <si>
    <t>Housing and Community Affairs</t>
  </si>
  <si>
    <t>Human Rights</t>
  </si>
  <si>
    <t xml:space="preserve">Libraries </t>
  </si>
  <si>
    <t>Liquor Control</t>
  </si>
  <si>
    <t>Office Of Homeland Security</t>
  </si>
  <si>
    <t>Permitting Services</t>
  </si>
  <si>
    <t>Public Information Office</t>
  </si>
  <si>
    <t xml:space="preserve">Recreation </t>
  </si>
  <si>
    <t>Sheriffs Office</t>
  </si>
  <si>
    <t>State Attorneys Office</t>
  </si>
  <si>
    <t>Technology Services</t>
  </si>
  <si>
    <t xml:space="preserve">Transportation </t>
  </si>
  <si>
    <t>Grand Total</t>
  </si>
  <si>
    <t>In pivot table 2 add the Equipment Class field below the Department field so that the different vehicle types appear under each department with their respective counts.</t>
  </si>
  <si>
    <r>
      <t>Collapse all fields except the top one - </t>
    </r>
    <r>
      <rPr>
        <rFont val="Times"/>
        <b/>
        <color rgb="FF000000"/>
        <sz val="14.0"/>
      </rPr>
      <t>Transportation</t>
    </r>
  </si>
  <si>
    <t>Equipment Class</t>
  </si>
  <si>
    <t>Take a screenshot of pivot table 2 and its PivotTable Fields pane (Screenshots 3 and 3a)</t>
  </si>
  <si>
    <t>CUV</t>
  </si>
  <si>
    <t>Heavy Duty</t>
  </si>
  <si>
    <t>Medium Duty</t>
  </si>
  <si>
    <t>Off Road Vehicle Equipment</t>
  </si>
  <si>
    <t>Pick Up Trucks</t>
  </si>
  <si>
    <t>Sedan</t>
  </si>
  <si>
    <t>SUV</t>
  </si>
  <si>
    <t>Transit Bus</t>
  </si>
  <si>
    <t>Van</t>
  </si>
  <si>
    <t>Transportation  Total</t>
  </si>
  <si>
    <t>Technology Services Total</t>
  </si>
  <si>
    <t>Public Safety Sedan</t>
  </si>
  <si>
    <t>State Attorneys Office Total</t>
  </si>
  <si>
    <t>Public Safety CUV</t>
  </si>
  <si>
    <t>Public Safety Pick Up Trucks</t>
  </si>
  <si>
    <t>Public Safety SUV</t>
  </si>
  <si>
    <t>Public Safety Van</t>
  </si>
  <si>
    <t>Sheriffs Office Total</t>
  </si>
  <si>
    <t>Recreation  Total</t>
  </si>
  <si>
    <t>Public Information Office Total</t>
  </si>
  <si>
    <t>Permitting Services Total</t>
  </si>
  <si>
    <t>Office Of Homeland Security Total</t>
  </si>
  <si>
    <t>Liquor Control Total</t>
  </si>
  <si>
    <t>Libraries  Total</t>
  </si>
  <si>
    <t>Human Rights Total</t>
  </si>
  <si>
    <t>Housing and Community Affairs Total</t>
  </si>
  <si>
    <t>Health and Human Services Total</t>
  </si>
  <si>
    <t>Public Safety Heavy Duty</t>
  </si>
  <si>
    <t>General Services Total</t>
  </si>
  <si>
    <t>Fire and Rescue Total</t>
  </si>
  <si>
    <t>Finance  Total</t>
  </si>
  <si>
    <t>Environmental Protection Total</t>
  </si>
  <si>
    <t>Economic Development Total</t>
  </si>
  <si>
    <t>County Executives Office Total</t>
  </si>
  <si>
    <t>Correction and Rehabilitation Total</t>
  </si>
  <si>
    <t>Consumer Protection Total</t>
  </si>
  <si>
    <t>Community Use of Public Facilities Total</t>
  </si>
  <si>
    <t>Community Engagement Cluster Total</t>
  </si>
  <si>
    <t>Circuit Court Total</t>
  </si>
  <si>
    <t>Board of Elections Total</t>
  </si>
  <si>
    <t>In pivot table 3 add the Equipment Class field above the Department field so that the different vehicle types appear first, with the different departments listed underneath each vehicle type with their respective counts.</t>
  </si>
  <si>
    <r>
      <t>Collapse all fields except the top one - </t>
    </r>
    <r>
      <rPr>
        <rFont val="Times"/>
        <b/>
        <color rgb="FF000000"/>
        <sz val="14.0"/>
      </rPr>
      <t>CUV</t>
    </r>
  </si>
  <si>
    <t>Take a screenshot of pivot table 3 and its PivotTable Fields pane (Screenshots 4 and 4a)</t>
  </si>
  <si>
    <t>CUV Total</t>
  </si>
  <si>
    <t>Heavy Duty Total</t>
  </si>
  <si>
    <t>Medium Duty Total</t>
  </si>
  <si>
    <t>Off Road Vehicle Equipment Total</t>
  </si>
  <si>
    <t>Pick Up Trucks Total</t>
  </si>
  <si>
    <t>Public Safety CUV Total</t>
  </si>
  <si>
    <t>Public Safety Heavy Duty Total</t>
  </si>
  <si>
    <t>Public Safety Pick Up Trucks Total</t>
  </si>
  <si>
    <t>Public Safety Sedan Total</t>
  </si>
  <si>
    <t>Public Safety SUV Total</t>
  </si>
  <si>
    <t>Public Safety Van Total</t>
  </si>
  <si>
    <t>Sedan Total</t>
  </si>
  <si>
    <t>SUV Total</t>
  </si>
  <si>
    <t>Transit Bus Total</t>
  </si>
  <si>
    <t>Van Total</t>
  </si>
  <si>
    <t>Equipment Count</t>
  </si>
  <si>
    <t>SUM</t>
  </si>
  <si>
    <t>Average</t>
  </si>
  <si>
    <t>Count</t>
  </si>
  <si>
    <t>MAX</t>
  </si>
  <si>
    <t>MIN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</si>
</sst>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4.0"/>
      <color rgb="FF000000"/>
      <name val="Times"/>
    </font>
    <font>
      <sz val="11.0"/>
      <color theme="1"/>
      <name val="Calibri"/>
    </font>
    <font>
      <color theme="1"/>
      <name val="Calibri"/>
    </font>
    <font>
      <sz val="14.0"/>
      <color rgb="FF000000"/>
      <name val="Times"/>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horizontal="left"/>
    </xf>
    <xf borderId="0" fillId="0" fontId="4" numFmtId="0" xfId="0" applyFont="1"/>
    <xf borderId="0" fillId="0" fontId="3" numFmtId="0" xfId="0"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s>
  <tableStyles count="1">
    <tableStyle count="3" pivot="0" name="SUM,AV,CT,MX,M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5</xdr:row>
      <xdr:rowOff>161925</xdr:rowOff>
    </xdr:from>
    <xdr:ext cx="2743200" cy="2724150"/>
    <xdr:pic>
      <xdr:nvPicPr>
        <xdr:cNvPr descr="Screen Shot 2020-08-25 at 5.29.04 PM.png"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5</xdr:row>
      <xdr:rowOff>0</xdr:rowOff>
    </xdr:from>
    <xdr:ext cx="2305050" cy="6172200"/>
    <xdr:pic>
      <xdr:nvPicPr>
        <xdr:cNvPr descr="Screen Shot 2020-08-25 at 5.28.30 PM.png"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4</xdr:row>
      <xdr:rowOff>0</xdr:rowOff>
    </xdr:from>
    <xdr:ext cx="3714750" cy="6191250"/>
    <xdr:pic>
      <xdr:nvPicPr>
        <xdr:cNvPr descr="Screen Shot 2020-08-25 at 5.31.48 PM.png"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03" sheet="SUM,AV,CT,MX,MN"/>
  </cacheSource>
  <cacheFields>
    <cacheField name="Department" numFmtId="0">
      <sharedItems>
        <s v="Board of Elections"/>
        <s v="Circuit Court"/>
        <s v="Community Engagement Cluster"/>
        <s v="Community Use of Public Facilities"/>
        <s v="Consumer Protection"/>
        <s v="Correction and Rehabilitation"/>
        <s v="County Executives Office"/>
        <s v="Economic Development"/>
        <s v="Environmental Protection"/>
        <s v="Finance "/>
        <s v="Fire and Rescue"/>
        <s v="General Services"/>
        <s v="Health and Human Services"/>
        <s v="Housing and Community Affairs"/>
        <s v="Human Rights"/>
        <s v="Libraries "/>
        <s v="Liquor Control"/>
        <s v="Office Of Homeland Security"/>
        <s v="Permitting Services"/>
        <s v="Public Information Office"/>
        <s v="Recreation "/>
        <s v="Sheriffs Office"/>
        <s v="State Attorneys Office"/>
        <s v="Technology Services"/>
        <s v="Transportation "/>
      </sharedItems>
    </cacheField>
    <cacheField name="Equipment Class" numFmtId="0">
      <sharedItems>
        <s v="Van"/>
        <s v="Off Road Vehicle Equipment"/>
        <s v="SUV"/>
        <s v="Pick Up Trucks"/>
        <s v="Sedan"/>
        <s v="Public Safety Sedan"/>
        <s v="Public Safety SUV"/>
        <s v="CUV"/>
        <s v="Medium Duty"/>
        <s v="Public Safety Pick Up Trucks"/>
        <s v="Public Safety Van"/>
        <s v="Public Safety Heavy Duty"/>
        <s v="Heavy Duty"/>
        <s v="Transit Bus"/>
        <s v="Public Safety CUV"/>
      </sharedItems>
    </cacheField>
    <cacheField name="Equipment Count" numFmtId="0">
      <sharedItems containsSemiMixedTypes="0" containsString="0" containsNumber="1" containsInteger="1">
        <n v="1.0"/>
        <n v="2.0"/>
        <n v="8.0"/>
        <n v="7.0"/>
        <n v="3.0"/>
        <n v="10.0"/>
        <n v="18.0"/>
        <n v="15.0"/>
        <n v="33.0"/>
        <n v="27.0"/>
        <n v="12.0"/>
        <n v="11.0"/>
        <n v="6.0"/>
        <n v="4.0"/>
        <n v="21.0"/>
        <n v="45.0"/>
        <n v="31.0"/>
        <n v="42.0"/>
        <n v="5.0"/>
        <n v="48.0"/>
        <n v="75.0"/>
        <n v="23.0"/>
        <n v="9.0"/>
        <n v="24.0"/>
        <n v="20.0"/>
        <n v="46.0"/>
        <n v="93.0"/>
        <n v="248.0"/>
        <n v="379.0"/>
        <n v="53.0"/>
        <n v="32.0"/>
        <n v="98.0"/>
        <n v="276.0"/>
        <n v="3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1" cacheId="0" dataCaption="" compact="0" compactData="0">
  <location ref="A3:B29" firstHeaderRow="0" firstDataRow="1" firstDataCol="0"/>
  <pivotFields>
    <pivotField name="Department"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t="default"/>
      </items>
    </pivotField>
    <pivotField name="Equipment Class" compact="0" outline="0" multipleItemSelectionAllowed="1" showAll="0">
      <items>
        <item x="0"/>
        <item x="1"/>
        <item x="2"/>
        <item x="3"/>
        <item x="4"/>
        <item x="5"/>
        <item x="6"/>
        <item x="7"/>
        <item x="8"/>
        <item x="9"/>
        <item x="10"/>
        <item x="11"/>
        <item x="12"/>
        <item x="13"/>
        <item x="14"/>
        <item t="default"/>
      </items>
    </pivotField>
    <pivotField name="Equipment 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field x="0"/>
  </rowFields>
  <dataFields>
    <dataField name="Sum of Equipment Count" fld="2" baseField="0"/>
  </dataFields>
</pivotTableDefinition>
</file>

<file path=xl/pivotTables/pivotTable2.xml><?xml version="1.0" encoding="utf-8"?>
<pivotTableDefinition xmlns="http://schemas.openxmlformats.org/spreadsheetml/2006/main" name="Pivot 2" cacheId="0" dataCaption="" compact="0" compactData="0">
  <location ref="A3:C131" firstHeaderRow="0" firstDataRow="2" firstDataCol="0"/>
  <pivotFields>
    <pivotField name="Department" axis="axisRow" compact="0" outline="0" multipleItemSelectionAllowed="1" showAll="0" sortType="descending">
      <items>
        <item x="24"/>
        <item x="23"/>
        <item x="22"/>
        <item x="21"/>
        <item x="20"/>
        <item x="19"/>
        <item x="18"/>
        <item x="17"/>
        <item x="16"/>
        <item x="15"/>
        <item x="14"/>
        <item x="13"/>
        <item x="12"/>
        <item x="11"/>
        <item x="10"/>
        <item x="9"/>
        <item x="8"/>
        <item x="7"/>
        <item x="6"/>
        <item x="5"/>
        <item x="4"/>
        <item x="3"/>
        <item x="2"/>
        <item x="1"/>
        <item x="0"/>
        <item t="default"/>
      </items>
    </pivotField>
    <pivotField name="Equipment Class" axis="axisRow" compact="0" outline="0" multipleItemSelectionAllowed="1" showAll="0" sortType="ascending">
      <items>
        <item x="7"/>
        <item x="12"/>
        <item x="8"/>
        <item x="1"/>
        <item x="3"/>
        <item x="14"/>
        <item x="11"/>
        <item x="9"/>
        <item x="5"/>
        <item x="6"/>
        <item x="10"/>
        <item x="4"/>
        <item x="2"/>
        <item x="13"/>
        <item x="0"/>
        <item t="default"/>
      </items>
    </pivotField>
    <pivotField name="Equipment 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field x="0"/>
    <field x="1"/>
  </rowFields>
  <dataFields>
    <dataField name="Sum of Equipment Count" fld="2" baseField="0"/>
  </dataFields>
</pivotTableDefinition>
</file>

<file path=xl/pivotTables/pivotTable3.xml><?xml version="1.0" encoding="utf-8"?>
<pivotTableDefinition xmlns="http://schemas.openxmlformats.org/spreadsheetml/2006/main" name="Pivot 3" cacheId="0" dataCaption="" compact="0" compactData="0">
  <location ref="A3:C121" firstHeaderRow="0" firstDataRow="2" firstDataCol="0"/>
  <pivotFields>
    <pivotField name="Department"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t="default"/>
      </items>
    </pivotField>
    <pivotField name="Equipment Class" axis="axisRow" compact="0" outline="0" multipleItemSelectionAllowed="1" showAll="0" sortType="ascending">
      <items>
        <item x="7"/>
        <item x="12"/>
        <item x="8"/>
        <item x="1"/>
        <item x="3"/>
        <item x="14"/>
        <item x="11"/>
        <item x="9"/>
        <item x="5"/>
        <item x="6"/>
        <item x="10"/>
        <item x="4"/>
        <item x="2"/>
        <item x="13"/>
        <item x="0"/>
        <item t="default"/>
      </items>
    </pivotField>
    <pivotField name="Equipment 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field x="1"/>
    <field x="0"/>
  </rowFields>
  <dataFields>
    <dataField name="Sum of Equipment Count" fld="2" baseField="0"/>
  </dataFields>
</pivotTableDefinition>
</file>

<file path=xl/tables/table1.xml><?xml version="1.0" encoding="utf-8"?>
<table xmlns="http://schemas.openxmlformats.org/spreadsheetml/2006/main" ref="A1:C103" displayName="Table_1" id="1">
  <tableColumns count="3">
    <tableColumn name="Department" id="1"/>
    <tableColumn name="Equipment Class" id="2"/>
    <tableColumn name="Equipment Count" id="3"/>
  </tableColumns>
  <tableStyleInfo name="SUM,AV,CT,MX,M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5"/>
    <col customWidth="1" min="2" max="2" width="4.5"/>
    <col customWidth="1" min="3" max="3" width="17.75"/>
    <col customWidth="1" min="4" max="6" width="1.88"/>
    <col customWidth="1" min="7" max="26" width="9.38"/>
  </cols>
  <sheetData>
    <row r="1" ht="13.5" customHeight="1">
      <c r="C1" s="1" t="s">
        <v>0</v>
      </c>
    </row>
    <row r="2" ht="13.5" customHeight="1"/>
    <row r="3" ht="13.5" customHeight="1">
      <c r="C3" s="1" t="s">
        <v>3</v>
      </c>
    </row>
    <row r="4" ht="13.5" customHeight="1"/>
    <row r="5" ht="13.5" customHeight="1">
      <c r="C5" s="1" t="s">
        <v>6</v>
      </c>
    </row>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c r="A30" s="4"/>
      <c r="B30" s="2"/>
    </row>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0"/>
    <col customWidth="1" min="2" max="2" width="4.5"/>
    <col customWidth="1" min="3" max="3" width="9.38"/>
    <col customWidth="1" min="4" max="4" width="22.63"/>
    <col customWidth="1" min="5" max="5" width="24.0"/>
    <col customWidth="1" min="6" max="6" width="15.25"/>
    <col customWidth="1" min="7" max="26" width="9.38"/>
  </cols>
  <sheetData>
    <row r="1" ht="13.5" customHeight="1">
      <c r="D1" s="5" t="s">
        <v>31</v>
      </c>
    </row>
    <row r="2" ht="13.5" customHeight="1">
      <c r="D2" s="5" t="s">
        <v>32</v>
      </c>
    </row>
    <row r="3" ht="13.5" customHeight="1">
      <c r="D3" s="1" t="s">
        <v>34</v>
      </c>
    </row>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 footer="0.0" header="0.0" left="0.75" right="0.75" top="1.0"/>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min="2" max="2" width="4.5"/>
    <col customWidth="1" min="3" max="3" width="9.38"/>
    <col customWidth="1" min="4" max="4" width="22.63"/>
    <col customWidth="1" min="5" max="5" width="24.0"/>
    <col customWidth="1" min="6" max="6" width="15.25"/>
    <col customWidth="1" min="7" max="26" width="9.38"/>
  </cols>
  <sheetData>
    <row r="1" ht="13.5" customHeight="1">
      <c r="D1" s="5" t="s">
        <v>75</v>
      </c>
    </row>
    <row r="2" ht="13.5" customHeight="1">
      <c r="D2" s="5" t="s">
        <v>76</v>
      </c>
    </row>
    <row r="3" ht="13.5" customHeight="1">
      <c r="D3" s="1" t="s">
        <v>77</v>
      </c>
    </row>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 footer="0.0" header="0.0" left="0.75" right="0.75" top="1.0"/>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13"/>
    <col customWidth="1" min="2" max="2" width="23.13"/>
    <col customWidth="1" min="3" max="3" width="16.5"/>
    <col customWidth="1" min="4" max="4" width="8.0"/>
    <col customWidth="1" min="5" max="26" width="7.75"/>
  </cols>
  <sheetData>
    <row r="1" ht="13.5" customHeight="1">
      <c r="A1" s="6" t="s">
        <v>1</v>
      </c>
      <c r="B1" s="6" t="s">
        <v>33</v>
      </c>
      <c r="C1" s="6" t="s">
        <v>93</v>
      </c>
    </row>
    <row r="2" ht="13.5" customHeight="1">
      <c r="A2" s="6" t="s">
        <v>4</v>
      </c>
      <c r="B2" s="6" t="s">
        <v>43</v>
      </c>
      <c r="C2" s="6">
        <v>1.0</v>
      </c>
      <c r="E2" s="3" t="s">
        <v>94</v>
      </c>
      <c r="F2" s="3">
        <f>SUM('SUM,AV,CT,MX,MN'!$C$2:$C$103)</f>
        <v>2113</v>
      </c>
    </row>
    <row r="3" ht="13.5" customHeight="1">
      <c r="A3" s="6" t="s">
        <v>4</v>
      </c>
      <c r="B3" s="6" t="s">
        <v>38</v>
      </c>
      <c r="C3" s="6">
        <v>2.0</v>
      </c>
      <c r="E3" s="3" t="s">
        <v>95</v>
      </c>
      <c r="F3" s="3">
        <f>AVERAGE('SUM,AV,CT,MX,MN'!$C$2:$C$103)</f>
        <v>20.71568627</v>
      </c>
    </row>
    <row r="4" ht="13.5" customHeight="1">
      <c r="A4" s="6" t="s">
        <v>5</v>
      </c>
      <c r="B4" s="6" t="s">
        <v>41</v>
      </c>
      <c r="C4" s="6">
        <v>1.0</v>
      </c>
      <c r="E4" s="3" t="s">
        <v>96</v>
      </c>
      <c r="F4" s="3">
        <f>COUNT('SUM,AV,CT,MX,MN'!$C$2:$C$103)</f>
        <v>102</v>
      </c>
    </row>
    <row r="5" ht="13.5" customHeight="1">
      <c r="A5" s="6" t="s">
        <v>7</v>
      </c>
      <c r="B5" s="6" t="s">
        <v>39</v>
      </c>
      <c r="C5" s="6">
        <v>8.0</v>
      </c>
      <c r="E5" s="3" t="s">
        <v>97</v>
      </c>
      <c r="F5" s="3">
        <f>MAX('SUM,AV,CT,MX,MN'!$C$2:$C$103)</f>
        <v>379</v>
      </c>
    </row>
    <row r="6" ht="13.5" customHeight="1">
      <c r="A6" s="6" t="s">
        <v>7</v>
      </c>
      <c r="B6" s="6" t="s">
        <v>38</v>
      </c>
      <c r="C6" s="6">
        <v>7.0</v>
      </c>
      <c r="E6" s="3" t="s">
        <v>98</v>
      </c>
      <c r="F6" s="3">
        <f>MIN('SUM,AV,CT,MX,MN'!$C$2:$C$103)</f>
        <v>1</v>
      </c>
    </row>
    <row r="7" ht="13.5" customHeight="1">
      <c r="A7" s="6" t="s">
        <v>7</v>
      </c>
      <c r="B7" s="6" t="s">
        <v>41</v>
      </c>
      <c r="C7" s="6">
        <v>2.0</v>
      </c>
    </row>
    <row r="8" ht="13.5" customHeight="1">
      <c r="A8" s="6" t="s">
        <v>8</v>
      </c>
      <c r="B8" s="6" t="s">
        <v>40</v>
      </c>
      <c r="C8" s="6">
        <v>1.0</v>
      </c>
    </row>
    <row r="9" ht="13.5" customHeight="1">
      <c r="A9" s="6" t="s">
        <v>9</v>
      </c>
      <c r="B9" s="6" t="s">
        <v>40</v>
      </c>
      <c r="C9" s="6">
        <v>1.0</v>
      </c>
    </row>
    <row r="10" ht="13.5" customHeight="1">
      <c r="A10" s="6" t="s">
        <v>10</v>
      </c>
      <c r="B10" s="6" t="s">
        <v>38</v>
      </c>
      <c r="C10" s="6">
        <v>3.0</v>
      </c>
    </row>
    <row r="11" ht="13.5" customHeight="1">
      <c r="A11" s="6" t="s">
        <v>10</v>
      </c>
      <c r="B11" s="6" t="s">
        <v>46</v>
      </c>
      <c r="C11" s="6">
        <v>1.0</v>
      </c>
    </row>
    <row r="12" ht="13.5" customHeight="1">
      <c r="A12" s="6" t="s">
        <v>10</v>
      </c>
      <c r="B12" s="6" t="s">
        <v>50</v>
      </c>
      <c r="C12" s="6">
        <v>2.0</v>
      </c>
    </row>
    <row r="13" ht="13.5" customHeight="1">
      <c r="A13" s="6" t="s">
        <v>10</v>
      </c>
      <c r="B13" s="6" t="s">
        <v>41</v>
      </c>
      <c r="C13" s="6">
        <v>3.0</v>
      </c>
    </row>
    <row r="14" ht="13.5" customHeight="1">
      <c r="A14" s="6" t="s">
        <v>10</v>
      </c>
      <c r="B14" s="6" t="s">
        <v>39</v>
      </c>
      <c r="C14" s="6">
        <v>1.0</v>
      </c>
    </row>
    <row r="15" ht="13.5" customHeight="1">
      <c r="A15" s="6" t="s">
        <v>10</v>
      </c>
      <c r="B15" s="6" t="s">
        <v>43</v>
      </c>
      <c r="C15" s="6">
        <v>8.0</v>
      </c>
    </row>
    <row r="16" ht="13.5" customHeight="1">
      <c r="A16" s="6" t="s">
        <v>10</v>
      </c>
      <c r="B16" s="6" t="s">
        <v>40</v>
      </c>
      <c r="C16" s="6">
        <v>10.0</v>
      </c>
    </row>
    <row r="17" ht="13.5" customHeight="1">
      <c r="A17" s="6" t="s">
        <v>10</v>
      </c>
      <c r="B17" s="6" t="s">
        <v>35</v>
      </c>
      <c r="C17" s="6">
        <v>1.0</v>
      </c>
    </row>
    <row r="18" ht="13.5" customHeight="1">
      <c r="A18" s="6" t="s">
        <v>11</v>
      </c>
      <c r="B18" s="6" t="s">
        <v>40</v>
      </c>
      <c r="C18" s="6">
        <v>2.0</v>
      </c>
    </row>
    <row r="19" ht="13.5" customHeight="1">
      <c r="A19" s="6" t="s">
        <v>11</v>
      </c>
      <c r="B19" s="6" t="s">
        <v>50</v>
      </c>
      <c r="C19" s="6">
        <v>3.0</v>
      </c>
    </row>
    <row r="20" ht="13.5" customHeight="1">
      <c r="A20" s="6" t="s">
        <v>12</v>
      </c>
      <c r="B20" s="6" t="s">
        <v>41</v>
      </c>
      <c r="C20" s="6">
        <v>1.0</v>
      </c>
    </row>
    <row r="21" ht="13.5" customHeight="1">
      <c r="A21" s="6" t="s">
        <v>13</v>
      </c>
      <c r="B21" s="6" t="s">
        <v>41</v>
      </c>
      <c r="C21" s="6">
        <v>18.0</v>
      </c>
    </row>
    <row r="22" ht="13.5" customHeight="1">
      <c r="A22" s="6" t="s">
        <v>13</v>
      </c>
      <c r="B22" s="6" t="s">
        <v>40</v>
      </c>
      <c r="C22" s="6">
        <v>15.0</v>
      </c>
    </row>
    <row r="23" ht="13.5" customHeight="1">
      <c r="A23" s="6" t="s">
        <v>13</v>
      </c>
      <c r="B23" s="6" t="s">
        <v>43</v>
      </c>
      <c r="C23" s="6">
        <v>3.0</v>
      </c>
    </row>
    <row r="24" ht="13.5" customHeight="1">
      <c r="A24" s="6" t="s">
        <v>13</v>
      </c>
      <c r="B24" s="6" t="s">
        <v>35</v>
      </c>
      <c r="C24" s="6">
        <v>1.0</v>
      </c>
    </row>
    <row r="25" ht="13.5" customHeight="1">
      <c r="A25" s="6" t="s">
        <v>13</v>
      </c>
      <c r="B25" s="6" t="s">
        <v>37</v>
      </c>
      <c r="C25" s="6">
        <v>2.0</v>
      </c>
    </row>
    <row r="26" ht="13.5" customHeight="1">
      <c r="A26" s="6" t="s">
        <v>13</v>
      </c>
      <c r="B26" s="6" t="s">
        <v>39</v>
      </c>
      <c r="C26" s="6">
        <v>33.0</v>
      </c>
    </row>
    <row r="27" ht="13.5" customHeight="1">
      <c r="A27" s="6" t="s">
        <v>14</v>
      </c>
      <c r="B27" s="6" t="s">
        <v>40</v>
      </c>
      <c r="C27" s="6">
        <v>3.0</v>
      </c>
    </row>
    <row r="28" ht="13.5" customHeight="1">
      <c r="A28" s="6" t="s">
        <v>15</v>
      </c>
      <c r="B28" s="6" t="s">
        <v>50</v>
      </c>
      <c r="C28" s="6">
        <v>27.0</v>
      </c>
    </row>
    <row r="29" ht="13.5" customHeight="1">
      <c r="A29" s="6" t="s">
        <v>15</v>
      </c>
      <c r="B29" s="6" t="s">
        <v>49</v>
      </c>
      <c r="C29" s="6">
        <v>12.0</v>
      </c>
    </row>
    <row r="30" ht="13.5" customHeight="1">
      <c r="A30" s="6" t="s">
        <v>15</v>
      </c>
      <c r="B30" s="6" t="s">
        <v>46</v>
      </c>
      <c r="C30" s="6">
        <v>18.0</v>
      </c>
    </row>
    <row r="31" ht="13.5" customHeight="1">
      <c r="A31" s="6" t="s">
        <v>15</v>
      </c>
      <c r="B31" s="6" t="s">
        <v>51</v>
      </c>
      <c r="C31" s="6">
        <v>11.0</v>
      </c>
    </row>
    <row r="32" ht="13.5" customHeight="1">
      <c r="A32" s="6" t="s">
        <v>15</v>
      </c>
      <c r="B32" s="6" t="s">
        <v>41</v>
      </c>
      <c r="C32" s="6">
        <v>6.0</v>
      </c>
    </row>
    <row r="33" ht="13.5" customHeight="1">
      <c r="A33" s="6" t="s">
        <v>15</v>
      </c>
      <c r="B33" s="6" t="s">
        <v>43</v>
      </c>
      <c r="C33" s="6">
        <v>4.0</v>
      </c>
    </row>
    <row r="34" ht="13.5" customHeight="1">
      <c r="A34" s="6" t="s">
        <v>15</v>
      </c>
      <c r="B34" s="6" t="s">
        <v>38</v>
      </c>
      <c r="C34" s="6">
        <v>2.0</v>
      </c>
    </row>
    <row r="35" ht="13.5" customHeight="1">
      <c r="A35" s="6" t="s">
        <v>15</v>
      </c>
      <c r="B35" s="6" t="s">
        <v>39</v>
      </c>
      <c r="C35" s="6">
        <v>12.0</v>
      </c>
    </row>
    <row r="36" ht="13.5" customHeight="1">
      <c r="A36" s="6" t="s">
        <v>15</v>
      </c>
      <c r="B36" s="6" t="s">
        <v>40</v>
      </c>
      <c r="C36" s="6">
        <v>1.0</v>
      </c>
    </row>
    <row r="37" ht="13.5" customHeight="1">
      <c r="A37" s="6" t="s">
        <v>15</v>
      </c>
      <c r="B37" s="6" t="s">
        <v>62</v>
      </c>
      <c r="C37" s="6">
        <v>1.0</v>
      </c>
    </row>
    <row r="38" ht="13.5" customHeight="1">
      <c r="A38" s="6" t="s">
        <v>15</v>
      </c>
      <c r="B38" s="6" t="s">
        <v>36</v>
      </c>
      <c r="C38" s="6">
        <v>1.0</v>
      </c>
    </row>
    <row r="39" ht="13.5" customHeight="1">
      <c r="A39" s="6" t="s">
        <v>15</v>
      </c>
      <c r="B39" s="6" t="s">
        <v>42</v>
      </c>
      <c r="C39" s="6">
        <v>1.0</v>
      </c>
    </row>
    <row r="40" ht="13.5" customHeight="1">
      <c r="A40" s="6" t="s">
        <v>15</v>
      </c>
      <c r="B40" s="6" t="s">
        <v>48</v>
      </c>
      <c r="C40" s="6">
        <v>4.0</v>
      </c>
    </row>
    <row r="41" ht="13.5" customHeight="1">
      <c r="A41" s="6" t="s">
        <v>16</v>
      </c>
      <c r="B41" s="6" t="s">
        <v>51</v>
      </c>
      <c r="C41" s="6">
        <v>1.0</v>
      </c>
    </row>
    <row r="42" ht="13.5" customHeight="1">
      <c r="A42" s="6" t="s">
        <v>16</v>
      </c>
      <c r="B42" s="6" t="s">
        <v>41</v>
      </c>
      <c r="C42" s="6">
        <v>21.0</v>
      </c>
    </row>
    <row r="43" ht="13.5" customHeight="1">
      <c r="A43" s="6" t="s">
        <v>16</v>
      </c>
      <c r="B43" s="6" t="s">
        <v>62</v>
      </c>
      <c r="C43" s="6">
        <v>1.0</v>
      </c>
    </row>
    <row r="44" ht="13.5" customHeight="1">
      <c r="A44" s="6" t="s">
        <v>16</v>
      </c>
      <c r="B44" s="6" t="s">
        <v>38</v>
      </c>
      <c r="C44" s="6">
        <v>45.0</v>
      </c>
    </row>
    <row r="45" ht="13.5" customHeight="1">
      <c r="A45" s="6" t="s">
        <v>16</v>
      </c>
      <c r="B45" s="6" t="s">
        <v>40</v>
      </c>
      <c r="C45" s="6">
        <v>31.0</v>
      </c>
    </row>
    <row r="46" ht="13.5" customHeight="1">
      <c r="A46" s="6" t="s">
        <v>16</v>
      </c>
      <c r="B46" s="6" t="s">
        <v>37</v>
      </c>
      <c r="C46" s="6">
        <v>3.0</v>
      </c>
    </row>
    <row r="47" ht="13.5" customHeight="1">
      <c r="A47" s="6" t="s">
        <v>16</v>
      </c>
      <c r="B47" s="6" t="s">
        <v>43</v>
      </c>
      <c r="C47" s="6">
        <v>42.0</v>
      </c>
    </row>
    <row r="48" ht="13.5" customHeight="1">
      <c r="A48" s="6" t="s">
        <v>16</v>
      </c>
      <c r="B48" s="6" t="s">
        <v>35</v>
      </c>
      <c r="C48" s="6">
        <v>5.0</v>
      </c>
    </row>
    <row r="49" ht="13.5" customHeight="1">
      <c r="A49" s="6" t="s">
        <v>16</v>
      </c>
      <c r="B49" s="6" t="s">
        <v>36</v>
      </c>
      <c r="C49" s="6">
        <v>5.0</v>
      </c>
    </row>
    <row r="50" ht="13.5" customHeight="1">
      <c r="A50" s="6" t="s">
        <v>16</v>
      </c>
      <c r="B50" s="6" t="s">
        <v>39</v>
      </c>
      <c r="C50" s="6">
        <v>48.0</v>
      </c>
    </row>
    <row r="51" ht="13.5" customHeight="1">
      <c r="A51" s="6" t="s">
        <v>17</v>
      </c>
      <c r="B51" s="6" t="s">
        <v>35</v>
      </c>
      <c r="C51" s="6">
        <v>5.0</v>
      </c>
    </row>
    <row r="52" ht="13.5" customHeight="1">
      <c r="A52" s="6" t="s">
        <v>17</v>
      </c>
      <c r="B52" s="6" t="s">
        <v>43</v>
      </c>
      <c r="C52" s="6">
        <v>15.0</v>
      </c>
    </row>
    <row r="53" ht="13.5" customHeight="1">
      <c r="A53" s="6" t="s">
        <v>17</v>
      </c>
      <c r="B53" s="6" t="s">
        <v>50</v>
      </c>
      <c r="C53" s="6">
        <v>1.0</v>
      </c>
    </row>
    <row r="54" ht="13.5" customHeight="1">
      <c r="A54" s="6" t="s">
        <v>17</v>
      </c>
      <c r="B54" s="6" t="s">
        <v>40</v>
      </c>
      <c r="C54" s="6">
        <v>75.0</v>
      </c>
    </row>
    <row r="55" ht="13.5" customHeight="1">
      <c r="A55" s="6" t="s">
        <v>18</v>
      </c>
      <c r="B55" s="6" t="s">
        <v>39</v>
      </c>
      <c r="C55" s="6">
        <v>21.0</v>
      </c>
    </row>
    <row r="56" ht="13.5" customHeight="1">
      <c r="A56" s="6" t="s">
        <v>18</v>
      </c>
      <c r="B56" s="6" t="s">
        <v>41</v>
      </c>
      <c r="C56" s="6">
        <v>1.0</v>
      </c>
    </row>
    <row r="57" ht="13.5" customHeight="1">
      <c r="A57" s="6" t="s">
        <v>18</v>
      </c>
      <c r="B57" s="6" t="s">
        <v>40</v>
      </c>
      <c r="C57" s="6">
        <v>23.0</v>
      </c>
    </row>
    <row r="58" ht="13.5" customHeight="1">
      <c r="A58" s="6" t="s">
        <v>19</v>
      </c>
      <c r="B58" s="6" t="s">
        <v>40</v>
      </c>
      <c r="C58" s="6">
        <v>2.0</v>
      </c>
    </row>
    <row r="59" ht="13.5" customHeight="1">
      <c r="A59" s="6" t="s">
        <v>20</v>
      </c>
      <c r="B59" s="6" t="s">
        <v>39</v>
      </c>
      <c r="C59" s="6">
        <v>3.0</v>
      </c>
    </row>
    <row r="60" ht="13.5" customHeight="1">
      <c r="A60" s="6" t="s">
        <v>20</v>
      </c>
      <c r="B60" s="6" t="s">
        <v>43</v>
      </c>
      <c r="C60" s="6">
        <v>2.0</v>
      </c>
    </row>
    <row r="61" ht="13.5" customHeight="1">
      <c r="A61" s="6" t="s">
        <v>20</v>
      </c>
      <c r="B61" s="6" t="s">
        <v>37</v>
      </c>
      <c r="C61" s="6">
        <v>1.0</v>
      </c>
    </row>
    <row r="62" ht="13.5" customHeight="1">
      <c r="A62" s="6" t="s">
        <v>21</v>
      </c>
      <c r="B62" s="6" t="s">
        <v>43</v>
      </c>
      <c r="C62" s="6">
        <v>2.0</v>
      </c>
    </row>
    <row r="63" ht="13.5" customHeight="1">
      <c r="A63" s="6" t="s">
        <v>21</v>
      </c>
      <c r="B63" s="6" t="s">
        <v>36</v>
      </c>
      <c r="C63" s="6">
        <v>42.0</v>
      </c>
    </row>
    <row r="64" ht="13.5" customHeight="1">
      <c r="A64" s="6" t="s">
        <v>21</v>
      </c>
      <c r="B64" s="6" t="s">
        <v>41</v>
      </c>
      <c r="C64" s="6">
        <v>1.0</v>
      </c>
    </row>
    <row r="65" ht="13.5" customHeight="1">
      <c r="A65" s="6" t="s">
        <v>21</v>
      </c>
      <c r="B65" s="6" t="s">
        <v>40</v>
      </c>
      <c r="C65" s="6">
        <v>11.0</v>
      </c>
    </row>
    <row r="66" ht="13.5" customHeight="1">
      <c r="A66" s="6" t="s">
        <v>22</v>
      </c>
      <c r="B66" s="6" t="s">
        <v>41</v>
      </c>
      <c r="C66" s="6">
        <v>1.0</v>
      </c>
    </row>
    <row r="67" ht="13.5" customHeight="1">
      <c r="A67" s="6" t="s">
        <v>23</v>
      </c>
      <c r="B67" s="6" t="s">
        <v>35</v>
      </c>
      <c r="C67" s="6">
        <v>9.0</v>
      </c>
    </row>
    <row r="68" ht="13.5" customHeight="1">
      <c r="A68" s="6" t="s">
        <v>23</v>
      </c>
      <c r="B68" s="6" t="s">
        <v>41</v>
      </c>
      <c r="C68" s="6">
        <v>27.0</v>
      </c>
    </row>
    <row r="69" ht="13.5" customHeight="1">
      <c r="A69" s="6" t="s">
        <v>23</v>
      </c>
      <c r="B69" s="6" t="s">
        <v>39</v>
      </c>
      <c r="C69" s="6">
        <v>24.0</v>
      </c>
    </row>
    <row r="70" ht="13.5" customHeight="1">
      <c r="A70" s="6" t="s">
        <v>23</v>
      </c>
      <c r="B70" s="6" t="s">
        <v>43</v>
      </c>
      <c r="C70" s="6">
        <v>1.0</v>
      </c>
    </row>
    <row r="71" ht="13.5" customHeight="1">
      <c r="A71" s="6" t="s">
        <v>23</v>
      </c>
      <c r="B71" s="6" t="s">
        <v>40</v>
      </c>
      <c r="C71" s="6">
        <v>48.0</v>
      </c>
    </row>
    <row r="72" ht="13.5" customHeight="1">
      <c r="A72" s="6" t="s">
        <v>24</v>
      </c>
      <c r="B72" s="6" t="s">
        <v>43</v>
      </c>
      <c r="C72" s="6">
        <v>1.0</v>
      </c>
    </row>
    <row r="73" ht="13.5" customHeight="1">
      <c r="A73" s="6" t="s">
        <v>25</v>
      </c>
      <c r="B73" s="6" t="s">
        <v>40</v>
      </c>
      <c r="C73" s="6">
        <v>6.0</v>
      </c>
    </row>
    <row r="74" ht="13.5" customHeight="1">
      <c r="A74" s="6" t="s">
        <v>25</v>
      </c>
      <c r="B74" s="6" t="s">
        <v>39</v>
      </c>
      <c r="C74" s="6">
        <v>5.0</v>
      </c>
    </row>
    <row r="75" ht="13.5" customHeight="1">
      <c r="A75" s="6" t="s">
        <v>25</v>
      </c>
      <c r="B75" s="6" t="s">
        <v>41</v>
      </c>
      <c r="C75" s="6">
        <v>2.0</v>
      </c>
    </row>
    <row r="76" ht="13.5" customHeight="1">
      <c r="A76" s="6" t="s">
        <v>25</v>
      </c>
      <c r="B76" s="6" t="s">
        <v>43</v>
      </c>
      <c r="C76" s="6">
        <v>15.0</v>
      </c>
    </row>
    <row r="77" ht="13.5" customHeight="1">
      <c r="A77" s="6" t="s">
        <v>25</v>
      </c>
      <c r="B77" s="6" t="s">
        <v>38</v>
      </c>
      <c r="C77" s="6">
        <v>7.0</v>
      </c>
    </row>
    <row r="78" ht="13.5" customHeight="1">
      <c r="A78" s="6" t="s">
        <v>26</v>
      </c>
      <c r="B78" s="6" t="s">
        <v>50</v>
      </c>
      <c r="C78" s="6">
        <v>20.0</v>
      </c>
    </row>
    <row r="79" ht="13.5" customHeight="1">
      <c r="A79" s="6" t="s">
        <v>26</v>
      </c>
      <c r="B79" s="6" t="s">
        <v>40</v>
      </c>
      <c r="C79" s="6">
        <v>1.0</v>
      </c>
    </row>
    <row r="80" ht="13.5" customHeight="1">
      <c r="A80" s="6" t="s">
        <v>26</v>
      </c>
      <c r="B80" s="6" t="s">
        <v>37</v>
      </c>
      <c r="C80" s="6">
        <v>1.0</v>
      </c>
    </row>
    <row r="81" ht="13.5" customHeight="1">
      <c r="A81" s="6" t="s">
        <v>26</v>
      </c>
      <c r="B81" s="6" t="s">
        <v>39</v>
      </c>
      <c r="C81" s="6">
        <v>3.0</v>
      </c>
    </row>
    <row r="82" ht="13.5" customHeight="1">
      <c r="A82" s="6" t="s">
        <v>26</v>
      </c>
      <c r="B82" s="6" t="s">
        <v>41</v>
      </c>
      <c r="C82" s="6">
        <v>1.0</v>
      </c>
    </row>
    <row r="83" ht="13.5" customHeight="1">
      <c r="A83" s="6" t="s">
        <v>26</v>
      </c>
      <c r="B83" s="6" t="s">
        <v>51</v>
      </c>
      <c r="C83" s="6">
        <v>8.0</v>
      </c>
    </row>
    <row r="84" ht="13.5" customHeight="1">
      <c r="A84" s="6" t="s">
        <v>26</v>
      </c>
      <c r="B84" s="6" t="s">
        <v>48</v>
      </c>
      <c r="C84" s="6">
        <v>4.0</v>
      </c>
    </row>
    <row r="85" ht="13.5" customHeight="1">
      <c r="A85" s="6" t="s">
        <v>26</v>
      </c>
      <c r="B85" s="6" t="s">
        <v>46</v>
      </c>
      <c r="C85" s="6">
        <v>46.0</v>
      </c>
    </row>
    <row r="86" ht="13.5" customHeight="1">
      <c r="A86" s="6" t="s">
        <v>26</v>
      </c>
      <c r="B86" s="6" t="s">
        <v>49</v>
      </c>
      <c r="C86" s="6">
        <v>1.0</v>
      </c>
    </row>
    <row r="87" ht="13.5" customHeight="1">
      <c r="A87" s="6" t="s">
        <v>27</v>
      </c>
      <c r="B87" s="6" t="s">
        <v>46</v>
      </c>
      <c r="C87" s="6">
        <v>1.0</v>
      </c>
    </row>
    <row r="88" ht="13.5" customHeight="1">
      <c r="A88" s="6" t="s">
        <v>27</v>
      </c>
      <c r="B88" s="6" t="s">
        <v>43</v>
      </c>
      <c r="C88" s="6">
        <v>1.0</v>
      </c>
    </row>
    <row r="89" ht="13.5" customHeight="1">
      <c r="A89" s="6" t="s">
        <v>27</v>
      </c>
      <c r="B89" s="6" t="s">
        <v>41</v>
      </c>
      <c r="C89" s="6">
        <v>1.0</v>
      </c>
    </row>
    <row r="90" ht="13.5" customHeight="1">
      <c r="A90" s="6" t="s">
        <v>27</v>
      </c>
      <c r="B90" s="6" t="s">
        <v>40</v>
      </c>
      <c r="C90" s="6">
        <v>2.0</v>
      </c>
    </row>
    <row r="91" ht="13.5" customHeight="1">
      <c r="A91" s="6" t="s">
        <v>28</v>
      </c>
      <c r="B91" s="6" t="s">
        <v>39</v>
      </c>
      <c r="C91" s="6">
        <v>1.0</v>
      </c>
    </row>
    <row r="92" ht="13.5" customHeight="1">
      <c r="A92" s="6" t="s">
        <v>28</v>
      </c>
      <c r="B92" s="6" t="s">
        <v>35</v>
      </c>
      <c r="C92" s="6">
        <v>1.0</v>
      </c>
    </row>
    <row r="93" ht="13.5" customHeight="1">
      <c r="A93" s="6" t="s">
        <v>28</v>
      </c>
      <c r="B93" s="6" t="s">
        <v>43</v>
      </c>
      <c r="C93" s="6">
        <v>11.0</v>
      </c>
    </row>
    <row r="94" ht="13.5" customHeight="1">
      <c r="A94" s="6" t="s">
        <v>28</v>
      </c>
      <c r="B94" s="6" t="s">
        <v>41</v>
      </c>
      <c r="C94" s="6">
        <v>3.0</v>
      </c>
    </row>
    <row r="95" ht="13.5" customHeight="1">
      <c r="A95" s="6" t="s">
        <v>29</v>
      </c>
      <c r="B95" s="6" t="s">
        <v>39</v>
      </c>
      <c r="C95" s="6">
        <v>93.0</v>
      </c>
    </row>
    <row r="96" ht="13.5" customHeight="1">
      <c r="A96" s="6" t="s">
        <v>29</v>
      </c>
      <c r="B96" s="6" t="s">
        <v>36</v>
      </c>
      <c r="C96" s="6">
        <v>248.0</v>
      </c>
    </row>
    <row r="97" ht="13.5" customHeight="1">
      <c r="A97" s="6" t="s">
        <v>29</v>
      </c>
      <c r="B97" s="6" t="s">
        <v>42</v>
      </c>
      <c r="C97" s="6">
        <v>379.0</v>
      </c>
    </row>
    <row r="98" ht="13.5" customHeight="1">
      <c r="A98" s="6" t="s">
        <v>29</v>
      </c>
      <c r="B98" s="6" t="s">
        <v>41</v>
      </c>
      <c r="C98" s="6">
        <v>53.0</v>
      </c>
    </row>
    <row r="99" ht="13.5" customHeight="1">
      <c r="A99" s="6" t="s">
        <v>29</v>
      </c>
      <c r="B99" s="6" t="s">
        <v>43</v>
      </c>
      <c r="C99" s="6">
        <v>32.0</v>
      </c>
    </row>
    <row r="100" ht="13.5" customHeight="1">
      <c r="A100" s="6" t="s">
        <v>29</v>
      </c>
      <c r="B100" s="6" t="s">
        <v>37</v>
      </c>
      <c r="C100" s="6">
        <v>98.0</v>
      </c>
    </row>
    <row r="101" ht="13.5" customHeight="1">
      <c r="A101" s="6" t="s">
        <v>29</v>
      </c>
      <c r="B101" s="6" t="s">
        <v>38</v>
      </c>
      <c r="C101" s="6">
        <v>276.0</v>
      </c>
    </row>
    <row r="102" ht="13.5" customHeight="1">
      <c r="A102" s="6" t="s">
        <v>29</v>
      </c>
      <c r="B102" s="6" t="s">
        <v>35</v>
      </c>
      <c r="C102" s="6">
        <v>5.0</v>
      </c>
    </row>
    <row r="103" ht="13.5" customHeight="1">
      <c r="A103" s="6" t="s">
        <v>29</v>
      </c>
      <c r="B103" s="6" t="s">
        <v>40</v>
      </c>
      <c r="C103" s="6">
        <v>37.0</v>
      </c>
    </row>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tableParts count="1">
    <tablePart r:id="rId3"/>
  </tableParts>
</worksheet>
</file>