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8800" windowHeight="13368"/>
  </bookViews>
  <sheets>
    <sheet name="Z39" sheetId="1" r:id="rId1"/>
  </sheets>
  <definedNames>
    <definedName name="_FilterDatabase" localSheetId="0" hidden="1">'Z39'!#REF!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4" i="1" l="1"/>
  <c r="AA74" i="1" s="1"/>
  <c r="AB74" i="1" s="1"/>
  <c r="AB75" i="1" s="1"/>
  <c r="AB76" i="1" s="1"/>
  <c r="Z71" i="1"/>
  <c r="Z68" i="1"/>
  <c r="AA68" i="1" s="1"/>
  <c r="AB68" i="1" s="1"/>
  <c r="AB69" i="1" s="1"/>
  <c r="AB70" i="1" s="1"/>
  <c r="AA65" i="1"/>
  <c r="AB65" i="1" s="1"/>
  <c r="AB66" i="1" s="1"/>
  <c r="AB67" i="1" s="1"/>
  <c r="Z65" i="1"/>
  <c r="Z62" i="1"/>
  <c r="AA62" i="1" s="1"/>
  <c r="AB62" i="1" s="1"/>
  <c r="AB63" i="1" s="1"/>
  <c r="AB64" i="1" s="1"/>
  <c r="Z55" i="1"/>
  <c r="Z52" i="1"/>
  <c r="Z49" i="1"/>
  <c r="AA49" i="1" s="1"/>
  <c r="AB49" i="1" s="1"/>
  <c r="AB50" i="1" s="1"/>
  <c r="AB51" i="1" s="1"/>
  <c r="AA46" i="1"/>
  <c r="AB46" i="1" s="1"/>
  <c r="AB47" i="1" s="1"/>
  <c r="AB48" i="1" s="1"/>
  <c r="Z46" i="1"/>
  <c r="Z43" i="1"/>
  <c r="AA43" i="1" s="1"/>
  <c r="AB43" i="1" s="1"/>
  <c r="AB44" i="1" s="1"/>
  <c r="AB45" i="1" s="1"/>
  <c r="Z21" i="1"/>
  <c r="Z24" i="1"/>
  <c r="Z27" i="1"/>
  <c r="Z30" i="1"/>
  <c r="Z33" i="1"/>
  <c r="Z18" i="1"/>
  <c r="AA71" i="1" l="1"/>
  <c r="AB71" i="1" s="1"/>
  <c r="AB72" i="1" s="1"/>
  <c r="AB73" i="1" s="1"/>
  <c r="AA55" i="1"/>
  <c r="AB55" i="1" s="1"/>
  <c r="AB56" i="1" s="1"/>
  <c r="AB57" i="1" s="1"/>
  <c r="AA33" i="1"/>
  <c r="AB33" i="1" s="1"/>
  <c r="AB34" i="1" s="1"/>
  <c r="AB35" i="1" s="1"/>
  <c r="AA21" i="1"/>
  <c r="AB21" i="1" s="1"/>
  <c r="AB22" i="1" s="1"/>
  <c r="AB23" i="1" s="1"/>
  <c r="AA52" i="1"/>
  <c r="AB52" i="1" s="1"/>
  <c r="AB53" i="1" s="1"/>
  <c r="AB54" i="1" s="1"/>
  <c r="AA30" i="1"/>
  <c r="AB30" i="1" s="1"/>
  <c r="AB31" i="1" s="1"/>
  <c r="AB32" i="1" s="1"/>
  <c r="AA18" i="1"/>
  <c r="AA27" i="1"/>
  <c r="AB27" i="1" s="1"/>
  <c r="AB28" i="1" s="1"/>
  <c r="AB29" i="1" s="1"/>
  <c r="AA24" i="1"/>
  <c r="AB24" i="1" s="1"/>
  <c r="AB25" i="1" s="1"/>
  <c r="AB26" i="1" s="1"/>
  <c r="AB18" i="1"/>
  <c r="AB19" i="1" s="1"/>
  <c r="AB20" i="1" s="1"/>
</calcChain>
</file>

<file path=xl/sharedStrings.xml><?xml version="1.0" encoding="utf-8"?>
<sst xmlns="http://schemas.openxmlformats.org/spreadsheetml/2006/main" count="503" uniqueCount="58">
  <si>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</si>
  <si>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</si>
  <si>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</si>
  <si>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</si>
  <si>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</si>
  <si>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</si>
  <si>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</si>
  <si>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</si>
  <si>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</si>
  <si>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</si>
  <si>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</si>
  <si>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</si>
  <si>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</si>
  <si>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</si>
  <si>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</si>
  <si>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</si>
  <si>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Semifinal</t>
  </si>
  <si>
    <t>Tomiak, David</t>
  </si>
  <si>
    <t>m</t>
  </si>
  <si>
    <t>Opaluch, Kuba</t>
  </si>
  <si>
    <t>McAloon, Cotton</t>
  </si>
  <si>
    <t>Gorczynski, Sebastian</t>
  </si>
  <si>
    <t>Vincent, Jan</t>
  </si>
  <si>
    <t>f</t>
  </si>
  <si>
    <t>Rickers, Sophie</t>
  </si>
  <si>
    <t>Zach, Manuel</t>
  </si>
  <si>
    <t>Nötzel, Thomas</t>
  </si>
  <si>
    <t>Hannemann, Kolja</t>
  </si>
  <si>
    <t>Wunder, Woo</t>
  </si>
  <si>
    <t>Semis Bonus</t>
  </si>
  <si>
    <t>Pool B</t>
  </si>
  <si>
    <t>Hosseinian, Mehrdad</t>
  </si>
  <si>
    <t>Rurek, Dominik</t>
  </si>
  <si>
    <t>Strunz, Bianca</t>
  </si>
  <si>
    <t>Trout, Mark</t>
  </si>
  <si>
    <t>Radwanski, Kuba</t>
  </si>
  <si>
    <t>Lavy, Ziv</t>
  </si>
  <si>
    <t>Dinklage, Fabian</t>
  </si>
  <si>
    <t>Kriss, Jonathan</t>
  </si>
  <si>
    <t>Capellmann, Anton</t>
  </si>
  <si>
    <t>Kostel, Jakub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</si>
  <si>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</si>
  <si>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</si>
  <si>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</si>
  <si>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</si>
  <si>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</si>
  <si>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</si>
  <si>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</si>
  <si>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</si>
  <si>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</si>
  <si>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</si>
  <si>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Tempelhof Airfield, Berlin, Germany</t>
  </si>
  <si>
    <t>Place:</t>
  </si>
  <si>
    <t>Date:</t>
  </si>
  <si>
    <t>Z39</t>
  </si>
  <si>
    <t>Eventcode:</t>
  </si>
  <si>
    <t>123 Four Season Hat Tournament - Edition Fall 2017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</si>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</sst>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29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  <xf numFmtId="0" fontId="2" fillId="7" borderId="16" xfId="0" applyFont="1" applyFill="1" applyBorder="1" applyProtection="1"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1" fontId="2" fillId="0" borderId="63" xfId="0" applyNumberFormat="1" applyFont="1" applyBorder="1" applyAlignment="1" applyProtection="1">
      <alignment horizontal="center"/>
      <protection hidden="1"/>
    </xf>
    <xf numFmtId="1" fontId="2" fillId="0" borderId="63" xfId="0" applyNumberFormat="1" applyFont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>
    <tabColor theme="9" tint="-0.249977111117893"/>
  </sheetPr>
  <dimension ref="A1:AB79"/>
  <sheetViews>
    <sheetView showGridLines="0" tabSelected="1" topLeftCell="A39" zoomScale="85" zoomScaleNormal="85" workbookViewId="0">
      <pane xSplit="1" topLeftCell="F1" activePane="topRight" state="frozen"/>
      <selection activeCell="B30" sqref="B30"/>
      <selection pane="topRight" activeCell="Z77" sqref="Z77:AB79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3" width="3.44140625" style="1" hidden="1" customWidth="1"/>
    <col min="4" max="4" width="3.332031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4" width="7.33203125" style="1" customWidth="1"/>
    <col min="15" max="15" width="7.33203125" style="5" customWidth="1"/>
    <col min="16" max="16" width="7.88671875" style="1" customWidth="1"/>
    <col min="17" max="17" width="2.44140625" style="1" customWidth="1"/>
    <col min="18" max="18" width="18.6640625" style="1" customWidth="1"/>
    <col min="19" max="19" width="6.44140625" style="1" customWidth="1"/>
    <col min="20" max="20" width="8.88671875" style="4" customWidth="1"/>
    <col min="21" max="21" width="2.6640625" style="1" customWidth="1"/>
    <col min="22" max="22" width="11.5546875" style="2"/>
    <col min="23" max="16384" width="11.5546875" style="1"/>
  </cols>
  <sheetData>
    <row r="1" spans="1:22" ht="10.8" thickBot="1" x14ac:dyDescent="0.25"/>
    <row r="2" spans="1:22" ht="11.25" customHeight="1" x14ac:dyDescent="0.2">
      <c r="B2" s="112" t="s">
        <v>57</v>
      </c>
      <c r="C2" s="111"/>
      <c r="D2" s="111"/>
      <c r="E2" s="111"/>
      <c r="F2" s="111"/>
      <c r="G2" s="111"/>
      <c r="H2" s="111"/>
      <c r="I2" s="111"/>
      <c r="J2" s="177" t="s">
        <v>56</v>
      </c>
      <c r="K2" s="178"/>
      <c r="L2" s="178"/>
      <c r="M2" s="178"/>
      <c r="N2" s="178"/>
      <c r="O2" s="178"/>
      <c r="P2" s="179"/>
    </row>
    <row r="3" spans="1:22" ht="11.25" customHeight="1" x14ac:dyDescent="0.2">
      <c r="B3" s="107" t="s">
        <v>55</v>
      </c>
      <c r="C3" s="106"/>
      <c r="D3" s="106"/>
      <c r="E3" s="106"/>
      <c r="F3" s="106"/>
      <c r="G3" s="106"/>
      <c r="H3" s="106"/>
      <c r="I3" s="106"/>
      <c r="J3" s="165" t="s">
        <v>54</v>
      </c>
      <c r="K3" s="166"/>
      <c r="L3" s="166"/>
      <c r="M3" s="166"/>
      <c r="N3" s="166"/>
      <c r="O3" s="166"/>
      <c r="P3" s="167"/>
      <c r="R3" s="75"/>
      <c r="S3" s="110"/>
    </row>
    <row r="4" spans="1:22" ht="10.5" customHeight="1" x14ac:dyDescent="0.2">
      <c r="B4" s="109" t="s">
        <v>53</v>
      </c>
      <c r="C4" s="108"/>
      <c r="D4" s="108"/>
      <c r="E4" s="108"/>
      <c r="F4" s="108"/>
      <c r="G4" s="108"/>
      <c r="H4" s="108"/>
      <c r="I4" s="108"/>
      <c r="J4" s="180">
        <v>43029</v>
      </c>
      <c r="K4" s="181"/>
      <c r="L4" s="181"/>
      <c r="M4" s="181"/>
      <c r="N4" s="181"/>
      <c r="O4" s="181"/>
      <c r="P4" s="182"/>
    </row>
    <row r="5" spans="1:22" ht="10.5" customHeight="1" x14ac:dyDescent="0.2">
      <c r="B5" s="107" t="s">
        <v>52</v>
      </c>
      <c r="C5" s="106"/>
      <c r="D5" s="106"/>
      <c r="E5" s="106"/>
      <c r="F5" s="106"/>
      <c r="G5" s="106"/>
      <c r="H5" s="106"/>
      <c r="I5" s="106"/>
      <c r="J5" s="165" t="s">
        <v>51</v>
      </c>
      <c r="K5" s="166"/>
      <c r="L5" s="166"/>
      <c r="M5" s="166"/>
      <c r="N5" s="166"/>
      <c r="O5" s="166"/>
      <c r="P5" s="167"/>
    </row>
    <row r="6" spans="1:22" ht="10.5" customHeight="1" x14ac:dyDescent="0.2">
      <c r="B6" s="109" t="s">
        <v>50</v>
      </c>
      <c r="C6" s="108"/>
      <c r="D6" s="108"/>
      <c r="E6" s="108"/>
      <c r="F6" s="108"/>
      <c r="G6" s="108"/>
      <c r="H6" s="108"/>
      <c r="I6" s="108"/>
      <c r="J6" s="183">
        <v>20</v>
      </c>
      <c r="K6" s="184"/>
      <c r="L6" s="184"/>
      <c r="M6" s="184"/>
      <c r="N6" s="184"/>
      <c r="O6" s="184"/>
      <c r="P6" s="185"/>
    </row>
    <row r="7" spans="1:22" ht="10.5" customHeight="1" x14ac:dyDescent="0.2">
      <c r="B7" s="107" t="s">
        <v>49</v>
      </c>
      <c r="C7" s="106"/>
      <c r="D7" s="106"/>
      <c r="E7" s="106"/>
      <c r="F7" s="106"/>
      <c r="G7" s="106"/>
      <c r="H7" s="106"/>
      <c r="I7" s="106"/>
      <c r="J7" s="174">
        <v>1</v>
      </c>
      <c r="K7" s="175"/>
      <c r="L7" s="175"/>
      <c r="M7" s="175"/>
      <c r="N7" s="175"/>
      <c r="O7" s="175"/>
      <c r="P7" s="176"/>
    </row>
    <row r="8" spans="1:22" ht="10.5" customHeight="1" x14ac:dyDescent="0.2">
      <c r="B8" s="109" t="s">
        <v>48</v>
      </c>
      <c r="C8" s="108"/>
      <c r="D8" s="108"/>
      <c r="E8" s="108"/>
      <c r="F8" s="108"/>
      <c r="G8" s="108"/>
      <c r="H8" s="108"/>
      <c r="I8" s="108"/>
      <c r="J8" s="161"/>
      <c r="K8" s="162"/>
      <c r="L8" s="162"/>
      <c r="M8" s="162" t="s">
        <v>15</v>
      </c>
      <c r="N8" s="162"/>
      <c r="O8" s="162"/>
      <c r="P8" s="168"/>
    </row>
    <row r="9" spans="1:22" ht="11.1" customHeight="1" x14ac:dyDescent="0.2">
      <c r="B9" s="107" t="s">
        <v>47</v>
      </c>
      <c r="C9" s="106"/>
      <c r="D9" s="106"/>
      <c r="E9" s="106"/>
      <c r="F9" s="106"/>
      <c r="G9" s="106"/>
      <c r="H9" s="106"/>
      <c r="I9" s="106"/>
      <c r="J9" s="165"/>
      <c r="K9" s="166"/>
      <c r="L9" s="166"/>
      <c r="M9" s="166"/>
      <c r="N9" s="166"/>
      <c r="O9" s="166"/>
      <c r="P9" s="167"/>
    </row>
    <row r="10" spans="1:22" ht="11.25" customHeight="1" x14ac:dyDescent="0.25">
      <c r="B10" s="109" t="s">
        <v>46</v>
      </c>
      <c r="C10" s="108"/>
      <c r="D10" s="108"/>
      <c r="E10" s="108"/>
      <c r="F10" s="108"/>
      <c r="G10" s="108"/>
      <c r="H10" s="108"/>
      <c r="I10" s="108"/>
      <c r="J10" s="161"/>
      <c r="K10" s="162"/>
      <c r="L10" s="162"/>
      <c r="M10" s="163"/>
      <c r="N10" s="163"/>
      <c r="O10" s="163"/>
      <c r="P10" s="164"/>
    </row>
    <row r="11" spans="1:22" ht="11.1" customHeight="1" x14ac:dyDescent="0.2">
      <c r="B11" s="107" t="s">
        <v>45</v>
      </c>
      <c r="C11" s="106"/>
      <c r="D11" s="106"/>
      <c r="E11" s="106"/>
      <c r="F11" s="106"/>
      <c r="G11" s="106"/>
      <c r="H11" s="106"/>
      <c r="I11" s="106"/>
      <c r="J11" s="165">
        <v>1711</v>
      </c>
      <c r="K11" s="166"/>
      <c r="L11" s="166"/>
      <c r="M11" s="166"/>
      <c r="N11" s="166"/>
      <c r="O11" s="166"/>
      <c r="P11" s="167"/>
    </row>
    <row r="12" spans="1:22" ht="12" customHeight="1" x14ac:dyDescent="0.2">
      <c r="B12" s="105" t="s">
        <v>44</v>
      </c>
      <c r="C12" s="104"/>
      <c r="D12" s="104"/>
      <c r="E12" s="104"/>
      <c r="F12" s="104"/>
      <c r="G12" s="104"/>
      <c r="H12" s="104"/>
      <c r="I12" s="104"/>
      <c r="J12" s="161">
        <v>1911</v>
      </c>
      <c r="K12" s="162"/>
      <c r="L12" s="162"/>
      <c r="M12" s="162"/>
      <c r="N12" s="162"/>
      <c r="O12" s="162"/>
      <c r="P12" s="168"/>
    </row>
    <row r="13" spans="1:22" ht="12" customHeight="1" thickBot="1" x14ac:dyDescent="0.25">
      <c r="B13" s="169"/>
      <c r="C13" s="170"/>
      <c r="D13" s="170"/>
      <c r="E13" s="170"/>
      <c r="F13" s="170"/>
      <c r="G13" s="170"/>
      <c r="H13" s="170"/>
      <c r="I13" s="170"/>
      <c r="J13" s="171"/>
      <c r="K13" s="172"/>
      <c r="L13" s="172"/>
      <c r="M13" s="172"/>
      <c r="N13" s="172"/>
      <c r="O13" s="172"/>
      <c r="P13" s="173"/>
    </row>
    <row r="14" spans="1:22" ht="10.8" thickBot="1" x14ac:dyDescent="0.25">
      <c r="Q14" s="3"/>
      <c r="R14" s="3"/>
      <c r="S14" s="3"/>
    </row>
    <row r="15" spans="1:22" s="53" customFormat="1" ht="12" customHeight="1" thickBot="1" x14ac:dyDescent="0.35">
      <c r="B15" s="103" t="s">
        <v>15</v>
      </c>
      <c r="C15" s="63"/>
      <c r="D15" s="63"/>
      <c r="E15" s="63"/>
      <c r="F15" s="96"/>
      <c r="G15" s="65" t="s">
        <v>42</v>
      </c>
      <c r="H15" s="64"/>
      <c r="I15" s="64"/>
      <c r="J15" s="62"/>
      <c r="K15" s="61"/>
      <c r="L15" s="61"/>
      <c r="M15" s="61"/>
      <c r="N15" s="61"/>
      <c r="O15" s="60"/>
      <c r="P15" s="60"/>
      <c r="R15" s="121"/>
      <c r="S15" s="122"/>
      <c r="T15" s="123"/>
      <c r="U15" s="59">
        <v>1</v>
      </c>
      <c r="V15" s="102"/>
    </row>
    <row r="16" spans="1:22" ht="57" customHeight="1" thickBot="1" x14ac:dyDescent="0.25">
      <c r="A16" s="100"/>
      <c r="B16" s="93" t="s">
        <v>14</v>
      </c>
      <c r="C16" s="101"/>
      <c r="D16" s="58"/>
      <c r="E16" s="58" t="s">
        <v>13</v>
      </c>
      <c r="F16" s="57" t="s">
        <v>12</v>
      </c>
      <c r="G16" s="92" t="s">
        <v>11</v>
      </c>
      <c r="H16" s="92" t="s">
        <v>10</v>
      </c>
      <c r="I16" s="91" t="s">
        <v>9</v>
      </c>
      <c r="J16" s="51"/>
      <c r="K16" s="56" t="s">
        <v>8</v>
      </c>
      <c r="L16" s="55" t="s">
        <v>0</v>
      </c>
      <c r="M16" s="55" t="s">
        <v>29</v>
      </c>
      <c r="N16" s="55" t="s">
        <v>43</v>
      </c>
      <c r="O16" s="90" t="s">
        <v>7</v>
      </c>
      <c r="P16" s="54" t="s">
        <v>6</v>
      </c>
      <c r="R16" s="124" t="s">
        <v>5</v>
      </c>
      <c r="S16" s="125"/>
      <c r="T16" s="126"/>
      <c r="U16" s="18"/>
    </row>
    <row r="17" spans="1:28" s="2" customFormat="1" ht="11.1" customHeight="1" thickBot="1" x14ac:dyDescent="0.25">
      <c r="A17" s="100"/>
      <c r="B17" s="88"/>
      <c r="C17" s="99"/>
      <c r="D17" s="99"/>
      <c r="E17" s="99"/>
      <c r="F17" s="52" t="s">
        <v>0</v>
      </c>
      <c r="G17" s="86"/>
      <c r="H17" s="86"/>
      <c r="I17" s="85"/>
      <c r="J17" s="51"/>
      <c r="K17" s="50"/>
      <c r="L17" s="48"/>
      <c r="M17" s="49"/>
      <c r="N17" s="48"/>
      <c r="O17" s="47"/>
      <c r="P17" s="46"/>
      <c r="Q17" s="1"/>
      <c r="R17" s="84" t="s">
        <v>4</v>
      </c>
      <c r="S17" s="83" t="s">
        <v>3</v>
      </c>
      <c r="T17" s="82" t="s">
        <v>2</v>
      </c>
      <c r="U17" s="18"/>
    </row>
    <row r="18" spans="1:28" s="2" customFormat="1" ht="11.1" customHeight="1" thickBot="1" x14ac:dyDescent="0.25">
      <c r="A18" s="1"/>
      <c r="B18" s="127">
        <v>1</v>
      </c>
      <c r="C18" s="44">
        <v>1</v>
      </c>
      <c r="D18" s="44">
        <v>1</v>
      </c>
      <c r="E18" s="44">
        <v>383</v>
      </c>
      <c r="F18" s="43" t="s">
        <v>40</v>
      </c>
      <c r="G18" s="42" t="s">
        <v>18</v>
      </c>
      <c r="H18" s="41">
        <v>8</v>
      </c>
      <c r="I18" s="40">
        <v>7.5</v>
      </c>
      <c r="J18" s="12"/>
      <c r="K18" s="39">
        <v>125</v>
      </c>
      <c r="L18" s="38" t="s">
        <v>0</v>
      </c>
      <c r="M18" s="37">
        <v>10</v>
      </c>
      <c r="N18" s="36">
        <v>14.5</v>
      </c>
      <c r="O18" s="35">
        <v>149.5</v>
      </c>
      <c r="P18" s="120" t="s">
        <v>1</v>
      </c>
      <c r="Q18" s="1"/>
      <c r="R18" s="45" t="s">
        <v>40</v>
      </c>
      <c r="S18" s="20">
        <v>149.5</v>
      </c>
      <c r="T18" s="19" t="s">
        <v>0</v>
      </c>
      <c r="U18" s="18"/>
      <c r="Z18" s="186">
        <f>IFERROR(IF(AND(R18&lt;&gt;"",S18&gt;=0),_xlfn.RANK.EQ(K18,$K$18:$K$76,0),""),"")</f>
        <v>1</v>
      </c>
      <c r="AA18" s="186">
        <f>IF(Z18&lt;&gt;"",_xlfn.RANK.EQ(Z18,$Z$18:$Z$76,1),"")</f>
        <v>1</v>
      </c>
      <c r="AB18" s="187">
        <f>AA18</f>
        <v>1</v>
      </c>
    </row>
    <row r="19" spans="1:28" s="2" customFormat="1" ht="11.1" customHeight="1" thickBot="1" x14ac:dyDescent="0.25">
      <c r="A19" s="1"/>
      <c r="B19" s="128"/>
      <c r="C19" s="31">
        <v>1</v>
      </c>
      <c r="D19" s="31">
        <v>1</v>
      </c>
      <c r="E19" s="31">
        <v>106</v>
      </c>
      <c r="F19" s="30" t="s">
        <v>39</v>
      </c>
      <c r="G19" s="29" t="s">
        <v>18</v>
      </c>
      <c r="H19" s="28">
        <v>37</v>
      </c>
      <c r="I19" s="27">
        <v>2.5</v>
      </c>
      <c r="J19" s="12"/>
      <c r="K19" s="26">
        <v>125</v>
      </c>
      <c r="L19" s="25" t="s">
        <v>0</v>
      </c>
      <c r="M19" s="24">
        <v>10</v>
      </c>
      <c r="N19" s="23">
        <v>14.5</v>
      </c>
      <c r="O19" s="22">
        <v>149.5</v>
      </c>
      <c r="P19" s="120"/>
      <c r="Q19" s="1"/>
      <c r="R19" s="97" t="s">
        <v>39</v>
      </c>
      <c r="S19" s="33">
        <v>149.5</v>
      </c>
      <c r="T19" s="32" t="s">
        <v>0</v>
      </c>
      <c r="U19" s="18"/>
      <c r="Z19" s="186"/>
      <c r="AA19" s="186"/>
      <c r="AB19" s="187">
        <f>AB18</f>
        <v>1</v>
      </c>
    </row>
    <row r="20" spans="1:28" s="2" customFormat="1" ht="11.1" customHeight="1" thickBot="1" x14ac:dyDescent="0.25">
      <c r="A20" s="1"/>
      <c r="B20" s="129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120"/>
      <c r="Q20" s="1"/>
      <c r="R20" s="45" t="s">
        <v>0</v>
      </c>
      <c r="S20" s="20" t="s">
        <v>0</v>
      </c>
      <c r="T20" s="19" t="s">
        <v>0</v>
      </c>
      <c r="U20" s="18"/>
      <c r="Z20" s="186"/>
      <c r="AA20" s="186"/>
      <c r="AB20" s="187">
        <f>AB19</f>
        <v>1</v>
      </c>
    </row>
    <row r="21" spans="1:28" s="2" customFormat="1" ht="11.1" customHeight="1" thickBot="1" x14ac:dyDescent="0.25">
      <c r="A21" s="1"/>
      <c r="B21" s="127">
        <v>2</v>
      </c>
      <c r="C21" s="44">
        <v>2</v>
      </c>
      <c r="D21" s="44">
        <v>2</v>
      </c>
      <c r="E21" s="44">
        <v>388</v>
      </c>
      <c r="F21" s="43" t="s">
        <v>38</v>
      </c>
      <c r="G21" s="42" t="s">
        <v>18</v>
      </c>
      <c r="H21" s="41">
        <v>54</v>
      </c>
      <c r="I21" s="40">
        <v>1</v>
      </c>
      <c r="J21" s="12"/>
      <c r="K21" s="39">
        <v>100</v>
      </c>
      <c r="L21" s="38" t="s">
        <v>0</v>
      </c>
      <c r="M21" s="37">
        <v>10</v>
      </c>
      <c r="N21" s="36">
        <v>11</v>
      </c>
      <c r="O21" s="35">
        <v>121</v>
      </c>
      <c r="P21" s="120" t="s">
        <v>1</v>
      </c>
      <c r="Q21" s="1"/>
      <c r="R21" s="97" t="s">
        <v>38</v>
      </c>
      <c r="S21" s="33">
        <v>121</v>
      </c>
      <c r="T21" s="32" t="s">
        <v>0</v>
      </c>
      <c r="U21" s="18"/>
      <c r="Z21" s="186">
        <f t="shared" ref="Z21:Z35" si="0">IFERROR(IF(AND(R21&lt;&gt;"",S21&gt;=0),_xlfn.RANK.EQ(K21,$K$18:$K$76,0),""),"")</f>
        <v>3</v>
      </c>
      <c r="AA21" s="186">
        <f t="shared" ref="AA21" si="1">IF(Z21&lt;&gt;"",_xlfn.RANK.EQ(Z21,$Z$18:$Z$76,1),"")</f>
        <v>2</v>
      </c>
      <c r="AB21" s="187">
        <f t="shared" ref="AB21" si="2">AA21</f>
        <v>2</v>
      </c>
    </row>
    <row r="22" spans="1:28" s="2" customFormat="1" ht="11.1" customHeight="1" thickBot="1" x14ac:dyDescent="0.25">
      <c r="A22" s="1"/>
      <c r="B22" s="128"/>
      <c r="C22" s="31">
        <v>2</v>
      </c>
      <c r="D22" s="31">
        <v>2</v>
      </c>
      <c r="E22" s="31">
        <v>176</v>
      </c>
      <c r="F22" s="30" t="s">
        <v>37</v>
      </c>
      <c r="G22" s="29" t="s">
        <v>18</v>
      </c>
      <c r="H22" s="28">
        <v>25</v>
      </c>
      <c r="I22" s="27">
        <v>2.5</v>
      </c>
      <c r="J22" s="12"/>
      <c r="K22" s="26">
        <v>100</v>
      </c>
      <c r="L22" s="25" t="s">
        <v>0</v>
      </c>
      <c r="M22" s="24">
        <v>10</v>
      </c>
      <c r="N22" s="23">
        <v>11</v>
      </c>
      <c r="O22" s="22">
        <v>121</v>
      </c>
      <c r="P22" s="120"/>
      <c r="Q22" s="1"/>
      <c r="R22" s="45" t="s">
        <v>37</v>
      </c>
      <c r="S22" s="20">
        <v>121</v>
      </c>
      <c r="T22" s="19" t="s">
        <v>0</v>
      </c>
      <c r="U22" s="18"/>
      <c r="Z22" s="186"/>
      <c r="AA22" s="186"/>
      <c r="AB22" s="187">
        <f t="shared" ref="AB22:AB35" si="3">AB21</f>
        <v>2</v>
      </c>
    </row>
    <row r="23" spans="1:28" s="2" customFormat="1" ht="11.1" customHeight="1" thickBot="1" x14ac:dyDescent="0.25">
      <c r="A23" s="1"/>
      <c r="B23" s="129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120"/>
      <c r="Q23" s="1"/>
      <c r="R23" s="97" t="s">
        <v>0</v>
      </c>
      <c r="S23" s="33" t="s">
        <v>0</v>
      </c>
      <c r="T23" s="32" t="s">
        <v>0</v>
      </c>
      <c r="U23" s="18"/>
      <c r="Z23" s="186"/>
      <c r="AA23" s="186"/>
      <c r="AB23" s="187">
        <f t="shared" si="3"/>
        <v>2</v>
      </c>
    </row>
    <row r="24" spans="1:28" s="2" customFormat="1" ht="11.1" customHeight="1" thickBot="1" x14ac:dyDescent="0.25">
      <c r="A24" s="1"/>
      <c r="B24" s="117">
        <v>3</v>
      </c>
      <c r="C24" s="44">
        <v>3</v>
      </c>
      <c r="D24" s="44">
        <v>3</v>
      </c>
      <c r="E24" s="44">
        <v>821</v>
      </c>
      <c r="F24" s="43" t="s">
        <v>28</v>
      </c>
      <c r="G24" s="42" t="s">
        <v>18</v>
      </c>
      <c r="H24" s="41">
        <v>39</v>
      </c>
      <c r="I24" s="40">
        <v>2.5</v>
      </c>
      <c r="J24" s="12"/>
      <c r="K24" s="39">
        <v>80</v>
      </c>
      <c r="L24" s="38" t="s">
        <v>0</v>
      </c>
      <c r="M24" s="37">
        <v>1</v>
      </c>
      <c r="N24" s="36">
        <v>8</v>
      </c>
      <c r="O24" s="35">
        <v>89</v>
      </c>
      <c r="P24" s="120" t="s">
        <v>1</v>
      </c>
      <c r="Q24" s="1"/>
      <c r="R24" s="45" t="s">
        <v>28</v>
      </c>
      <c r="S24" s="20">
        <v>89</v>
      </c>
      <c r="T24" s="19" t="s">
        <v>0</v>
      </c>
      <c r="U24" s="18"/>
      <c r="Z24" s="186">
        <f t="shared" ref="Z24:Z35" si="4">IFERROR(IF(AND(R24&lt;&gt;"",S24&gt;=0),_xlfn.RANK.EQ(K24,$K$18:$K$76,0),""),"")</f>
        <v>5</v>
      </c>
      <c r="AA24" s="186">
        <f t="shared" ref="AA24" si="5">IF(Z24&lt;&gt;"",_xlfn.RANK.EQ(Z24,$Z$18:$Z$76,1),"")</f>
        <v>3</v>
      </c>
      <c r="AB24" s="187">
        <f t="shared" ref="AB24" si="6">AA24</f>
        <v>3</v>
      </c>
    </row>
    <row r="25" spans="1:28" s="2" customFormat="1" ht="11.1" customHeight="1" thickBot="1" x14ac:dyDescent="0.25">
      <c r="A25" s="1"/>
      <c r="B25" s="118"/>
      <c r="C25" s="31">
        <v>3</v>
      </c>
      <c r="D25" s="31">
        <v>3</v>
      </c>
      <c r="E25" s="31">
        <v>273</v>
      </c>
      <c r="F25" s="30" t="s">
        <v>27</v>
      </c>
      <c r="G25" s="29" t="s">
        <v>18</v>
      </c>
      <c r="H25" s="28">
        <v>102</v>
      </c>
      <c r="I25" s="27">
        <v>0.5</v>
      </c>
      <c r="J25" s="12"/>
      <c r="K25" s="26">
        <v>80</v>
      </c>
      <c r="L25" s="25" t="s">
        <v>0</v>
      </c>
      <c r="M25" s="24">
        <v>1</v>
      </c>
      <c r="N25" s="23">
        <v>8</v>
      </c>
      <c r="O25" s="22">
        <v>89</v>
      </c>
      <c r="P25" s="120"/>
      <c r="Q25" s="1"/>
      <c r="R25" s="97" t="s">
        <v>27</v>
      </c>
      <c r="S25" s="33">
        <v>89</v>
      </c>
      <c r="T25" s="32" t="s">
        <v>0</v>
      </c>
      <c r="U25" s="18"/>
      <c r="Z25" s="186"/>
      <c r="AA25" s="186"/>
      <c r="AB25" s="187">
        <f t="shared" ref="AB25:AB35" si="7">AB24</f>
        <v>3</v>
      </c>
    </row>
    <row r="26" spans="1:28" s="2" customFormat="1" ht="11.1" customHeight="1" thickBot="1" x14ac:dyDescent="0.25">
      <c r="A26" s="1"/>
      <c r="B26" s="119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120"/>
      <c r="Q26" s="1"/>
      <c r="R26" s="45" t="s">
        <v>0</v>
      </c>
      <c r="S26" s="20" t="s">
        <v>0</v>
      </c>
      <c r="T26" s="19" t="s">
        <v>0</v>
      </c>
      <c r="U26" s="18"/>
      <c r="Z26" s="186"/>
      <c r="AA26" s="186"/>
      <c r="AB26" s="187">
        <f t="shared" si="7"/>
        <v>3</v>
      </c>
    </row>
    <row r="27" spans="1:28" s="2" customFormat="1" ht="11.1" customHeight="1" thickBot="1" x14ac:dyDescent="0.25">
      <c r="A27" s="1"/>
      <c r="B27" s="117">
        <v>4</v>
      </c>
      <c r="C27" s="44">
        <v>4</v>
      </c>
      <c r="D27" s="44">
        <v>4</v>
      </c>
      <c r="E27" s="44">
        <v>523</v>
      </c>
      <c r="F27" s="43" t="s">
        <v>26</v>
      </c>
      <c r="G27" s="42" t="s">
        <v>18</v>
      </c>
      <c r="H27" s="41">
        <v>20</v>
      </c>
      <c r="I27" s="40">
        <v>5</v>
      </c>
      <c r="J27" s="12"/>
      <c r="K27" s="39">
        <v>70</v>
      </c>
      <c r="L27" s="38" t="s">
        <v>0</v>
      </c>
      <c r="M27" s="37">
        <v>1</v>
      </c>
      <c r="N27" s="36">
        <v>2</v>
      </c>
      <c r="O27" s="35">
        <v>73</v>
      </c>
      <c r="P27" s="120" t="s">
        <v>1</v>
      </c>
      <c r="Q27" s="1"/>
      <c r="R27" s="97" t="s">
        <v>26</v>
      </c>
      <c r="S27" s="33">
        <v>73</v>
      </c>
      <c r="T27" s="32" t="s">
        <v>0</v>
      </c>
      <c r="U27" s="18"/>
      <c r="Z27" s="186">
        <f t="shared" ref="Z27:Z35" si="8">IFERROR(IF(AND(R27&lt;&gt;"",S27&gt;=0),_xlfn.RANK.EQ(K27,$K$18:$K$76,0),""),"")</f>
        <v>7</v>
      </c>
      <c r="AA27" s="186">
        <f t="shared" ref="AA27" si="9">IF(Z27&lt;&gt;"",_xlfn.RANK.EQ(Z27,$Z$18:$Z$76,1),"")</f>
        <v>4</v>
      </c>
      <c r="AB27" s="187">
        <f t="shared" ref="AB27" si="10">AA27</f>
        <v>4</v>
      </c>
    </row>
    <row r="28" spans="1:28" s="2" customFormat="1" ht="11.1" customHeight="1" thickBot="1" x14ac:dyDescent="0.25">
      <c r="A28" s="1"/>
      <c r="B28" s="118"/>
      <c r="C28" s="31">
        <v>4</v>
      </c>
      <c r="D28" s="31">
        <v>4</v>
      </c>
      <c r="E28" s="31">
        <v>833</v>
      </c>
      <c r="F28" s="30" t="s">
        <v>25</v>
      </c>
      <c r="G28" s="29" t="s">
        <v>18</v>
      </c>
      <c r="H28" s="28">
        <v>53</v>
      </c>
      <c r="I28" s="27">
        <v>1</v>
      </c>
      <c r="J28" s="12"/>
      <c r="K28" s="26">
        <v>70</v>
      </c>
      <c r="L28" s="25" t="s">
        <v>0</v>
      </c>
      <c r="M28" s="24">
        <v>1</v>
      </c>
      <c r="N28" s="23">
        <v>2</v>
      </c>
      <c r="O28" s="22">
        <v>73</v>
      </c>
      <c r="P28" s="120"/>
      <c r="Q28" s="1"/>
      <c r="R28" s="45" t="s">
        <v>25</v>
      </c>
      <c r="S28" s="20">
        <v>73</v>
      </c>
      <c r="T28" s="19" t="s">
        <v>0</v>
      </c>
      <c r="U28" s="18"/>
      <c r="Z28" s="186"/>
      <c r="AA28" s="186"/>
      <c r="AB28" s="187">
        <f t="shared" ref="AB28:AB35" si="11">AB27</f>
        <v>4</v>
      </c>
    </row>
    <row r="29" spans="1:28" s="2" customFormat="1" ht="11.1" customHeight="1" thickBot="1" x14ac:dyDescent="0.25">
      <c r="A29" s="1"/>
      <c r="B29" s="119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120"/>
      <c r="Q29" s="1"/>
      <c r="R29" s="97" t="s">
        <v>0</v>
      </c>
      <c r="S29" s="33" t="s">
        <v>0</v>
      </c>
      <c r="T29" s="32" t="s">
        <v>0</v>
      </c>
      <c r="U29" s="18"/>
      <c r="Z29" s="186"/>
      <c r="AA29" s="186"/>
      <c r="AB29" s="187">
        <f t="shared" si="11"/>
        <v>4</v>
      </c>
    </row>
    <row r="30" spans="1:28" s="2" customFormat="1" ht="11.1" customHeight="1" thickBot="1" x14ac:dyDescent="0.25">
      <c r="A30" s="1"/>
      <c r="B30" s="117">
        <v>5</v>
      </c>
      <c r="C30" s="44">
        <v>5</v>
      </c>
      <c r="D30" s="44">
        <v>5</v>
      </c>
      <c r="E30" s="44">
        <v>411</v>
      </c>
      <c r="F30" s="43" t="s">
        <v>36</v>
      </c>
      <c r="G30" s="42" t="s">
        <v>18</v>
      </c>
      <c r="H30" s="41">
        <v>115</v>
      </c>
      <c r="I30" s="40">
        <v>0.5</v>
      </c>
      <c r="J30" s="12"/>
      <c r="K30" s="39">
        <v>60</v>
      </c>
      <c r="L30" s="38" t="s">
        <v>0</v>
      </c>
      <c r="M30" s="37">
        <v>10</v>
      </c>
      <c r="N30" s="36">
        <v>0.5</v>
      </c>
      <c r="O30" s="35">
        <v>70.5</v>
      </c>
      <c r="P30" s="120" t="s">
        <v>1</v>
      </c>
      <c r="Q30" s="1"/>
      <c r="R30" s="45" t="s">
        <v>36</v>
      </c>
      <c r="S30" s="20">
        <v>70.5</v>
      </c>
      <c r="T30" s="19" t="s">
        <v>0</v>
      </c>
      <c r="U30" s="18"/>
      <c r="Z30" s="186">
        <f t="shared" ref="Z30:Z35" si="12">IFERROR(IF(AND(R30&lt;&gt;"",S30&gt;=0),_xlfn.RANK.EQ(K30,$K$18:$K$76,0),""),"")</f>
        <v>9</v>
      </c>
      <c r="AA30" s="186">
        <f t="shared" ref="AA30" si="13">IF(Z30&lt;&gt;"",_xlfn.RANK.EQ(Z30,$Z$18:$Z$76,1),"")</f>
        <v>5</v>
      </c>
      <c r="AB30" s="187">
        <f t="shared" ref="AB30" si="14">AA30</f>
        <v>5</v>
      </c>
    </row>
    <row r="31" spans="1:28" s="2" customFormat="1" ht="11.1" customHeight="1" thickBot="1" x14ac:dyDescent="0.25">
      <c r="A31" s="1"/>
      <c r="B31" s="118"/>
      <c r="C31" s="31">
        <v>5</v>
      </c>
      <c r="D31" s="31">
        <v>5</v>
      </c>
      <c r="E31" s="31">
        <v>967</v>
      </c>
      <c r="F31" s="30" t="s">
        <v>35</v>
      </c>
      <c r="G31" s="29" t="s">
        <v>18</v>
      </c>
      <c r="H31" s="28">
        <v>70</v>
      </c>
      <c r="I31" s="27">
        <v>1</v>
      </c>
      <c r="J31" s="12"/>
      <c r="K31" s="26">
        <v>60</v>
      </c>
      <c r="L31" s="25" t="s">
        <v>0</v>
      </c>
      <c r="M31" s="24">
        <v>10</v>
      </c>
      <c r="N31" s="23">
        <v>0.5</v>
      </c>
      <c r="O31" s="22">
        <v>70.5</v>
      </c>
      <c r="P31" s="120"/>
      <c r="Q31" s="1"/>
      <c r="R31" s="97" t="s">
        <v>35</v>
      </c>
      <c r="S31" s="33">
        <v>70.5</v>
      </c>
      <c r="T31" s="32" t="s">
        <v>0</v>
      </c>
      <c r="U31" s="18"/>
      <c r="Z31" s="186"/>
      <c r="AA31" s="186"/>
      <c r="AB31" s="187">
        <f t="shared" ref="AB31:AB35" si="15">AB30</f>
        <v>5</v>
      </c>
    </row>
    <row r="32" spans="1:28" s="2" customFormat="1" ht="11.1" customHeight="1" thickBot="1" x14ac:dyDescent="0.25">
      <c r="A32" s="1"/>
      <c r="B32" s="119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120"/>
      <c r="Q32" s="1"/>
      <c r="R32" s="45" t="s">
        <v>0</v>
      </c>
      <c r="S32" s="20" t="s">
        <v>0</v>
      </c>
      <c r="T32" s="19" t="s">
        <v>0</v>
      </c>
      <c r="U32" s="18"/>
      <c r="Z32" s="186"/>
      <c r="AA32" s="186"/>
      <c r="AB32" s="187">
        <f t="shared" si="15"/>
        <v>5</v>
      </c>
    </row>
    <row r="33" spans="1:28" ht="11.1" customHeight="1" thickBot="1" x14ac:dyDescent="0.25">
      <c r="B33" s="117">
        <v>6</v>
      </c>
      <c r="C33" s="44">
        <v>6</v>
      </c>
      <c r="D33" s="44">
        <v>6</v>
      </c>
      <c r="E33" s="44">
        <v>869</v>
      </c>
      <c r="F33" s="43" t="s">
        <v>24</v>
      </c>
      <c r="G33" s="42" t="s">
        <v>23</v>
      </c>
      <c r="H33" s="41">
        <v>120</v>
      </c>
      <c r="I33" s="40">
        <v>0.5</v>
      </c>
      <c r="J33" s="12"/>
      <c r="K33" s="39">
        <v>50</v>
      </c>
      <c r="L33" s="38" t="s">
        <v>0</v>
      </c>
      <c r="M33" s="37">
        <v>1</v>
      </c>
      <c r="N33" s="36">
        <v>0</v>
      </c>
      <c r="O33" s="35">
        <v>51</v>
      </c>
      <c r="P33" s="120" t="s">
        <v>1</v>
      </c>
      <c r="R33" s="97" t="s">
        <v>24</v>
      </c>
      <c r="S33" s="33">
        <v>51</v>
      </c>
      <c r="T33" s="32">
        <v>50</v>
      </c>
      <c r="U33" s="18"/>
      <c r="V33" s="98"/>
      <c r="Z33" s="186">
        <f t="shared" ref="Z33:Z35" si="16">IFERROR(IF(AND(R33&lt;&gt;"",S33&gt;=0),_xlfn.RANK.EQ(K33,$K$18:$K$76,0),""),"")</f>
        <v>11</v>
      </c>
      <c r="AA33" s="186">
        <f t="shared" ref="AA33" si="17">IF(Z33&lt;&gt;"",_xlfn.RANK.EQ(Z33,$Z$18:$Z$76,1),"")</f>
        <v>6</v>
      </c>
      <c r="AB33" s="187">
        <f t="shared" ref="AB33" si="18">AA33</f>
        <v>6</v>
      </c>
    </row>
    <row r="34" spans="1:28" ht="11.1" customHeight="1" thickBot="1" x14ac:dyDescent="0.25">
      <c r="B34" s="118"/>
      <c r="C34" s="31">
        <v>6</v>
      </c>
      <c r="D34" s="31">
        <v>6</v>
      </c>
      <c r="E34" s="31">
        <v>1026</v>
      </c>
      <c r="F34" s="30" t="s">
        <v>22</v>
      </c>
      <c r="G34" s="29" t="s">
        <v>18</v>
      </c>
      <c r="H34" s="28" t="s">
        <v>0</v>
      </c>
      <c r="I34" s="27" t="s">
        <v>0</v>
      </c>
      <c r="J34" s="12"/>
      <c r="K34" s="26">
        <v>50</v>
      </c>
      <c r="L34" s="25" t="s">
        <v>0</v>
      </c>
      <c r="M34" s="24">
        <v>1</v>
      </c>
      <c r="N34" s="23">
        <v>0</v>
      </c>
      <c r="O34" s="22">
        <v>51</v>
      </c>
      <c r="P34" s="120"/>
      <c r="R34" s="113" t="s">
        <v>22</v>
      </c>
      <c r="S34" s="114">
        <v>51</v>
      </c>
      <c r="T34" s="115" t="s">
        <v>0</v>
      </c>
      <c r="U34" s="18"/>
      <c r="Z34" s="186"/>
      <c r="AA34" s="186"/>
      <c r="AB34" s="187">
        <f t="shared" ref="AB34:AB35" si="19">AB33</f>
        <v>6</v>
      </c>
    </row>
    <row r="35" spans="1:28" ht="11.1" customHeight="1" thickBot="1" x14ac:dyDescent="0.25">
      <c r="B35" s="119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120"/>
      <c r="R35" s="97" t="s">
        <v>0</v>
      </c>
      <c r="S35" s="33" t="s">
        <v>0</v>
      </c>
      <c r="T35" s="32" t="s">
        <v>0</v>
      </c>
      <c r="U35" s="18"/>
      <c r="Z35" s="186"/>
      <c r="AA35" s="186"/>
      <c r="AB35" s="187">
        <f t="shared" si="19"/>
        <v>6</v>
      </c>
    </row>
    <row r="36" spans="1:28" s="2" customFormat="1" ht="11.1" customHeight="1" thickBot="1" x14ac:dyDescent="0.25">
      <c r="A36" s="1"/>
      <c r="B36" s="76"/>
      <c r="C36" s="68"/>
      <c r="D36" s="68"/>
      <c r="E36" s="68"/>
      <c r="F36" s="76" t="s">
        <v>0</v>
      </c>
      <c r="G36" s="75"/>
      <c r="H36" s="74"/>
      <c r="I36" s="73"/>
      <c r="J36" s="72"/>
      <c r="K36" s="71"/>
      <c r="L36" s="70"/>
      <c r="M36" s="70"/>
      <c r="N36" s="70"/>
      <c r="O36" s="69"/>
      <c r="P36" s="1"/>
      <c r="Q36" s="1"/>
      <c r="R36" s="1"/>
      <c r="S36" s="1"/>
      <c r="T36" s="1"/>
      <c r="U36" s="6"/>
    </row>
    <row r="37" spans="1:28" s="2" customFormat="1" ht="11.1" customHeight="1" thickBot="1" x14ac:dyDescent="0.25">
      <c r="A37" s="1"/>
      <c r="B37" s="67" t="s">
        <v>15</v>
      </c>
      <c r="C37" s="66"/>
      <c r="D37" s="66"/>
      <c r="E37" s="63"/>
      <c r="F37" s="96"/>
      <c r="G37" s="65" t="s">
        <v>16</v>
      </c>
      <c r="H37" s="64"/>
      <c r="I37" s="63" t="s">
        <v>41</v>
      </c>
      <c r="J37" s="62"/>
      <c r="K37" s="61"/>
      <c r="L37" s="61"/>
      <c r="M37" s="61"/>
      <c r="N37" s="61"/>
      <c r="O37" s="60"/>
      <c r="P37" s="60"/>
      <c r="Q37" s="53"/>
      <c r="R37" s="121"/>
      <c r="S37" s="122"/>
      <c r="T37" s="136"/>
      <c r="U37" s="59">
        <v>2</v>
      </c>
    </row>
    <row r="38" spans="1:28" s="2" customFormat="1" ht="14.25" customHeight="1" x14ac:dyDescent="0.2">
      <c r="A38" s="1"/>
      <c r="B38" s="133" t="s">
        <v>14</v>
      </c>
      <c r="C38" s="87"/>
      <c r="D38" s="87"/>
      <c r="E38" s="137" t="s">
        <v>13</v>
      </c>
      <c r="F38" s="140" t="s">
        <v>12</v>
      </c>
      <c r="G38" s="143" t="s">
        <v>11</v>
      </c>
      <c r="H38" s="143" t="s">
        <v>10</v>
      </c>
      <c r="I38" s="130" t="s">
        <v>9</v>
      </c>
      <c r="J38" s="89"/>
      <c r="K38" s="133" t="s">
        <v>8</v>
      </c>
      <c r="L38" s="143" t="s">
        <v>0</v>
      </c>
      <c r="M38" s="143" t="s">
        <v>29</v>
      </c>
      <c r="N38" s="143" t="s">
        <v>0</v>
      </c>
      <c r="O38" s="148" t="s">
        <v>7</v>
      </c>
      <c r="P38" s="149" t="s">
        <v>6</v>
      </c>
      <c r="Q38" s="53"/>
      <c r="R38" s="152" t="s">
        <v>5</v>
      </c>
      <c r="S38" s="153"/>
      <c r="T38" s="154"/>
      <c r="U38" s="18"/>
    </row>
    <row r="39" spans="1:28" s="2" customFormat="1" ht="14.25" customHeight="1" x14ac:dyDescent="0.2">
      <c r="A39" s="1"/>
      <c r="B39" s="134"/>
      <c r="C39" s="95"/>
      <c r="D39" s="95"/>
      <c r="E39" s="138"/>
      <c r="F39" s="141"/>
      <c r="G39" s="144"/>
      <c r="H39" s="141"/>
      <c r="I39" s="131"/>
      <c r="J39" s="89"/>
      <c r="K39" s="134"/>
      <c r="L39" s="146" t="s">
        <v>0</v>
      </c>
      <c r="M39" s="146" t="s">
        <v>29</v>
      </c>
      <c r="N39" s="146" t="s">
        <v>0</v>
      </c>
      <c r="O39" s="131"/>
      <c r="P39" s="150"/>
      <c r="Q39" s="53"/>
      <c r="R39" s="155"/>
      <c r="S39" s="156"/>
      <c r="T39" s="157"/>
      <c r="U39" s="18"/>
    </row>
    <row r="40" spans="1:28" s="2" customFormat="1" ht="14.25" customHeight="1" x14ac:dyDescent="0.2">
      <c r="A40" s="1"/>
      <c r="B40" s="134"/>
      <c r="C40" s="95"/>
      <c r="D40" s="95"/>
      <c r="E40" s="138"/>
      <c r="F40" s="141"/>
      <c r="G40" s="144"/>
      <c r="H40" s="141"/>
      <c r="I40" s="131"/>
      <c r="J40" s="89"/>
      <c r="K40" s="134"/>
      <c r="L40" s="146" t="s">
        <v>0</v>
      </c>
      <c r="M40" s="146" t="s">
        <v>29</v>
      </c>
      <c r="N40" s="146" t="s">
        <v>0</v>
      </c>
      <c r="O40" s="131"/>
      <c r="P40" s="150"/>
      <c r="Q40" s="53"/>
      <c r="R40" s="155"/>
      <c r="S40" s="156"/>
      <c r="T40" s="157"/>
      <c r="U40" s="18"/>
    </row>
    <row r="41" spans="1:28" ht="14.25" customHeight="1" thickBot="1" x14ac:dyDescent="0.25">
      <c r="B41" s="135"/>
      <c r="C41" s="94"/>
      <c r="D41" s="94"/>
      <c r="E41" s="139"/>
      <c r="F41" s="142"/>
      <c r="G41" s="145"/>
      <c r="H41" s="142"/>
      <c r="I41" s="132"/>
      <c r="J41" s="51"/>
      <c r="K41" s="135"/>
      <c r="L41" s="147" t="s">
        <v>0</v>
      </c>
      <c r="M41" s="147" t="s">
        <v>29</v>
      </c>
      <c r="N41" s="147" t="s">
        <v>0</v>
      </c>
      <c r="O41" s="132"/>
      <c r="P41" s="151"/>
      <c r="R41" s="158"/>
      <c r="S41" s="159"/>
      <c r="T41" s="160"/>
      <c r="U41" s="18"/>
    </row>
    <row r="42" spans="1:28" ht="11.1" customHeight="1" thickBot="1" x14ac:dyDescent="0.25">
      <c r="B42" s="88"/>
      <c r="C42" s="87"/>
      <c r="D42" s="87"/>
      <c r="E42" s="87"/>
      <c r="F42" s="52" t="s">
        <v>0</v>
      </c>
      <c r="G42" s="86"/>
      <c r="H42" s="86"/>
      <c r="I42" s="85"/>
      <c r="J42" s="51"/>
      <c r="K42" s="50"/>
      <c r="L42" s="48"/>
      <c r="M42" s="49"/>
      <c r="N42" s="48"/>
      <c r="O42" s="47"/>
      <c r="P42" s="46"/>
      <c r="R42" s="84" t="s">
        <v>4</v>
      </c>
      <c r="S42" s="83" t="s">
        <v>3</v>
      </c>
      <c r="T42" s="82" t="s">
        <v>2</v>
      </c>
      <c r="U42" s="18"/>
    </row>
    <row r="43" spans="1:28" ht="11.1" customHeight="1" thickBot="1" x14ac:dyDescent="0.25">
      <c r="B43" s="127">
        <v>1</v>
      </c>
      <c r="C43" s="44">
        <v>1</v>
      </c>
      <c r="D43" s="44">
        <v>0</v>
      </c>
      <c r="E43" s="44">
        <v>383</v>
      </c>
      <c r="F43" s="43" t="s">
        <v>40</v>
      </c>
      <c r="G43" s="42" t="s">
        <v>18</v>
      </c>
      <c r="H43" s="41">
        <v>8</v>
      </c>
      <c r="I43" s="40">
        <v>7.5</v>
      </c>
      <c r="J43" s="12"/>
      <c r="K43" s="39" t="s">
        <v>0</v>
      </c>
      <c r="L43" s="38" t="s">
        <v>0</v>
      </c>
      <c r="M43" s="37" t="s">
        <v>0</v>
      </c>
      <c r="N43" s="36" t="s">
        <v>0</v>
      </c>
      <c r="O43" s="35">
        <v>0</v>
      </c>
      <c r="P43" s="120" t="s">
        <v>1</v>
      </c>
      <c r="R43" s="45" t="s">
        <v>0</v>
      </c>
      <c r="S43" s="20">
        <v>0</v>
      </c>
      <c r="T43" s="19" t="s">
        <v>0</v>
      </c>
      <c r="U43" s="18"/>
      <c r="Z43" s="186" t="str">
        <f>IFERROR(IF(AND(R43&lt;&gt;"",S43&gt;=0),_xlfn.RANK.EQ(K43,$K$18:$K$76,0),""),"")</f>
        <v/>
      </c>
      <c r="AA43" s="186" t="str">
        <f>IF(Z43&lt;&gt;"",_xlfn.RANK.EQ(Z43,$Z$18:$Z$76,1),"")</f>
        <v/>
      </c>
      <c r="AB43" s="187" t="str">
        <f>AA43</f>
        <v/>
      </c>
    </row>
    <row r="44" spans="1:28" ht="11.1" customHeight="1" thickBot="1" x14ac:dyDescent="0.25">
      <c r="B44" s="128"/>
      <c r="C44" s="31">
        <v>1</v>
      </c>
      <c r="D44" s="31">
        <v>0</v>
      </c>
      <c r="E44" s="31">
        <v>106</v>
      </c>
      <c r="F44" s="30" t="s">
        <v>39</v>
      </c>
      <c r="G44" s="29" t="s">
        <v>18</v>
      </c>
      <c r="H44" s="28">
        <v>37</v>
      </c>
      <c r="I44" s="27">
        <v>2.5</v>
      </c>
      <c r="J44" s="12"/>
      <c r="K44" s="26" t="s">
        <v>0</v>
      </c>
      <c r="L44" s="25" t="s">
        <v>0</v>
      </c>
      <c r="M44" s="24" t="s">
        <v>0</v>
      </c>
      <c r="N44" s="23" t="s">
        <v>0</v>
      </c>
      <c r="O44" s="22">
        <v>0</v>
      </c>
      <c r="P44" s="120"/>
      <c r="R44" s="34" t="s">
        <v>0</v>
      </c>
      <c r="S44" s="33">
        <v>0</v>
      </c>
      <c r="T44" s="32" t="s">
        <v>0</v>
      </c>
      <c r="U44" s="18"/>
      <c r="Z44" s="186"/>
      <c r="AA44" s="186"/>
      <c r="AB44" s="187" t="str">
        <f>AB43</f>
        <v/>
      </c>
    </row>
    <row r="45" spans="1:28" s="53" customFormat="1" ht="11.1" customHeight="1" thickBot="1" x14ac:dyDescent="0.25">
      <c r="B45" s="129"/>
      <c r="C45" s="17">
        <v>1</v>
      </c>
      <c r="D45" s="17">
        <v>0</v>
      </c>
      <c r="E45" s="17" t="s">
        <v>0</v>
      </c>
      <c r="F45" s="16"/>
      <c r="G45" s="15" t="s">
        <v>0</v>
      </c>
      <c r="H45" s="14" t="s">
        <v>0</v>
      </c>
      <c r="I45" s="13" t="s">
        <v>0</v>
      </c>
      <c r="J45" s="12"/>
      <c r="K45" s="11" t="s">
        <v>0</v>
      </c>
      <c r="L45" s="10" t="s">
        <v>0</v>
      </c>
      <c r="M45" s="9" t="s">
        <v>0</v>
      </c>
      <c r="N45" s="8" t="s">
        <v>0</v>
      </c>
      <c r="O45" s="7" t="s">
        <v>0</v>
      </c>
      <c r="P45" s="120"/>
      <c r="Q45" s="1"/>
      <c r="R45" s="21" t="s">
        <v>0</v>
      </c>
      <c r="S45" s="20" t="s">
        <v>0</v>
      </c>
      <c r="T45" s="19" t="s">
        <v>0</v>
      </c>
      <c r="U45" s="18"/>
      <c r="V45" s="2"/>
      <c r="Z45" s="186"/>
      <c r="AA45" s="186"/>
      <c r="AB45" s="187" t="str">
        <f>AB44</f>
        <v/>
      </c>
    </row>
    <row r="46" spans="1:28" ht="11.1" customHeight="1" thickBot="1" x14ac:dyDescent="0.25">
      <c r="B46" s="127">
        <v>2</v>
      </c>
      <c r="C46" s="44">
        <v>2</v>
      </c>
      <c r="D46" s="44">
        <v>0</v>
      </c>
      <c r="E46" s="44">
        <v>388</v>
      </c>
      <c r="F46" s="43" t="s">
        <v>38</v>
      </c>
      <c r="G46" s="42" t="s">
        <v>18</v>
      </c>
      <c r="H46" s="41">
        <v>54</v>
      </c>
      <c r="I46" s="40">
        <v>1</v>
      </c>
      <c r="J46" s="12"/>
      <c r="K46" s="39" t="s">
        <v>0</v>
      </c>
      <c r="L46" s="38" t="s">
        <v>0</v>
      </c>
      <c r="M46" s="37" t="s">
        <v>0</v>
      </c>
      <c r="N46" s="36" t="s">
        <v>0</v>
      </c>
      <c r="O46" s="35">
        <v>0</v>
      </c>
      <c r="P46" s="120" t="s">
        <v>1</v>
      </c>
      <c r="R46" s="34" t="s">
        <v>0</v>
      </c>
      <c r="S46" s="33">
        <v>0</v>
      </c>
      <c r="T46" s="32" t="s">
        <v>0</v>
      </c>
      <c r="U46" s="18"/>
      <c r="Z46" s="186" t="str">
        <f t="shared" ref="Z46:Z60" si="20">IFERROR(IF(AND(R46&lt;&gt;"",S46&gt;=0),_xlfn.RANK.EQ(K46,$K$18:$K$76,0),""),"")</f>
        <v/>
      </c>
      <c r="AA46" s="186" t="str">
        <f t="shared" ref="AA46" si="21">IF(Z46&lt;&gt;"",_xlfn.RANK.EQ(Z46,$Z$18:$Z$76,1),"")</f>
        <v/>
      </c>
      <c r="AB46" s="187" t="str">
        <f t="shared" ref="AB46" si="22">AA46</f>
        <v/>
      </c>
    </row>
    <row r="47" spans="1:28" ht="11.1" customHeight="1" thickBot="1" x14ac:dyDescent="0.25">
      <c r="B47" s="128"/>
      <c r="C47" s="31">
        <v>2</v>
      </c>
      <c r="D47" s="31">
        <v>0</v>
      </c>
      <c r="E47" s="31">
        <v>176</v>
      </c>
      <c r="F47" s="30" t="s">
        <v>37</v>
      </c>
      <c r="G47" s="29" t="s">
        <v>18</v>
      </c>
      <c r="H47" s="28">
        <v>25</v>
      </c>
      <c r="I47" s="27">
        <v>2.5</v>
      </c>
      <c r="J47" s="12"/>
      <c r="K47" s="26" t="s">
        <v>0</v>
      </c>
      <c r="L47" s="25" t="s">
        <v>0</v>
      </c>
      <c r="M47" s="24" t="s">
        <v>0</v>
      </c>
      <c r="N47" s="23" t="s">
        <v>0</v>
      </c>
      <c r="O47" s="22">
        <v>0</v>
      </c>
      <c r="P47" s="120"/>
      <c r="R47" s="21" t="s">
        <v>0</v>
      </c>
      <c r="S47" s="20">
        <v>0</v>
      </c>
      <c r="T47" s="19" t="s">
        <v>0</v>
      </c>
      <c r="U47" s="18"/>
      <c r="Z47" s="186"/>
      <c r="AA47" s="186"/>
      <c r="AB47" s="187" t="str">
        <f t="shared" ref="AB47:AB60" si="23">AB46</f>
        <v/>
      </c>
    </row>
    <row r="48" spans="1:28" ht="11.1" customHeight="1" thickBot="1" x14ac:dyDescent="0.25">
      <c r="B48" s="129"/>
      <c r="C48" s="17">
        <v>2</v>
      </c>
      <c r="D48" s="17">
        <v>0</v>
      </c>
      <c r="E48" s="17" t="s">
        <v>0</v>
      </c>
      <c r="F48" s="16"/>
      <c r="G48" s="15" t="s">
        <v>0</v>
      </c>
      <c r="H48" s="14" t="s">
        <v>0</v>
      </c>
      <c r="I48" s="13" t="s">
        <v>0</v>
      </c>
      <c r="J48" s="12"/>
      <c r="K48" s="11" t="s">
        <v>0</v>
      </c>
      <c r="L48" s="10" t="s">
        <v>0</v>
      </c>
      <c r="M48" s="9" t="s">
        <v>0</v>
      </c>
      <c r="N48" s="8" t="s">
        <v>0</v>
      </c>
      <c r="O48" s="7" t="s">
        <v>0</v>
      </c>
      <c r="P48" s="120"/>
      <c r="R48" s="34" t="s">
        <v>0</v>
      </c>
      <c r="S48" s="33" t="s">
        <v>0</v>
      </c>
      <c r="T48" s="32" t="s">
        <v>0</v>
      </c>
      <c r="U48" s="18"/>
      <c r="Z48" s="186"/>
      <c r="AA48" s="186"/>
      <c r="AB48" s="187" t="str">
        <f t="shared" si="23"/>
        <v/>
      </c>
    </row>
    <row r="49" spans="1:28" ht="11.1" customHeight="1" thickBot="1" x14ac:dyDescent="0.25">
      <c r="B49" s="117">
        <v>3</v>
      </c>
      <c r="C49" s="44">
        <v>3</v>
      </c>
      <c r="D49" s="44">
        <v>0</v>
      </c>
      <c r="E49" s="44">
        <v>411</v>
      </c>
      <c r="F49" s="43" t="s">
        <v>36</v>
      </c>
      <c r="G49" s="42" t="s">
        <v>18</v>
      </c>
      <c r="H49" s="41">
        <v>115</v>
      </c>
      <c r="I49" s="40">
        <v>0.5</v>
      </c>
      <c r="J49" s="12"/>
      <c r="K49" s="39" t="s">
        <v>0</v>
      </c>
      <c r="L49" s="38" t="s">
        <v>0</v>
      </c>
      <c r="M49" s="37" t="s">
        <v>0</v>
      </c>
      <c r="N49" s="36" t="s">
        <v>0</v>
      </c>
      <c r="O49" s="35">
        <v>0</v>
      </c>
      <c r="P49" s="120" t="s">
        <v>1</v>
      </c>
      <c r="R49" s="21" t="s">
        <v>0</v>
      </c>
      <c r="S49" s="20">
        <v>0</v>
      </c>
      <c r="T49" s="19" t="s">
        <v>0</v>
      </c>
      <c r="U49" s="18"/>
      <c r="Z49" s="186" t="str">
        <f t="shared" ref="Z49:Z60" si="24">IFERROR(IF(AND(R49&lt;&gt;"",S49&gt;=0),_xlfn.RANK.EQ(K49,$K$18:$K$76,0),""),"")</f>
        <v/>
      </c>
      <c r="AA49" s="186" t="str">
        <f t="shared" ref="AA49" si="25">IF(Z49&lt;&gt;"",_xlfn.RANK.EQ(Z49,$Z$18:$Z$76,1),"")</f>
        <v/>
      </c>
      <c r="AB49" s="187" t="str">
        <f t="shared" ref="AB49" si="26">AA49</f>
        <v/>
      </c>
    </row>
    <row r="50" spans="1:28" ht="11.1" customHeight="1" thickBot="1" x14ac:dyDescent="0.25">
      <c r="B50" s="118"/>
      <c r="C50" s="31">
        <v>3</v>
      </c>
      <c r="D50" s="31">
        <v>0</v>
      </c>
      <c r="E50" s="31">
        <v>967</v>
      </c>
      <c r="F50" s="30" t="s">
        <v>35</v>
      </c>
      <c r="G50" s="29" t="s">
        <v>18</v>
      </c>
      <c r="H50" s="28">
        <v>70</v>
      </c>
      <c r="I50" s="27">
        <v>1</v>
      </c>
      <c r="J50" s="12"/>
      <c r="K50" s="26" t="s">
        <v>0</v>
      </c>
      <c r="L50" s="25" t="s">
        <v>0</v>
      </c>
      <c r="M50" s="24" t="s">
        <v>0</v>
      </c>
      <c r="N50" s="23" t="s">
        <v>0</v>
      </c>
      <c r="O50" s="22">
        <v>0</v>
      </c>
      <c r="P50" s="120"/>
      <c r="R50" s="34" t="s">
        <v>0</v>
      </c>
      <c r="S50" s="33">
        <v>0</v>
      </c>
      <c r="T50" s="32" t="s">
        <v>0</v>
      </c>
      <c r="U50" s="18"/>
      <c r="Z50" s="186"/>
      <c r="AA50" s="186"/>
      <c r="AB50" s="187" t="str">
        <f t="shared" ref="AB50:AB60" si="27">AB49</f>
        <v/>
      </c>
    </row>
    <row r="51" spans="1:28" ht="11.1" customHeight="1" thickBot="1" x14ac:dyDescent="0.25">
      <c r="B51" s="119"/>
      <c r="C51" s="17">
        <v>3</v>
      </c>
      <c r="D51" s="17">
        <v>0</v>
      </c>
      <c r="E51" s="17" t="s">
        <v>0</v>
      </c>
      <c r="F51" s="16"/>
      <c r="G51" s="15" t="s">
        <v>0</v>
      </c>
      <c r="H51" s="14" t="s">
        <v>0</v>
      </c>
      <c r="I51" s="13" t="s">
        <v>0</v>
      </c>
      <c r="J51" s="12"/>
      <c r="K51" s="11" t="s">
        <v>0</v>
      </c>
      <c r="L51" s="10" t="s">
        <v>0</v>
      </c>
      <c r="M51" s="9" t="s">
        <v>0</v>
      </c>
      <c r="N51" s="8" t="s">
        <v>0</v>
      </c>
      <c r="O51" s="7" t="s">
        <v>0</v>
      </c>
      <c r="P51" s="120"/>
      <c r="R51" s="21" t="s">
        <v>0</v>
      </c>
      <c r="S51" s="20" t="s">
        <v>0</v>
      </c>
      <c r="T51" s="19" t="s">
        <v>0</v>
      </c>
      <c r="U51" s="18"/>
      <c r="Z51" s="186"/>
      <c r="AA51" s="186"/>
      <c r="AB51" s="187" t="str">
        <f t="shared" si="27"/>
        <v/>
      </c>
    </row>
    <row r="52" spans="1:28" ht="11.1" customHeight="1" thickBot="1" x14ac:dyDescent="0.25">
      <c r="B52" s="117">
        <v>4</v>
      </c>
      <c r="C52" s="44">
        <v>4</v>
      </c>
      <c r="D52" s="44">
        <v>7</v>
      </c>
      <c r="E52" s="44">
        <v>749</v>
      </c>
      <c r="F52" s="43" t="s">
        <v>34</v>
      </c>
      <c r="G52" s="42" t="s">
        <v>18</v>
      </c>
      <c r="H52" s="41">
        <v>312</v>
      </c>
      <c r="I52" s="40">
        <v>0</v>
      </c>
      <c r="J52" s="12"/>
      <c r="K52" s="39">
        <v>42.5</v>
      </c>
      <c r="L52" s="38" t="s">
        <v>0</v>
      </c>
      <c r="M52" s="37">
        <v>7.5</v>
      </c>
      <c r="N52" s="36" t="s">
        <v>0</v>
      </c>
      <c r="O52" s="35">
        <v>50</v>
      </c>
      <c r="P52" s="120" t="s">
        <v>1</v>
      </c>
      <c r="R52" s="34" t="s">
        <v>34</v>
      </c>
      <c r="S52" s="33">
        <v>50</v>
      </c>
      <c r="T52" s="32" t="s">
        <v>0</v>
      </c>
      <c r="U52" s="18"/>
      <c r="Z52" s="186">
        <f t="shared" ref="Z52:Z60" si="28">IFERROR(IF(AND(R52&lt;&gt;"",S52&gt;=0),_xlfn.RANK.EQ(K52,$K$18:$K$76,0),""),"")</f>
        <v>13</v>
      </c>
      <c r="AA52" s="186">
        <f t="shared" ref="AA52" si="29">IF(Z52&lt;&gt;"",_xlfn.RANK.EQ(Z52,$Z$18:$Z$76,1),"")</f>
        <v>7</v>
      </c>
      <c r="AB52" s="187">
        <f t="shared" ref="AB52" si="30">AA52</f>
        <v>7</v>
      </c>
    </row>
    <row r="53" spans="1:28" ht="11.1" customHeight="1" thickBot="1" x14ac:dyDescent="0.25">
      <c r="B53" s="118"/>
      <c r="C53" s="31">
        <v>4</v>
      </c>
      <c r="D53" s="31">
        <v>7</v>
      </c>
      <c r="E53" s="31">
        <v>705</v>
      </c>
      <c r="F53" s="30" t="s">
        <v>33</v>
      </c>
      <c r="G53" s="29" t="s">
        <v>23</v>
      </c>
      <c r="H53" s="28">
        <v>22</v>
      </c>
      <c r="I53" s="27">
        <v>2.5</v>
      </c>
      <c r="J53" s="12"/>
      <c r="K53" s="26">
        <v>42.5</v>
      </c>
      <c r="L53" s="25" t="s">
        <v>0</v>
      </c>
      <c r="M53" s="24">
        <v>7.5</v>
      </c>
      <c r="N53" s="23" t="s">
        <v>0</v>
      </c>
      <c r="O53" s="22">
        <v>50</v>
      </c>
      <c r="P53" s="120"/>
      <c r="R53" s="21" t="s">
        <v>33</v>
      </c>
      <c r="S53" s="20">
        <v>50</v>
      </c>
      <c r="T53" s="19">
        <v>42.5</v>
      </c>
      <c r="U53" s="18"/>
      <c r="Z53" s="186"/>
      <c r="AA53" s="186"/>
      <c r="AB53" s="187">
        <f t="shared" ref="AB53:AB60" si="31">AB52</f>
        <v>7</v>
      </c>
    </row>
    <row r="54" spans="1:28" ht="11.1" customHeight="1" thickBot="1" x14ac:dyDescent="0.25">
      <c r="B54" s="119"/>
      <c r="C54" s="17">
        <v>4</v>
      </c>
      <c r="D54" s="17">
        <v>7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9" t="s">
        <v>0</v>
      </c>
      <c r="N54" s="8" t="s">
        <v>0</v>
      </c>
      <c r="O54" s="7" t="s">
        <v>0</v>
      </c>
      <c r="P54" s="120"/>
      <c r="R54" s="34" t="s">
        <v>0</v>
      </c>
      <c r="S54" s="33" t="s">
        <v>0</v>
      </c>
      <c r="T54" s="32" t="s">
        <v>0</v>
      </c>
      <c r="U54" s="18"/>
      <c r="Z54" s="186"/>
      <c r="AA54" s="186"/>
      <c r="AB54" s="187">
        <f t="shared" si="31"/>
        <v>7</v>
      </c>
    </row>
    <row r="55" spans="1:28" ht="11.1" customHeight="1" thickBot="1" x14ac:dyDescent="0.25">
      <c r="B55" s="117">
        <v>5</v>
      </c>
      <c r="C55" s="44">
        <v>5</v>
      </c>
      <c r="D55" s="44">
        <v>9</v>
      </c>
      <c r="E55" s="44">
        <v>984</v>
      </c>
      <c r="F55" s="43" t="s">
        <v>32</v>
      </c>
      <c r="G55" s="42" t="s">
        <v>18</v>
      </c>
      <c r="H55" s="41">
        <v>361</v>
      </c>
      <c r="I55" s="40">
        <v>0</v>
      </c>
      <c r="J55" s="12"/>
      <c r="K55" s="39">
        <v>32.5</v>
      </c>
      <c r="L55" s="38" t="s">
        <v>0</v>
      </c>
      <c r="M55" s="37">
        <v>0</v>
      </c>
      <c r="N55" s="36" t="s">
        <v>0</v>
      </c>
      <c r="O55" s="35">
        <v>32.5</v>
      </c>
      <c r="P55" s="120" t="s">
        <v>1</v>
      </c>
      <c r="R55" s="21" t="s">
        <v>32</v>
      </c>
      <c r="S55" s="20">
        <v>32.5</v>
      </c>
      <c r="T55" s="19" t="s">
        <v>0</v>
      </c>
      <c r="U55" s="18"/>
      <c r="Z55" s="186">
        <f t="shared" ref="Z55:Z60" si="32">IFERROR(IF(AND(R55&lt;&gt;"",S55&gt;=0),_xlfn.RANK.EQ(K55,$K$18:$K$76,0),""),"")</f>
        <v>17</v>
      </c>
      <c r="AA55" s="186">
        <f t="shared" ref="AA55" si="33">IF(Z55&lt;&gt;"",_xlfn.RANK.EQ(Z55,$Z$18:$Z$76,1),"")</f>
        <v>9</v>
      </c>
      <c r="AB55" s="187">
        <f t="shared" ref="AB55" si="34">AA55</f>
        <v>9</v>
      </c>
    </row>
    <row r="56" spans="1:28" ht="11.1" customHeight="1" thickBot="1" x14ac:dyDescent="0.25">
      <c r="B56" s="118"/>
      <c r="C56" s="31">
        <v>5</v>
      </c>
      <c r="D56" s="31">
        <v>9</v>
      </c>
      <c r="E56" s="31">
        <v>312</v>
      </c>
      <c r="F56" s="30" t="s">
        <v>31</v>
      </c>
      <c r="G56" s="29" t="s">
        <v>18</v>
      </c>
      <c r="H56" s="28">
        <v>7</v>
      </c>
      <c r="I56" s="27">
        <v>7.5</v>
      </c>
      <c r="J56" s="12"/>
      <c r="K56" s="26">
        <v>32.5</v>
      </c>
      <c r="L56" s="25" t="s">
        <v>0</v>
      </c>
      <c r="M56" s="24">
        <v>0</v>
      </c>
      <c r="N56" s="23" t="s">
        <v>0</v>
      </c>
      <c r="O56" s="22">
        <v>32.5</v>
      </c>
      <c r="P56" s="120"/>
      <c r="R56" s="34" t="s">
        <v>31</v>
      </c>
      <c r="S56" s="33">
        <v>32.5</v>
      </c>
      <c r="T56" s="32" t="s">
        <v>0</v>
      </c>
      <c r="U56" s="18"/>
      <c r="Z56" s="186"/>
      <c r="AA56" s="186"/>
      <c r="AB56" s="187">
        <f t="shared" ref="AB56:AB60" si="35">AB55</f>
        <v>9</v>
      </c>
    </row>
    <row r="57" spans="1:28" s="2" customFormat="1" ht="11.1" customHeight="1" thickBot="1" x14ac:dyDescent="0.25">
      <c r="A57" s="1"/>
      <c r="B57" s="119"/>
      <c r="C57" s="17">
        <v>5</v>
      </c>
      <c r="D57" s="17">
        <v>9</v>
      </c>
      <c r="E57" s="17" t="s">
        <v>0</v>
      </c>
      <c r="F57" s="16"/>
      <c r="G57" s="15" t="s">
        <v>0</v>
      </c>
      <c r="H57" s="14" t="s">
        <v>0</v>
      </c>
      <c r="I57" s="13" t="s">
        <v>0</v>
      </c>
      <c r="J57" s="12"/>
      <c r="K57" s="11" t="s">
        <v>0</v>
      </c>
      <c r="L57" s="10" t="s">
        <v>0</v>
      </c>
      <c r="M57" s="9" t="s">
        <v>0</v>
      </c>
      <c r="N57" s="8" t="s">
        <v>0</v>
      </c>
      <c r="O57" s="7" t="s">
        <v>0</v>
      </c>
      <c r="P57" s="120"/>
      <c r="Q57" s="1"/>
      <c r="R57" s="21" t="s">
        <v>0</v>
      </c>
      <c r="S57" s="20" t="s">
        <v>0</v>
      </c>
      <c r="T57" s="19" t="s">
        <v>0</v>
      </c>
      <c r="U57" s="18"/>
      <c r="Z57" s="186"/>
      <c r="AA57" s="186"/>
      <c r="AB57" s="187">
        <f t="shared" si="35"/>
        <v>9</v>
      </c>
    </row>
    <row r="58" spans="1:28" ht="11.1" customHeight="1" thickBot="1" x14ac:dyDescent="0.35">
      <c r="B58" s="81"/>
      <c r="C58" s="80"/>
      <c r="D58" s="80"/>
      <c r="E58" s="80"/>
      <c r="F58" s="68" t="s">
        <v>0</v>
      </c>
      <c r="G58" s="79"/>
      <c r="H58" s="74"/>
      <c r="I58" s="73"/>
      <c r="J58" s="71"/>
      <c r="K58" s="79"/>
      <c r="L58" s="68"/>
      <c r="M58" s="68"/>
      <c r="N58" s="68"/>
      <c r="O58" s="68"/>
      <c r="P58" s="78"/>
      <c r="Q58" s="77"/>
      <c r="R58" s="77"/>
      <c r="S58" s="77"/>
      <c r="T58" s="77"/>
      <c r="U58" s="6"/>
      <c r="Z58"/>
      <c r="AA58"/>
      <c r="AB58"/>
    </row>
    <row r="59" spans="1:28" ht="11.1" customHeight="1" thickBot="1" x14ac:dyDescent="0.35">
      <c r="A59" s="77"/>
      <c r="B59" s="67" t="s">
        <v>15</v>
      </c>
      <c r="C59" s="66"/>
      <c r="D59" s="66"/>
      <c r="E59" s="63"/>
      <c r="F59" s="64"/>
      <c r="G59" s="65" t="s">
        <v>16</v>
      </c>
      <c r="H59" s="64"/>
      <c r="I59" s="63" t="s">
        <v>30</v>
      </c>
      <c r="J59" s="62"/>
      <c r="K59" s="61"/>
      <c r="L59" s="61"/>
      <c r="M59" s="61"/>
      <c r="N59" s="61"/>
      <c r="O59" s="60"/>
      <c r="P59" s="60"/>
      <c r="Q59" s="53"/>
      <c r="R59" s="121"/>
      <c r="S59" s="122"/>
      <c r="T59" s="123"/>
      <c r="U59" s="59">
        <v>3</v>
      </c>
      <c r="Z59"/>
      <c r="AA59"/>
      <c r="AB59"/>
    </row>
    <row r="60" spans="1:28" ht="57" customHeight="1" thickBot="1" x14ac:dyDescent="0.35">
      <c r="A60" s="77"/>
      <c r="B60" s="93" t="s">
        <v>14</v>
      </c>
      <c r="C60" s="58"/>
      <c r="D60" s="58"/>
      <c r="E60" s="58" t="s">
        <v>13</v>
      </c>
      <c r="F60" s="57" t="s">
        <v>12</v>
      </c>
      <c r="G60" s="92" t="s">
        <v>11</v>
      </c>
      <c r="H60" s="92" t="s">
        <v>10</v>
      </c>
      <c r="I60" s="91" t="s">
        <v>9</v>
      </c>
      <c r="J60" s="51"/>
      <c r="K60" s="56" t="s">
        <v>8</v>
      </c>
      <c r="L60" s="55" t="s">
        <v>0</v>
      </c>
      <c r="M60" s="55" t="s">
        <v>29</v>
      </c>
      <c r="N60" s="55" t="s">
        <v>0</v>
      </c>
      <c r="O60" s="90" t="s">
        <v>7</v>
      </c>
      <c r="P60" s="54" t="s">
        <v>6</v>
      </c>
      <c r="R60" s="124" t="s">
        <v>5</v>
      </c>
      <c r="S60" s="125"/>
      <c r="T60" s="126"/>
      <c r="U60" s="18"/>
      <c r="Z60"/>
      <c r="AA60"/>
      <c r="AB60"/>
    </row>
    <row r="61" spans="1:28" ht="11.1" customHeight="1" thickBot="1" x14ac:dyDescent="0.25">
      <c r="A61" s="77"/>
      <c r="B61" s="88"/>
      <c r="C61" s="87"/>
      <c r="D61" s="87"/>
      <c r="E61" s="87"/>
      <c r="F61" s="52" t="s">
        <v>0</v>
      </c>
      <c r="G61" s="86"/>
      <c r="H61" s="86"/>
      <c r="I61" s="85"/>
      <c r="J61" s="51"/>
      <c r="K61" s="50"/>
      <c r="L61" s="48"/>
      <c r="M61" s="49"/>
      <c r="N61" s="48"/>
      <c r="O61" s="47"/>
      <c r="P61" s="46"/>
      <c r="R61" s="84" t="s">
        <v>4</v>
      </c>
      <c r="S61" s="83" t="s">
        <v>3</v>
      </c>
      <c r="T61" s="82" t="s">
        <v>2</v>
      </c>
      <c r="U61" s="18"/>
    </row>
    <row r="62" spans="1:28" s="2" customFormat="1" ht="11.1" customHeight="1" thickBot="1" x14ac:dyDescent="0.25">
      <c r="A62" s="77"/>
      <c r="B62" s="127">
        <v>1</v>
      </c>
      <c r="C62" s="44">
        <v>1</v>
      </c>
      <c r="D62" s="42">
        <v>0</v>
      </c>
      <c r="E62" s="44">
        <v>821</v>
      </c>
      <c r="F62" s="43" t="s">
        <v>28</v>
      </c>
      <c r="G62" s="42" t="s">
        <v>18</v>
      </c>
      <c r="H62" s="41">
        <v>39</v>
      </c>
      <c r="I62" s="40">
        <v>2.5</v>
      </c>
      <c r="J62" s="12"/>
      <c r="K62" s="39" t="s">
        <v>0</v>
      </c>
      <c r="L62" s="38" t="s">
        <v>0</v>
      </c>
      <c r="M62" s="37" t="s">
        <v>0</v>
      </c>
      <c r="N62" s="36" t="s">
        <v>0</v>
      </c>
      <c r="O62" s="35">
        <v>0</v>
      </c>
      <c r="P62" s="120" t="s">
        <v>1</v>
      </c>
      <c r="Q62" s="1"/>
      <c r="R62" s="45" t="s">
        <v>0</v>
      </c>
      <c r="S62" s="20">
        <v>0</v>
      </c>
      <c r="T62" s="19" t="s">
        <v>0</v>
      </c>
      <c r="U62" s="18"/>
      <c r="Z62" s="186" t="str">
        <f>IFERROR(IF(AND(R62&lt;&gt;"",S62&gt;=0),_xlfn.RANK.EQ(K62,$K$18:$K$76,0),""),"")</f>
        <v/>
      </c>
      <c r="AA62" s="186" t="str">
        <f>IF(Z62&lt;&gt;"",_xlfn.RANK.EQ(Z62,$Z$18:$Z$76,1),"")</f>
        <v/>
      </c>
      <c r="AB62" s="187" t="str">
        <f>AA62</f>
        <v/>
      </c>
    </row>
    <row r="63" spans="1:28" s="2" customFormat="1" ht="11.1" customHeight="1" thickBot="1" x14ac:dyDescent="0.25">
      <c r="A63" s="77"/>
      <c r="B63" s="128"/>
      <c r="C63" s="31">
        <v>1</v>
      </c>
      <c r="D63" s="29">
        <v>0</v>
      </c>
      <c r="E63" s="31">
        <v>273</v>
      </c>
      <c r="F63" s="30" t="s">
        <v>27</v>
      </c>
      <c r="G63" s="29" t="s">
        <v>18</v>
      </c>
      <c r="H63" s="28">
        <v>102</v>
      </c>
      <c r="I63" s="27">
        <v>0.5</v>
      </c>
      <c r="J63" s="12"/>
      <c r="K63" s="26" t="s">
        <v>0</v>
      </c>
      <c r="L63" s="25" t="s">
        <v>0</v>
      </c>
      <c r="M63" s="24" t="s">
        <v>0</v>
      </c>
      <c r="N63" s="23" t="s">
        <v>0</v>
      </c>
      <c r="O63" s="22">
        <v>0</v>
      </c>
      <c r="P63" s="120"/>
      <c r="Q63" s="1"/>
      <c r="R63" s="34" t="s">
        <v>0</v>
      </c>
      <c r="S63" s="33">
        <v>0</v>
      </c>
      <c r="T63" s="32" t="s">
        <v>0</v>
      </c>
      <c r="U63" s="18"/>
      <c r="Z63" s="186"/>
      <c r="AA63" s="186"/>
      <c r="AB63" s="187" t="str">
        <f>AB62</f>
        <v/>
      </c>
    </row>
    <row r="64" spans="1:28" s="2" customFormat="1" ht="11.1" customHeight="1" thickBot="1" x14ac:dyDescent="0.25">
      <c r="A64" s="77"/>
      <c r="B64" s="129"/>
      <c r="C64" s="17">
        <v>1</v>
      </c>
      <c r="D64" s="15">
        <v>0</v>
      </c>
      <c r="E64" s="17" t="s">
        <v>0</v>
      </c>
      <c r="F64" s="16"/>
      <c r="G64" s="15" t="s">
        <v>0</v>
      </c>
      <c r="H64" s="14" t="s">
        <v>0</v>
      </c>
      <c r="I64" s="13" t="s">
        <v>0</v>
      </c>
      <c r="J64" s="12"/>
      <c r="K64" s="11" t="s">
        <v>0</v>
      </c>
      <c r="L64" s="10" t="s">
        <v>0</v>
      </c>
      <c r="M64" s="9" t="s">
        <v>0</v>
      </c>
      <c r="N64" s="8" t="s">
        <v>0</v>
      </c>
      <c r="O64" s="7" t="s">
        <v>0</v>
      </c>
      <c r="P64" s="120"/>
      <c r="Q64" s="1"/>
      <c r="R64" s="21" t="s">
        <v>0</v>
      </c>
      <c r="S64" s="20" t="s">
        <v>0</v>
      </c>
      <c r="T64" s="19" t="s">
        <v>0</v>
      </c>
      <c r="U64" s="18"/>
      <c r="Z64" s="186"/>
      <c r="AA64" s="186"/>
      <c r="AB64" s="187" t="str">
        <f>AB63</f>
        <v/>
      </c>
    </row>
    <row r="65" spans="1:28" s="2" customFormat="1" ht="11.1" customHeight="1" thickBot="1" x14ac:dyDescent="0.25">
      <c r="A65" s="77"/>
      <c r="B65" s="127">
        <v>2</v>
      </c>
      <c r="C65" s="44">
        <v>2</v>
      </c>
      <c r="D65" s="44">
        <v>0</v>
      </c>
      <c r="E65" s="44">
        <v>523</v>
      </c>
      <c r="F65" s="43" t="s">
        <v>26</v>
      </c>
      <c r="G65" s="42" t="s">
        <v>18</v>
      </c>
      <c r="H65" s="41">
        <v>20</v>
      </c>
      <c r="I65" s="40">
        <v>5</v>
      </c>
      <c r="J65" s="12"/>
      <c r="K65" s="39" t="s">
        <v>0</v>
      </c>
      <c r="L65" s="38" t="s">
        <v>0</v>
      </c>
      <c r="M65" s="37" t="s">
        <v>0</v>
      </c>
      <c r="N65" s="36" t="s">
        <v>0</v>
      </c>
      <c r="O65" s="35">
        <v>0</v>
      </c>
      <c r="P65" s="120" t="s">
        <v>1</v>
      </c>
      <c r="Q65" s="1"/>
      <c r="R65" s="34" t="s">
        <v>0</v>
      </c>
      <c r="S65" s="33">
        <v>0</v>
      </c>
      <c r="T65" s="32" t="s">
        <v>0</v>
      </c>
      <c r="U65" s="18"/>
      <c r="Z65" s="186" t="str">
        <f t="shared" ref="Z65:Z79" si="36">IFERROR(IF(AND(R65&lt;&gt;"",S65&gt;=0),_xlfn.RANK.EQ(K65,$K$18:$K$76,0),""),"")</f>
        <v/>
      </c>
      <c r="AA65" s="186" t="str">
        <f t="shared" ref="AA65" si="37">IF(Z65&lt;&gt;"",_xlfn.RANK.EQ(Z65,$Z$18:$Z$76,1),"")</f>
        <v/>
      </c>
      <c r="AB65" s="187" t="str">
        <f t="shared" ref="AB65" si="38">AA65</f>
        <v/>
      </c>
    </row>
    <row r="66" spans="1:28" s="2" customFormat="1" ht="11.1" customHeight="1" thickBot="1" x14ac:dyDescent="0.25">
      <c r="A66" s="77"/>
      <c r="B66" s="128"/>
      <c r="C66" s="31">
        <v>2</v>
      </c>
      <c r="D66" s="31">
        <v>0</v>
      </c>
      <c r="E66" s="31">
        <v>833</v>
      </c>
      <c r="F66" s="30" t="s">
        <v>25</v>
      </c>
      <c r="G66" s="29" t="s">
        <v>18</v>
      </c>
      <c r="H66" s="28">
        <v>53</v>
      </c>
      <c r="I66" s="27">
        <v>1</v>
      </c>
      <c r="J66" s="12"/>
      <c r="K66" s="26" t="s">
        <v>0</v>
      </c>
      <c r="L66" s="25" t="s">
        <v>0</v>
      </c>
      <c r="M66" s="24" t="s">
        <v>0</v>
      </c>
      <c r="N66" s="23" t="s">
        <v>0</v>
      </c>
      <c r="O66" s="22">
        <v>0</v>
      </c>
      <c r="P66" s="120"/>
      <c r="Q66" s="1"/>
      <c r="R66" s="21" t="s">
        <v>0</v>
      </c>
      <c r="S66" s="20">
        <v>0</v>
      </c>
      <c r="T66" s="19" t="s">
        <v>0</v>
      </c>
      <c r="U66" s="18"/>
      <c r="Z66" s="186"/>
      <c r="AA66" s="186"/>
      <c r="AB66" s="187" t="str">
        <f t="shared" ref="AB66:AB79" si="39">AB65</f>
        <v/>
      </c>
    </row>
    <row r="67" spans="1:28" s="2" customFormat="1" ht="11.1" customHeight="1" thickBot="1" x14ac:dyDescent="0.25">
      <c r="A67" s="77"/>
      <c r="B67" s="129"/>
      <c r="C67" s="17">
        <v>2</v>
      </c>
      <c r="D67" s="17">
        <v>0</v>
      </c>
      <c r="E67" s="17" t="s">
        <v>0</v>
      </c>
      <c r="F67" s="16"/>
      <c r="G67" s="15" t="s">
        <v>0</v>
      </c>
      <c r="H67" s="14" t="s">
        <v>0</v>
      </c>
      <c r="I67" s="13" t="s">
        <v>0</v>
      </c>
      <c r="J67" s="12"/>
      <c r="K67" s="11" t="s">
        <v>0</v>
      </c>
      <c r="L67" s="10" t="s">
        <v>0</v>
      </c>
      <c r="M67" s="9" t="s">
        <v>0</v>
      </c>
      <c r="N67" s="8" t="s">
        <v>0</v>
      </c>
      <c r="O67" s="7" t="s">
        <v>0</v>
      </c>
      <c r="P67" s="120"/>
      <c r="Q67" s="1"/>
      <c r="R67" s="34" t="s">
        <v>0</v>
      </c>
      <c r="S67" s="33" t="s">
        <v>0</v>
      </c>
      <c r="T67" s="32" t="s">
        <v>0</v>
      </c>
      <c r="U67" s="18"/>
      <c r="Z67" s="186"/>
      <c r="AA67" s="186"/>
      <c r="AB67" s="187" t="str">
        <f t="shared" si="39"/>
        <v/>
      </c>
    </row>
    <row r="68" spans="1:28" s="2" customFormat="1" ht="11.1" customHeight="1" thickBot="1" x14ac:dyDescent="0.25">
      <c r="A68" s="77"/>
      <c r="B68" s="117">
        <v>3</v>
      </c>
      <c r="C68" s="44">
        <v>3</v>
      </c>
      <c r="D68" s="44">
        <v>0</v>
      </c>
      <c r="E68" s="44">
        <v>869</v>
      </c>
      <c r="F68" s="43" t="s">
        <v>24</v>
      </c>
      <c r="G68" s="42" t="s">
        <v>23</v>
      </c>
      <c r="H68" s="41">
        <v>120</v>
      </c>
      <c r="I68" s="40">
        <v>0.5</v>
      </c>
      <c r="J68" s="12"/>
      <c r="K68" s="39" t="s">
        <v>0</v>
      </c>
      <c r="L68" s="38" t="s">
        <v>0</v>
      </c>
      <c r="M68" s="37" t="s">
        <v>0</v>
      </c>
      <c r="N68" s="36" t="s">
        <v>0</v>
      </c>
      <c r="O68" s="35">
        <v>0</v>
      </c>
      <c r="P68" s="120" t="s">
        <v>1</v>
      </c>
      <c r="Q68" s="1"/>
      <c r="R68" s="21" t="s">
        <v>0</v>
      </c>
      <c r="S68" s="20">
        <v>0</v>
      </c>
      <c r="T68" s="19" t="s">
        <v>0</v>
      </c>
      <c r="U68" s="18"/>
      <c r="Z68" s="186" t="str">
        <f t="shared" ref="Z68:Z79" si="40">IFERROR(IF(AND(R68&lt;&gt;"",S68&gt;=0),_xlfn.RANK.EQ(K68,$K$18:$K$76,0),""),"")</f>
        <v/>
      </c>
      <c r="AA68" s="186" t="str">
        <f t="shared" ref="AA68" si="41">IF(Z68&lt;&gt;"",_xlfn.RANK.EQ(Z68,$Z$18:$Z$76,1),"")</f>
        <v/>
      </c>
      <c r="AB68" s="187" t="str">
        <f t="shared" ref="AB68" si="42">AA68</f>
        <v/>
      </c>
    </row>
    <row r="69" spans="1:28" s="2" customFormat="1" ht="11.1" customHeight="1" thickBot="1" x14ac:dyDescent="0.25">
      <c r="A69" s="77"/>
      <c r="B69" s="118"/>
      <c r="C69" s="31">
        <v>3</v>
      </c>
      <c r="D69" s="31">
        <v>0</v>
      </c>
      <c r="E69" s="31">
        <v>1026</v>
      </c>
      <c r="F69" s="30" t="s">
        <v>22</v>
      </c>
      <c r="G69" s="29" t="s">
        <v>18</v>
      </c>
      <c r="H69" s="28" t="s">
        <v>0</v>
      </c>
      <c r="I69" s="27" t="s">
        <v>0</v>
      </c>
      <c r="J69" s="12"/>
      <c r="K69" s="26" t="s">
        <v>0</v>
      </c>
      <c r="L69" s="25" t="s">
        <v>0</v>
      </c>
      <c r="M69" s="24" t="s">
        <v>0</v>
      </c>
      <c r="N69" s="23" t="s">
        <v>0</v>
      </c>
      <c r="O69" s="22">
        <v>0</v>
      </c>
      <c r="P69" s="120"/>
      <c r="Q69" s="1"/>
      <c r="R69" s="34" t="s">
        <v>0</v>
      </c>
      <c r="S69" s="33">
        <v>0</v>
      </c>
      <c r="T69" s="32" t="s">
        <v>0</v>
      </c>
      <c r="U69" s="18"/>
      <c r="Z69" s="186"/>
      <c r="AA69" s="186"/>
      <c r="AB69" s="187" t="str">
        <f t="shared" ref="AB69:AB79" si="43">AB68</f>
        <v/>
      </c>
    </row>
    <row r="70" spans="1:28" s="2" customFormat="1" ht="11.1" customHeight="1" thickBot="1" x14ac:dyDescent="0.25">
      <c r="A70" s="77"/>
      <c r="B70" s="119"/>
      <c r="C70" s="17">
        <v>3</v>
      </c>
      <c r="D70" s="17">
        <v>0</v>
      </c>
      <c r="E70" s="17" t="s">
        <v>0</v>
      </c>
      <c r="F70" s="16"/>
      <c r="G70" s="15" t="s">
        <v>0</v>
      </c>
      <c r="H70" s="14" t="s">
        <v>0</v>
      </c>
      <c r="I70" s="13" t="s">
        <v>0</v>
      </c>
      <c r="J70" s="12"/>
      <c r="K70" s="11" t="s">
        <v>0</v>
      </c>
      <c r="L70" s="10" t="s">
        <v>0</v>
      </c>
      <c r="M70" s="9" t="s">
        <v>0</v>
      </c>
      <c r="N70" s="8" t="s">
        <v>0</v>
      </c>
      <c r="O70" s="7" t="s">
        <v>0</v>
      </c>
      <c r="P70" s="120"/>
      <c r="Q70" s="1"/>
      <c r="R70" s="21" t="s">
        <v>0</v>
      </c>
      <c r="S70" s="20" t="s">
        <v>0</v>
      </c>
      <c r="T70" s="19" t="s">
        <v>0</v>
      </c>
      <c r="U70" s="18"/>
      <c r="Z70" s="186"/>
      <c r="AA70" s="186"/>
      <c r="AB70" s="187" t="str">
        <f t="shared" si="43"/>
        <v/>
      </c>
    </row>
    <row r="71" spans="1:28" s="2" customFormat="1" ht="11.1" customHeight="1" thickBot="1" x14ac:dyDescent="0.25">
      <c r="A71" s="77"/>
      <c r="B71" s="117">
        <v>4</v>
      </c>
      <c r="C71" s="44">
        <v>4</v>
      </c>
      <c r="D71" s="44">
        <v>7</v>
      </c>
      <c r="E71" s="44">
        <v>908</v>
      </c>
      <c r="F71" s="43" t="s">
        <v>21</v>
      </c>
      <c r="G71" s="42" t="s">
        <v>18</v>
      </c>
      <c r="H71" s="41">
        <v>164</v>
      </c>
      <c r="I71" s="40">
        <v>0.5</v>
      </c>
      <c r="J71" s="12"/>
      <c r="K71" s="39">
        <v>42.5</v>
      </c>
      <c r="L71" s="38" t="s">
        <v>0</v>
      </c>
      <c r="M71" s="37">
        <v>0.5</v>
      </c>
      <c r="N71" s="36" t="s">
        <v>0</v>
      </c>
      <c r="O71" s="35">
        <v>43</v>
      </c>
      <c r="P71" s="120" t="s">
        <v>1</v>
      </c>
      <c r="Q71" s="1"/>
      <c r="R71" s="34" t="s">
        <v>21</v>
      </c>
      <c r="S71" s="33">
        <v>43</v>
      </c>
      <c r="T71" s="32" t="s">
        <v>0</v>
      </c>
      <c r="U71" s="18"/>
      <c r="Z71" s="186">
        <f t="shared" ref="Z71:Z79" si="44">IFERROR(IF(AND(R71&lt;&gt;"",S71&gt;=0),_xlfn.RANK.EQ(K71,$K$18:$K$76,0),""),"")</f>
        <v>13</v>
      </c>
      <c r="AA71" s="186">
        <f t="shared" ref="AA71" si="45">IF(Z71&lt;&gt;"",_xlfn.RANK.EQ(Z71,$Z$18:$Z$76,1),"")</f>
        <v>7</v>
      </c>
      <c r="AB71" s="187">
        <f t="shared" ref="AB71" si="46">AA71</f>
        <v>7</v>
      </c>
    </row>
    <row r="72" spans="1:28" s="2" customFormat="1" ht="11.1" customHeight="1" thickBot="1" x14ac:dyDescent="0.25">
      <c r="A72" s="77"/>
      <c r="B72" s="118"/>
      <c r="C72" s="31">
        <v>4</v>
      </c>
      <c r="D72" s="31">
        <v>7</v>
      </c>
      <c r="E72" s="31">
        <v>1027</v>
      </c>
      <c r="F72" s="30" t="s">
        <v>20</v>
      </c>
      <c r="G72" s="29" t="s">
        <v>18</v>
      </c>
      <c r="H72" s="28" t="s">
        <v>0</v>
      </c>
      <c r="I72" s="27" t="s">
        <v>0</v>
      </c>
      <c r="J72" s="12"/>
      <c r="K72" s="26">
        <v>42.5</v>
      </c>
      <c r="L72" s="25" t="s">
        <v>0</v>
      </c>
      <c r="M72" s="24">
        <v>0.5</v>
      </c>
      <c r="N72" s="23" t="s">
        <v>0</v>
      </c>
      <c r="O72" s="22">
        <v>43</v>
      </c>
      <c r="P72" s="120"/>
      <c r="Q72" s="1"/>
      <c r="R72" s="116" t="s">
        <v>20</v>
      </c>
      <c r="S72" s="114">
        <v>43</v>
      </c>
      <c r="T72" s="115" t="s">
        <v>0</v>
      </c>
      <c r="U72" s="18"/>
      <c r="Z72" s="186"/>
      <c r="AA72" s="186"/>
      <c r="AB72" s="187">
        <f t="shared" ref="AB72:AB79" si="47">AB71</f>
        <v>7</v>
      </c>
    </row>
    <row r="73" spans="1:28" s="2" customFormat="1" ht="11.1" customHeight="1" thickBot="1" x14ac:dyDescent="0.25">
      <c r="A73" s="77"/>
      <c r="B73" s="119"/>
      <c r="C73" s="17">
        <v>4</v>
      </c>
      <c r="D73" s="17">
        <v>7</v>
      </c>
      <c r="E73" s="17" t="s">
        <v>0</v>
      </c>
      <c r="F73" s="16"/>
      <c r="G73" s="15" t="s">
        <v>0</v>
      </c>
      <c r="H73" s="14" t="s">
        <v>0</v>
      </c>
      <c r="I73" s="13" t="s">
        <v>0</v>
      </c>
      <c r="J73" s="12"/>
      <c r="K73" s="11" t="s">
        <v>0</v>
      </c>
      <c r="L73" s="10" t="s">
        <v>0</v>
      </c>
      <c r="M73" s="9" t="s">
        <v>0</v>
      </c>
      <c r="N73" s="8" t="s">
        <v>0</v>
      </c>
      <c r="O73" s="7" t="s">
        <v>0</v>
      </c>
      <c r="P73" s="120"/>
      <c r="Q73" s="1"/>
      <c r="R73" s="34" t="s">
        <v>0</v>
      </c>
      <c r="S73" s="33" t="s">
        <v>0</v>
      </c>
      <c r="T73" s="32" t="s">
        <v>0</v>
      </c>
      <c r="U73" s="18"/>
      <c r="Z73" s="186"/>
      <c r="AA73" s="186"/>
      <c r="AB73" s="187">
        <f t="shared" si="47"/>
        <v>7</v>
      </c>
    </row>
    <row r="74" spans="1:28" s="2" customFormat="1" ht="11.1" customHeight="1" thickBot="1" x14ac:dyDescent="0.25">
      <c r="A74" s="77"/>
      <c r="B74" s="117">
        <v>5</v>
      </c>
      <c r="C74" s="44">
        <v>5</v>
      </c>
      <c r="D74" s="44">
        <v>9</v>
      </c>
      <c r="E74" s="44">
        <v>1028</v>
      </c>
      <c r="F74" s="43" t="s">
        <v>19</v>
      </c>
      <c r="G74" s="42" t="s">
        <v>18</v>
      </c>
      <c r="H74" s="41" t="s">
        <v>0</v>
      </c>
      <c r="I74" s="40" t="s">
        <v>0</v>
      </c>
      <c r="J74" s="12"/>
      <c r="K74" s="39">
        <v>32.5</v>
      </c>
      <c r="L74" s="38" t="s">
        <v>0</v>
      </c>
      <c r="M74" s="37">
        <v>0</v>
      </c>
      <c r="N74" s="36" t="s">
        <v>0</v>
      </c>
      <c r="O74" s="35">
        <v>32.5</v>
      </c>
      <c r="P74" s="120" t="s">
        <v>1</v>
      </c>
      <c r="Q74" s="1"/>
      <c r="R74" s="116" t="s">
        <v>19</v>
      </c>
      <c r="S74" s="114">
        <v>32.5</v>
      </c>
      <c r="T74" s="115" t="s">
        <v>0</v>
      </c>
      <c r="U74" s="18"/>
      <c r="Z74" s="186">
        <f t="shared" ref="Z74:Z79" si="48">IFERROR(IF(AND(R74&lt;&gt;"",S74&gt;=0),_xlfn.RANK.EQ(K74,$K$18:$K$76,0),""),"")</f>
        <v>17</v>
      </c>
      <c r="AA74" s="186">
        <f t="shared" ref="AA74" si="49">IF(Z74&lt;&gt;"",_xlfn.RANK.EQ(Z74,$Z$18:$Z$76,1),"")</f>
        <v>9</v>
      </c>
      <c r="AB74" s="187">
        <f t="shared" ref="AB74" si="50">AA74</f>
        <v>9</v>
      </c>
    </row>
    <row r="75" spans="1:28" s="2" customFormat="1" ht="11.1" customHeight="1" thickBot="1" x14ac:dyDescent="0.25">
      <c r="A75" s="77"/>
      <c r="B75" s="118"/>
      <c r="C75" s="31">
        <v>5</v>
      </c>
      <c r="D75" s="31">
        <v>9</v>
      </c>
      <c r="E75" s="31">
        <v>738</v>
      </c>
      <c r="F75" s="30" t="s">
        <v>17</v>
      </c>
      <c r="G75" s="29" t="s">
        <v>18</v>
      </c>
      <c r="H75" s="28">
        <v>127</v>
      </c>
      <c r="I75" s="27">
        <v>0.5</v>
      </c>
      <c r="J75" s="12"/>
      <c r="K75" s="26">
        <v>32.5</v>
      </c>
      <c r="L75" s="25" t="s">
        <v>0</v>
      </c>
      <c r="M75" s="24">
        <v>0</v>
      </c>
      <c r="N75" s="23" t="s">
        <v>0</v>
      </c>
      <c r="O75" s="22">
        <v>32.5</v>
      </c>
      <c r="P75" s="120"/>
      <c r="Q75" s="1"/>
      <c r="R75" s="34" t="s">
        <v>17</v>
      </c>
      <c r="S75" s="33">
        <v>32.5</v>
      </c>
      <c r="T75" s="32" t="s">
        <v>0</v>
      </c>
      <c r="U75" s="18"/>
      <c r="Z75" s="186"/>
      <c r="AA75" s="186"/>
      <c r="AB75" s="187">
        <f t="shared" ref="AB75:AB79" si="51">AB74</f>
        <v>9</v>
      </c>
    </row>
    <row r="76" spans="1:28" s="2" customFormat="1" ht="11.1" customHeight="1" thickBot="1" x14ac:dyDescent="0.25">
      <c r="A76" s="77"/>
      <c r="B76" s="119"/>
      <c r="C76" s="17">
        <v>5</v>
      </c>
      <c r="D76" s="17">
        <v>9</v>
      </c>
      <c r="E76" s="17" t="s">
        <v>0</v>
      </c>
      <c r="F76" s="16"/>
      <c r="G76" s="15" t="s">
        <v>0</v>
      </c>
      <c r="H76" s="14" t="s">
        <v>0</v>
      </c>
      <c r="I76" s="13" t="s">
        <v>0</v>
      </c>
      <c r="J76" s="12"/>
      <c r="K76" s="11" t="s">
        <v>0</v>
      </c>
      <c r="L76" s="10" t="s">
        <v>0</v>
      </c>
      <c r="M76" s="9" t="s">
        <v>0</v>
      </c>
      <c r="N76" s="8" t="s">
        <v>0</v>
      </c>
      <c r="O76" s="7" t="s">
        <v>0</v>
      </c>
      <c r="P76" s="120"/>
      <c r="Q76" s="1"/>
      <c r="R76" s="21" t="s">
        <v>0</v>
      </c>
      <c r="S76" s="20" t="s">
        <v>0</v>
      </c>
      <c r="T76" s="19" t="s">
        <v>0</v>
      </c>
      <c r="U76" s="18"/>
      <c r="Z76" s="186"/>
      <c r="AA76" s="186"/>
      <c r="AB76" s="187">
        <f t="shared" si="51"/>
        <v>9</v>
      </c>
    </row>
    <row r="77" spans="1:28" ht="14.4" x14ac:dyDescent="0.3">
      <c r="Z77"/>
      <c r="AA77"/>
      <c r="AB77"/>
    </row>
    <row r="78" spans="1:28" ht="14.4" x14ac:dyDescent="0.3">
      <c r="Z78"/>
      <c r="AA78"/>
      <c r="AB78"/>
    </row>
    <row r="79" spans="1:28" ht="14.4" x14ac:dyDescent="0.3">
      <c r="Z79"/>
      <c r="AA79"/>
      <c r="AB79"/>
    </row>
  </sheetData>
  <sheetProtection formatCells="0" selectLockedCells="1"/>
  <mergeCells count="98">
    <mergeCell ref="Z71:Z73"/>
    <mergeCell ref="AA71:AA73"/>
    <mergeCell ref="Z74:Z76"/>
    <mergeCell ref="AA74:AA76"/>
    <mergeCell ref="Z62:Z64"/>
    <mergeCell ref="AA62:AA64"/>
    <mergeCell ref="Z65:Z67"/>
    <mergeCell ref="AA65:AA67"/>
    <mergeCell ref="Z68:Z70"/>
    <mergeCell ref="AA68:AA70"/>
    <mergeCell ref="Z52:Z54"/>
    <mergeCell ref="AA52:AA54"/>
    <mergeCell ref="Z55:Z57"/>
    <mergeCell ref="AA55:AA57"/>
    <mergeCell ref="Z43:Z45"/>
    <mergeCell ref="AA43:AA45"/>
    <mergeCell ref="Z46:Z48"/>
    <mergeCell ref="AA46:AA48"/>
    <mergeCell ref="Z49:Z51"/>
    <mergeCell ref="AA49:AA51"/>
    <mergeCell ref="Z27:Z29"/>
    <mergeCell ref="AA27:AA29"/>
    <mergeCell ref="Z30:Z32"/>
    <mergeCell ref="AA30:AA32"/>
    <mergeCell ref="Z33:Z35"/>
    <mergeCell ref="AA33:AA35"/>
    <mergeCell ref="Z18:Z20"/>
    <mergeCell ref="AA18:AA20"/>
    <mergeCell ref="Z21:Z23"/>
    <mergeCell ref="AA21:AA23"/>
    <mergeCell ref="Z24:Z26"/>
    <mergeCell ref="AA24:AA26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R37:T37"/>
    <mergeCell ref="B38:B41"/>
    <mergeCell ref="E38:E41"/>
    <mergeCell ref="F38:F41"/>
    <mergeCell ref="G38:G41"/>
    <mergeCell ref="H38:H41"/>
    <mergeCell ref="L38:L41"/>
    <mergeCell ref="M38:M41"/>
    <mergeCell ref="N38:N41"/>
    <mergeCell ref="O38:O41"/>
    <mergeCell ref="P38:P41"/>
    <mergeCell ref="R38:T41"/>
    <mergeCell ref="B43:B45"/>
    <mergeCell ref="P43:P45"/>
    <mergeCell ref="I38:I41"/>
    <mergeCell ref="K38:K41"/>
    <mergeCell ref="B46:B48"/>
    <mergeCell ref="P46:P48"/>
    <mergeCell ref="B49:B51"/>
    <mergeCell ref="P49:P51"/>
    <mergeCell ref="B52:B54"/>
    <mergeCell ref="P52:P54"/>
    <mergeCell ref="B55:B57"/>
    <mergeCell ref="P55:P57"/>
    <mergeCell ref="R59:T59"/>
    <mergeCell ref="R60:T60"/>
    <mergeCell ref="B62:B64"/>
    <mergeCell ref="P62:P64"/>
    <mergeCell ref="B65:B67"/>
    <mergeCell ref="P65:P67"/>
    <mergeCell ref="B68:B70"/>
    <mergeCell ref="P68:P70"/>
    <mergeCell ref="B71:B73"/>
    <mergeCell ref="P71:P73"/>
    <mergeCell ref="B74:B76"/>
    <mergeCell ref="P74:P76"/>
  </mergeCells>
  <conditionalFormatting sqref="P18:P35">
    <cfRule type="cellIs" dxfId="5" priority="46" operator="equal">
      <formula>"yes"</formula>
    </cfRule>
  </conditionalFormatting>
  <conditionalFormatting sqref="P43:P57">
    <cfRule type="cellIs" dxfId="4" priority="45" operator="equal">
      <formula>"yes"</formula>
    </cfRule>
  </conditionalFormatting>
  <conditionalFormatting sqref="P62:P76">
    <cfRule type="cellIs" dxfId="3" priority="44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62:T76 R43:T57 R18:T35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Kolja Hannemann</cp:lastModifiedBy>
  <dcterms:created xsi:type="dcterms:W3CDTF">2017-11-05T12:58:33Z</dcterms:created>
  <dcterms:modified xsi:type="dcterms:W3CDTF">2018-04-24T14:01:58Z</dcterms:modified>
  <cp:category>123 Four Seasons Hat Tournament</cp:category>
</cp:coreProperties>
</file>