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3A841D8A-0185-4D8C-95D6-EE95A1D95081}" xr6:coauthVersionLast="31" xr6:coauthVersionMax="31" xr10:uidLastSave="{00000000-0000-0000-0000-000000000000}"/>
  <bookViews>
    <workbookView xWindow="0" yWindow="0" windowWidth="28800" windowHeight="11460" xr2:uid="{00000000-000D-0000-FFFF-FFFF00000000}"/>
  </bookViews>
  <sheets>
    <sheet name="Z44" sheetId="1" r:id="rId1"/>
  </sheets>
  <definedNames>
    <definedName name="_FilterDatabase" localSheetId="0" hidden="1">'Z44'!#REF!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AA18" i="1" s="1"/>
  <c r="AA21" i="1"/>
  <c r="AB21" i="1" s="1"/>
  <c r="AB22" i="1" s="1"/>
  <c r="AB23" i="1" s="1"/>
  <c r="Z24" i="1"/>
  <c r="AA24" i="1" s="1"/>
  <c r="AB24" i="1" s="1"/>
  <c r="AB25" i="1" s="1"/>
  <c r="AB26" i="1" s="1"/>
  <c r="Z27" i="1"/>
  <c r="AA27" i="1" s="1"/>
  <c r="AB27" i="1" s="1"/>
  <c r="AB28" i="1" s="1"/>
  <c r="AB29" i="1" s="1"/>
  <c r="Z30" i="1"/>
  <c r="AA30" i="1" s="1"/>
  <c r="AB30" i="1" s="1"/>
  <c r="AB31" i="1" s="1"/>
  <c r="AB32" i="1" s="1"/>
  <c r="Z33" i="1"/>
  <c r="Z36" i="1"/>
  <c r="AA36" i="1" s="1"/>
  <c r="AB36" i="1" s="1"/>
  <c r="AB37" i="1" s="1"/>
  <c r="AB38" i="1" s="1"/>
  <c r="Z18" i="1"/>
  <c r="AA33" i="1" l="1"/>
  <c r="AB33" i="1" s="1"/>
  <c r="AB34" i="1" s="1"/>
  <c r="AB35" i="1" s="1"/>
  <c r="AB18" i="1"/>
  <c r="AB19" i="1" s="1"/>
  <c r="AB20" i="1" s="1"/>
</calcChain>
</file>

<file path=xl/sharedStrings.xml><?xml version="1.0" encoding="utf-8"?>
<sst xmlns="http://schemas.openxmlformats.org/spreadsheetml/2006/main" count="206" uniqueCount="50">
  <si>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</si>
  <si>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</si>
  <si>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</si>
  <si>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</si>
  <si>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</si>
  <si>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</si>
  <si>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</si>
  <si>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</si>
  <si>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</si>
  <si>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</si>
  <si>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</si>
  <si>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</si>
  <si>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</si>
  <si>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</si>
  <si>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</si>
  <si>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Mixed Pairs</t>
  </si>
  <si>
    <t>Final</t>
  </si>
  <si>
    <t>Santolin, Francesco</t>
  </si>
  <si>
    <t>m</t>
  </si>
  <si>
    <t>Dalmasso, Elena</t>
  </si>
  <si>
    <t>f</t>
  </si>
  <si>
    <t>Cusmá, Antonio Piccione</t>
  </si>
  <si>
    <t>Polla Cusma, Angela</t>
  </si>
  <si>
    <t>Gaddoni, Matteo</t>
  </si>
  <si>
    <t>Alessandrini, Gloria</t>
  </si>
  <si>
    <t>Finner, Freddy</t>
  </si>
  <si>
    <t>Merlo, Anna</t>
  </si>
  <si>
    <t>Künzel, Toby</t>
  </si>
  <si>
    <t>Ciciriello, Fabiana</t>
  </si>
  <si>
    <t>Marconi, Serge</t>
  </si>
  <si>
    <t>Porsch, Silvina</t>
  </si>
  <si>
    <t>Izzo, Andrea</t>
  </si>
  <si>
    <t>Aretano, Giulia</t>
  </si>
  <si>
    <t>Finals Bonus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</si>
  <si>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</si>
  <si>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</si>
  <si>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</si>
  <si>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</si>
  <si>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</si>
  <si>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</si>
  <si>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</si>
  <si>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</si>
  <si>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San Lazzaro, Bologna, Italy</t>
  </si>
  <si>
    <t>Place:</t>
  </si>
  <si>
    <t>16.12.17-17.12.17</t>
  </si>
  <si>
    <t>Date:</t>
  </si>
  <si>
    <t>Z44</t>
  </si>
  <si>
    <t>Eventcode:</t>
  </si>
  <si>
    <t>2017 Lazzaroni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</si>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</sst>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1" fontId="2" fillId="0" borderId="54" xfId="0" applyNumberFormat="1" applyFont="1" applyBorder="1" applyAlignment="1" applyProtection="1">
      <alignment horizontal="center"/>
      <protection hidden="1"/>
    </xf>
    <xf numFmtId="1" fontId="2" fillId="0" borderId="54" xfId="0" applyNumberFormat="1" applyFont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6">
    <tabColor theme="9" tint="-0.249977111117893"/>
  </sheetPr>
  <dimension ref="A1:AB3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Z18" sqref="Z18:AB3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6" ht="12" thickBot="1" x14ac:dyDescent="0.25"/>
    <row r="2" spans="1:26" ht="11.25" customHeight="1" x14ac:dyDescent="0.2">
      <c r="B2" s="90" t="s">
        <v>49</v>
      </c>
      <c r="C2" s="89"/>
      <c r="D2" s="89"/>
      <c r="E2" s="89"/>
      <c r="F2" s="89"/>
      <c r="G2" s="89"/>
      <c r="H2" s="89"/>
      <c r="I2" s="89"/>
      <c r="J2" s="120" t="s">
        <v>48</v>
      </c>
      <c r="K2" s="121"/>
      <c r="L2" s="121"/>
      <c r="M2" s="121"/>
      <c r="N2" s="121"/>
      <c r="O2" s="121"/>
      <c r="P2" s="122"/>
    </row>
    <row r="3" spans="1:26" ht="11.25" customHeight="1" x14ac:dyDescent="0.2">
      <c r="B3" s="85" t="s">
        <v>47</v>
      </c>
      <c r="C3" s="84"/>
      <c r="D3" s="84"/>
      <c r="E3" s="84"/>
      <c r="F3" s="84"/>
      <c r="G3" s="84"/>
      <c r="H3" s="84"/>
      <c r="I3" s="84"/>
      <c r="J3" s="108" t="s">
        <v>46</v>
      </c>
      <c r="K3" s="109"/>
      <c r="L3" s="109"/>
      <c r="M3" s="109"/>
      <c r="N3" s="109"/>
      <c r="O3" s="109"/>
      <c r="P3" s="110"/>
      <c r="R3" s="63"/>
      <c r="S3" s="88"/>
    </row>
    <row r="4" spans="1:26" ht="10.5" customHeight="1" x14ac:dyDescent="0.2">
      <c r="B4" s="87" t="s">
        <v>45</v>
      </c>
      <c r="C4" s="86"/>
      <c r="D4" s="86"/>
      <c r="E4" s="86"/>
      <c r="F4" s="86"/>
      <c r="G4" s="86"/>
      <c r="H4" s="86"/>
      <c r="I4" s="86"/>
      <c r="J4" s="123" t="s">
        <v>44</v>
      </c>
      <c r="K4" s="124"/>
      <c r="L4" s="124"/>
      <c r="M4" s="124"/>
      <c r="N4" s="124"/>
      <c r="O4" s="124"/>
      <c r="P4" s="125"/>
    </row>
    <row r="5" spans="1:26" ht="10.5" customHeight="1" x14ac:dyDescent="0.2">
      <c r="B5" s="85" t="s">
        <v>43</v>
      </c>
      <c r="C5" s="84"/>
      <c r="D5" s="84"/>
      <c r="E5" s="84"/>
      <c r="F5" s="84"/>
      <c r="G5" s="84"/>
      <c r="H5" s="84"/>
      <c r="I5" s="84"/>
      <c r="J5" s="108" t="s">
        <v>42</v>
      </c>
      <c r="K5" s="109"/>
      <c r="L5" s="109"/>
      <c r="M5" s="109"/>
      <c r="N5" s="109"/>
      <c r="O5" s="109"/>
      <c r="P5" s="110"/>
    </row>
    <row r="6" spans="1:26" ht="10.5" customHeight="1" x14ac:dyDescent="0.2">
      <c r="B6" s="87" t="s">
        <v>41</v>
      </c>
      <c r="C6" s="86"/>
      <c r="D6" s="86"/>
      <c r="E6" s="86"/>
      <c r="F6" s="86"/>
      <c r="G6" s="86"/>
      <c r="H6" s="86"/>
      <c r="I6" s="86"/>
      <c r="J6" s="126">
        <v>14</v>
      </c>
      <c r="K6" s="127"/>
      <c r="L6" s="127"/>
      <c r="M6" s="127"/>
      <c r="N6" s="127"/>
      <c r="O6" s="127"/>
      <c r="P6" s="128"/>
    </row>
    <row r="7" spans="1:26" ht="10.5" customHeight="1" x14ac:dyDescent="0.2">
      <c r="B7" s="85" t="s">
        <v>40</v>
      </c>
      <c r="C7" s="84"/>
      <c r="D7" s="84"/>
      <c r="E7" s="84"/>
      <c r="F7" s="84"/>
      <c r="G7" s="84"/>
      <c r="H7" s="84"/>
      <c r="I7" s="84"/>
      <c r="J7" s="117">
        <v>1</v>
      </c>
      <c r="K7" s="118"/>
      <c r="L7" s="118"/>
      <c r="M7" s="118"/>
      <c r="N7" s="118"/>
      <c r="O7" s="118"/>
      <c r="P7" s="119"/>
    </row>
    <row r="8" spans="1:26" ht="10.5" customHeight="1" x14ac:dyDescent="0.2">
      <c r="B8" s="87" t="s">
        <v>39</v>
      </c>
      <c r="C8" s="86"/>
      <c r="D8" s="86"/>
      <c r="E8" s="86"/>
      <c r="F8" s="86"/>
      <c r="G8" s="86"/>
      <c r="H8" s="86"/>
      <c r="I8" s="86"/>
      <c r="J8" s="104"/>
      <c r="K8" s="105"/>
      <c r="L8" s="105"/>
      <c r="M8" s="105" t="s">
        <v>38</v>
      </c>
      <c r="N8" s="105"/>
      <c r="O8" s="105"/>
      <c r="P8" s="111"/>
    </row>
    <row r="9" spans="1:26" ht="11.1" customHeight="1" x14ac:dyDescent="0.2">
      <c r="B9" s="85" t="s">
        <v>37</v>
      </c>
      <c r="C9" s="84"/>
      <c r="D9" s="84"/>
      <c r="E9" s="84"/>
      <c r="F9" s="84"/>
      <c r="G9" s="84"/>
      <c r="H9" s="84"/>
      <c r="I9" s="84"/>
      <c r="J9" s="108"/>
      <c r="K9" s="109"/>
      <c r="L9" s="109"/>
      <c r="M9" s="109" t="s">
        <v>15</v>
      </c>
      <c r="N9" s="109"/>
      <c r="O9" s="109"/>
      <c r="P9" s="110"/>
    </row>
    <row r="10" spans="1:26" ht="11.25" customHeight="1" x14ac:dyDescent="0.2">
      <c r="B10" s="87" t="s">
        <v>36</v>
      </c>
      <c r="C10" s="86"/>
      <c r="D10" s="86"/>
      <c r="E10" s="86"/>
      <c r="F10" s="86"/>
      <c r="G10" s="86"/>
      <c r="H10" s="86"/>
      <c r="I10" s="86"/>
      <c r="J10" s="104"/>
      <c r="K10" s="105"/>
      <c r="L10" s="105"/>
      <c r="M10" s="106"/>
      <c r="N10" s="106"/>
      <c r="O10" s="106"/>
      <c r="P10" s="107"/>
    </row>
    <row r="11" spans="1:26" ht="11.1" customHeight="1" x14ac:dyDescent="0.2">
      <c r="B11" s="85" t="s">
        <v>35</v>
      </c>
      <c r="C11" s="84"/>
      <c r="D11" s="84"/>
      <c r="E11" s="84"/>
      <c r="F11" s="84"/>
      <c r="G11" s="84"/>
      <c r="H11" s="84"/>
      <c r="I11" s="84"/>
      <c r="J11" s="108">
        <v>1801</v>
      </c>
      <c r="K11" s="109"/>
      <c r="L11" s="109"/>
      <c r="M11" s="109"/>
      <c r="N11" s="109"/>
      <c r="O11" s="109"/>
      <c r="P11" s="110"/>
    </row>
    <row r="12" spans="1:26" ht="12" customHeight="1" x14ac:dyDescent="0.2">
      <c r="B12" s="83" t="s">
        <v>34</v>
      </c>
      <c r="C12" s="82"/>
      <c r="D12" s="82"/>
      <c r="E12" s="82"/>
      <c r="F12" s="82"/>
      <c r="G12" s="82"/>
      <c r="H12" s="82"/>
      <c r="I12" s="82"/>
      <c r="J12" s="104">
        <v>2001</v>
      </c>
      <c r="K12" s="105"/>
      <c r="L12" s="105"/>
      <c r="M12" s="105"/>
      <c r="N12" s="105"/>
      <c r="O12" s="105"/>
      <c r="P12" s="111"/>
    </row>
    <row r="13" spans="1:26" ht="12" customHeight="1" thickBot="1" x14ac:dyDescent="0.25">
      <c r="B13" s="112"/>
      <c r="C13" s="113"/>
      <c r="D13" s="113"/>
      <c r="E13" s="113"/>
      <c r="F13" s="113"/>
      <c r="G13" s="113"/>
      <c r="H13" s="113"/>
      <c r="I13" s="113"/>
      <c r="J13" s="114"/>
      <c r="K13" s="115"/>
      <c r="L13" s="115"/>
      <c r="M13" s="115"/>
      <c r="N13" s="115"/>
      <c r="O13" s="115"/>
      <c r="P13" s="116"/>
    </row>
    <row r="14" spans="1:26" ht="12" thickBot="1" x14ac:dyDescent="0.25">
      <c r="Q14" s="3"/>
      <c r="R14" s="3"/>
      <c r="S14" s="3"/>
    </row>
    <row r="15" spans="1:26" s="50" customFormat="1" ht="12" customHeight="1" thickBot="1" x14ac:dyDescent="0.3">
      <c r="B15" s="81" t="s">
        <v>15</v>
      </c>
      <c r="C15" s="60"/>
      <c r="D15" s="60"/>
      <c r="E15" s="60"/>
      <c r="F15" s="74"/>
      <c r="G15" s="62" t="s">
        <v>16</v>
      </c>
      <c r="H15" s="61"/>
      <c r="I15" s="61"/>
      <c r="J15" s="59"/>
      <c r="K15" s="58"/>
      <c r="L15" s="58"/>
      <c r="M15" s="58"/>
      <c r="N15" s="58"/>
      <c r="O15" s="57"/>
      <c r="P15" s="57"/>
      <c r="R15" s="95"/>
      <c r="S15" s="96"/>
      <c r="T15" s="97"/>
      <c r="U15" s="56">
        <v>1</v>
      </c>
      <c r="V15" s="80"/>
    </row>
    <row r="16" spans="1:26" ht="57" customHeight="1" thickBot="1" x14ac:dyDescent="0.25">
      <c r="A16" s="78"/>
      <c r="B16" s="73" t="s">
        <v>14</v>
      </c>
      <c r="C16" s="79"/>
      <c r="D16" s="55"/>
      <c r="E16" s="55" t="s">
        <v>13</v>
      </c>
      <c r="F16" s="54" t="s">
        <v>12</v>
      </c>
      <c r="G16" s="72" t="s">
        <v>11</v>
      </c>
      <c r="H16" s="72" t="s">
        <v>10</v>
      </c>
      <c r="I16" s="71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33</v>
      </c>
      <c r="O16" s="70" t="s">
        <v>7</v>
      </c>
      <c r="P16" s="51" t="s">
        <v>6</v>
      </c>
      <c r="R16" s="98" t="s">
        <v>5</v>
      </c>
      <c r="S16" s="99"/>
      <c r="T16" s="100"/>
      <c r="U16" s="17"/>
      <c r="Z16" s="1" t="s">
        <v>10</v>
      </c>
    </row>
    <row r="17" spans="1:28" s="2" customFormat="1" ht="11.1" customHeight="1" thickBot="1" x14ac:dyDescent="0.25">
      <c r="A17" s="78"/>
      <c r="B17" s="69"/>
      <c r="C17" s="77"/>
      <c r="D17" s="77"/>
      <c r="E17" s="77"/>
      <c r="F17" s="49" t="s">
        <v>0</v>
      </c>
      <c r="G17" s="68"/>
      <c r="H17" s="68"/>
      <c r="I17" s="67"/>
      <c r="J17" s="48"/>
      <c r="K17" s="47"/>
      <c r="L17" s="45"/>
      <c r="M17" s="46"/>
      <c r="N17" s="45"/>
      <c r="O17" s="44"/>
      <c r="P17" s="43"/>
      <c r="Q17" s="1"/>
      <c r="R17" s="66" t="s">
        <v>4</v>
      </c>
      <c r="S17" s="65" t="s">
        <v>3</v>
      </c>
      <c r="T17" s="64" t="s">
        <v>2</v>
      </c>
      <c r="U17" s="17"/>
    </row>
    <row r="18" spans="1:28" s="2" customFormat="1" ht="11.1" customHeight="1" thickBot="1" x14ac:dyDescent="0.25">
      <c r="A18" s="1"/>
      <c r="B18" s="101">
        <v>1</v>
      </c>
      <c r="C18" s="41">
        <v>1</v>
      </c>
      <c r="D18" s="41">
        <v>1</v>
      </c>
      <c r="E18" s="41">
        <v>970</v>
      </c>
      <c r="F18" s="40" t="s">
        <v>32</v>
      </c>
      <c r="G18" s="39" t="s">
        <v>20</v>
      </c>
      <c r="H18" s="38">
        <v>375</v>
      </c>
      <c r="I18" s="37">
        <v>0</v>
      </c>
      <c r="J18" s="11"/>
      <c r="K18" s="36">
        <v>125</v>
      </c>
      <c r="L18" s="35" t="s">
        <v>0</v>
      </c>
      <c r="M18" s="34" t="s">
        <v>0</v>
      </c>
      <c r="N18" s="33">
        <v>14.5</v>
      </c>
      <c r="O18" s="32">
        <v>139.5</v>
      </c>
      <c r="P18" s="94" t="s">
        <v>1</v>
      </c>
      <c r="Q18" s="1"/>
      <c r="R18" s="42" t="s">
        <v>32</v>
      </c>
      <c r="S18" s="19">
        <v>14.5</v>
      </c>
      <c r="T18" s="18">
        <v>125</v>
      </c>
      <c r="U18" s="17"/>
      <c r="Z18" s="129">
        <f>IFERROR(IF(AND(R18&lt;&gt;"",S18&gt;=0),_xlfn.RANK.EQ(K18,$K$18:$K$38,0),""),"")</f>
        <v>1</v>
      </c>
      <c r="AA18" s="129">
        <f>IF(Z18&lt;&gt;"",_xlfn.RANK.EQ(Z18,$Z$18:$Z$38,1),"")</f>
        <v>1</v>
      </c>
      <c r="AB18" s="130">
        <f>AA18</f>
        <v>1</v>
      </c>
    </row>
    <row r="19" spans="1:28" s="2" customFormat="1" ht="11.1" customHeight="1" thickBot="1" x14ac:dyDescent="0.25">
      <c r="A19" s="1"/>
      <c r="B19" s="102"/>
      <c r="C19" s="29">
        <v>1</v>
      </c>
      <c r="D19" s="29">
        <v>1</v>
      </c>
      <c r="E19" s="29">
        <v>332</v>
      </c>
      <c r="F19" s="28" t="s">
        <v>31</v>
      </c>
      <c r="G19" s="27" t="s">
        <v>18</v>
      </c>
      <c r="H19" s="26">
        <v>57</v>
      </c>
      <c r="I19" s="25">
        <v>1</v>
      </c>
      <c r="J19" s="11"/>
      <c r="K19" s="24">
        <v>125</v>
      </c>
      <c r="L19" s="23" t="s">
        <v>0</v>
      </c>
      <c r="M19" s="22" t="s">
        <v>0</v>
      </c>
      <c r="N19" s="21">
        <v>14.5</v>
      </c>
      <c r="O19" s="20">
        <v>139.5</v>
      </c>
      <c r="P19" s="94"/>
      <c r="Q19" s="1"/>
      <c r="R19" s="75" t="s">
        <v>31</v>
      </c>
      <c r="S19" s="31">
        <v>14.5</v>
      </c>
      <c r="T19" s="30" t="s">
        <v>0</v>
      </c>
      <c r="U19" s="17"/>
      <c r="Z19" s="129"/>
      <c r="AA19" s="129"/>
      <c r="AB19" s="130">
        <f>AB18</f>
        <v>1</v>
      </c>
    </row>
    <row r="20" spans="1:28" s="2" customFormat="1" ht="11.1" customHeight="1" thickBot="1" x14ac:dyDescent="0.25">
      <c r="A20" s="1"/>
      <c r="B20" s="103"/>
      <c r="C20" s="16">
        <v>1</v>
      </c>
      <c r="D20" s="16">
        <v>1</v>
      </c>
      <c r="E20" s="16" t="s">
        <v>0</v>
      </c>
      <c r="F20" s="15"/>
      <c r="G20" s="14" t="s">
        <v>0</v>
      </c>
      <c r="H20" s="13" t="s">
        <v>0</v>
      </c>
      <c r="I20" s="12" t="s">
        <v>0</v>
      </c>
      <c r="J20" s="11"/>
      <c r="K20" s="10" t="s">
        <v>0</v>
      </c>
      <c r="L20" s="9" t="s">
        <v>0</v>
      </c>
      <c r="M20" s="8" t="s">
        <v>0</v>
      </c>
      <c r="N20" s="7" t="s">
        <v>0</v>
      </c>
      <c r="O20" s="6" t="s">
        <v>0</v>
      </c>
      <c r="P20" s="94"/>
      <c r="Q20" s="1"/>
      <c r="R20" s="42" t="s">
        <v>0</v>
      </c>
      <c r="S20" s="19" t="s">
        <v>0</v>
      </c>
      <c r="T20" s="18" t="s">
        <v>0</v>
      </c>
      <c r="U20" s="17"/>
      <c r="Z20" s="129"/>
      <c r="AA20" s="129"/>
      <c r="AB20" s="130">
        <f>AB19</f>
        <v>1</v>
      </c>
    </row>
    <row r="21" spans="1:28" s="2" customFormat="1" ht="11.1" customHeight="1" thickBot="1" x14ac:dyDescent="0.25">
      <c r="A21" s="1"/>
      <c r="B21" s="101">
        <v>2</v>
      </c>
      <c r="C21" s="41">
        <v>2</v>
      </c>
      <c r="D21" s="41">
        <v>2</v>
      </c>
      <c r="E21" s="41">
        <v>901</v>
      </c>
      <c r="F21" s="40" t="s">
        <v>30</v>
      </c>
      <c r="G21" s="39" t="s">
        <v>20</v>
      </c>
      <c r="H21" s="38">
        <v>76</v>
      </c>
      <c r="I21" s="37">
        <v>1</v>
      </c>
      <c r="J21" s="11"/>
      <c r="K21" s="36">
        <v>100</v>
      </c>
      <c r="L21" s="35" t="s">
        <v>0</v>
      </c>
      <c r="M21" s="34" t="s">
        <v>0</v>
      </c>
      <c r="N21" s="33">
        <v>13</v>
      </c>
      <c r="O21" s="32">
        <v>113</v>
      </c>
      <c r="P21" s="94" t="s">
        <v>1</v>
      </c>
      <c r="Q21" s="1"/>
      <c r="R21" s="75" t="s">
        <v>30</v>
      </c>
      <c r="S21" s="31">
        <v>13</v>
      </c>
      <c r="T21" s="30">
        <v>100</v>
      </c>
      <c r="U21" s="17"/>
      <c r="Z21" s="129">
        <f t="shared" ref="Z21:Z38" si="0">IFERROR(IF(AND(R21&lt;&gt;"",S21&gt;=0),_xlfn.RANK.EQ(K21,$K$18:$K$38,0),""),"")</f>
        <v>3</v>
      </c>
      <c r="AA21" s="129">
        <f t="shared" ref="AA21" si="1">IF(Z21&lt;&gt;"",_xlfn.RANK.EQ(Z21,$Z$18:$Z$38,1),"")</f>
        <v>2</v>
      </c>
      <c r="AB21" s="130">
        <f t="shared" ref="AB21" si="2">AA21</f>
        <v>2</v>
      </c>
    </row>
    <row r="22" spans="1:28" s="2" customFormat="1" ht="11.1" customHeight="1" thickBot="1" x14ac:dyDescent="0.25">
      <c r="A22" s="1"/>
      <c r="B22" s="102"/>
      <c r="C22" s="29">
        <v>2</v>
      </c>
      <c r="D22" s="29">
        <v>2</v>
      </c>
      <c r="E22" s="29">
        <v>459</v>
      </c>
      <c r="F22" s="28" t="s">
        <v>29</v>
      </c>
      <c r="G22" s="27" t="s">
        <v>18</v>
      </c>
      <c r="H22" s="26">
        <v>112</v>
      </c>
      <c r="I22" s="25">
        <v>0.5</v>
      </c>
      <c r="J22" s="11"/>
      <c r="K22" s="24">
        <v>100</v>
      </c>
      <c r="L22" s="23" t="s">
        <v>0</v>
      </c>
      <c r="M22" s="22" t="s">
        <v>0</v>
      </c>
      <c r="N22" s="21">
        <v>13</v>
      </c>
      <c r="O22" s="20">
        <v>113</v>
      </c>
      <c r="P22" s="94"/>
      <c r="Q22" s="1"/>
      <c r="R22" s="42" t="s">
        <v>29</v>
      </c>
      <c r="S22" s="19">
        <v>13</v>
      </c>
      <c r="T22" s="18" t="s">
        <v>0</v>
      </c>
      <c r="U22" s="17"/>
      <c r="Z22" s="129"/>
      <c r="AA22" s="129"/>
      <c r="AB22" s="130">
        <f t="shared" ref="AB22:AB38" si="3">AB21</f>
        <v>2</v>
      </c>
    </row>
    <row r="23" spans="1:28" s="2" customFormat="1" ht="11.1" customHeight="1" thickBot="1" x14ac:dyDescent="0.25">
      <c r="A23" s="1"/>
      <c r="B23" s="103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8" t="s">
        <v>0</v>
      </c>
      <c r="N23" s="7" t="s">
        <v>0</v>
      </c>
      <c r="O23" s="6" t="s">
        <v>0</v>
      </c>
      <c r="P23" s="94"/>
      <c r="Q23" s="1"/>
      <c r="R23" s="75" t="s">
        <v>0</v>
      </c>
      <c r="S23" s="31" t="s">
        <v>0</v>
      </c>
      <c r="T23" s="30" t="s">
        <v>0</v>
      </c>
      <c r="U23" s="17"/>
      <c r="Z23" s="129"/>
      <c r="AA23" s="129"/>
      <c r="AB23" s="130">
        <f t="shared" si="3"/>
        <v>2</v>
      </c>
    </row>
    <row r="24" spans="1:28" s="2" customFormat="1" ht="11.1" customHeight="1" thickBot="1" x14ac:dyDescent="0.25">
      <c r="A24" s="1"/>
      <c r="B24" s="91">
        <v>3</v>
      </c>
      <c r="C24" s="41">
        <v>3</v>
      </c>
      <c r="D24" s="41">
        <v>3</v>
      </c>
      <c r="E24" s="41">
        <v>125</v>
      </c>
      <c r="F24" s="40" t="s">
        <v>28</v>
      </c>
      <c r="G24" s="39" t="s">
        <v>20</v>
      </c>
      <c r="H24" s="38">
        <v>267</v>
      </c>
      <c r="I24" s="37">
        <v>0</v>
      </c>
      <c r="J24" s="11"/>
      <c r="K24" s="36">
        <v>80</v>
      </c>
      <c r="L24" s="35" t="s">
        <v>0</v>
      </c>
      <c r="M24" s="34" t="s">
        <v>0</v>
      </c>
      <c r="N24" s="33">
        <v>10.5</v>
      </c>
      <c r="O24" s="32">
        <v>90.5</v>
      </c>
      <c r="P24" s="94"/>
      <c r="Q24" s="1"/>
      <c r="R24" s="42" t="s">
        <v>28</v>
      </c>
      <c r="S24" s="19">
        <v>10.5</v>
      </c>
      <c r="T24" s="18">
        <v>80</v>
      </c>
      <c r="U24" s="17"/>
      <c r="Z24" s="129">
        <f t="shared" ref="Z24:Z38" si="4">IFERROR(IF(AND(R24&lt;&gt;"",S24&gt;=0),_xlfn.RANK.EQ(K24,$K$18:$K$38,0),""),"")</f>
        <v>5</v>
      </c>
      <c r="AA24" s="129">
        <f t="shared" ref="AA24" si="5">IF(Z24&lt;&gt;"",_xlfn.RANK.EQ(Z24,$Z$18:$Z$38,1),"")</f>
        <v>3</v>
      </c>
      <c r="AB24" s="130">
        <f t="shared" ref="AB24" si="6">AA24</f>
        <v>3</v>
      </c>
    </row>
    <row r="25" spans="1:28" s="2" customFormat="1" ht="11.1" customHeight="1" thickBot="1" x14ac:dyDescent="0.25">
      <c r="A25" s="1"/>
      <c r="B25" s="92"/>
      <c r="C25" s="29">
        <v>3</v>
      </c>
      <c r="D25" s="29">
        <v>3</v>
      </c>
      <c r="E25" s="29">
        <v>397</v>
      </c>
      <c r="F25" s="28" t="s">
        <v>27</v>
      </c>
      <c r="G25" s="27" t="s">
        <v>18</v>
      </c>
      <c r="H25" s="26">
        <v>32</v>
      </c>
      <c r="I25" s="25">
        <v>2.5</v>
      </c>
      <c r="J25" s="11"/>
      <c r="K25" s="24">
        <v>80</v>
      </c>
      <c r="L25" s="23" t="s">
        <v>0</v>
      </c>
      <c r="M25" s="22" t="s">
        <v>0</v>
      </c>
      <c r="N25" s="21">
        <v>10.5</v>
      </c>
      <c r="O25" s="20">
        <v>90.5</v>
      </c>
      <c r="P25" s="94"/>
      <c r="Q25" s="1"/>
      <c r="R25" s="75" t="s">
        <v>27</v>
      </c>
      <c r="S25" s="31">
        <v>10.5</v>
      </c>
      <c r="T25" s="30" t="s">
        <v>0</v>
      </c>
      <c r="U25" s="17"/>
      <c r="Z25" s="129"/>
      <c r="AA25" s="129"/>
      <c r="AB25" s="130">
        <f t="shared" ref="AB25:AB38" si="7">AB24</f>
        <v>3</v>
      </c>
    </row>
    <row r="26" spans="1:28" s="2" customFormat="1" ht="11.1" customHeight="1" thickBot="1" x14ac:dyDescent="0.25">
      <c r="A26" s="1"/>
      <c r="B26" s="93"/>
      <c r="C26" s="16">
        <v>3</v>
      </c>
      <c r="D26" s="16">
        <v>3</v>
      </c>
      <c r="E26" s="16" t="s">
        <v>0</v>
      </c>
      <c r="F26" s="15"/>
      <c r="G26" s="14" t="s">
        <v>0</v>
      </c>
      <c r="H26" s="13" t="s">
        <v>0</v>
      </c>
      <c r="I26" s="12" t="s">
        <v>0</v>
      </c>
      <c r="J26" s="11"/>
      <c r="K26" s="10" t="s">
        <v>0</v>
      </c>
      <c r="L26" s="9" t="s">
        <v>0</v>
      </c>
      <c r="M26" s="8" t="s">
        <v>0</v>
      </c>
      <c r="N26" s="7" t="s">
        <v>0</v>
      </c>
      <c r="O26" s="6" t="s">
        <v>0</v>
      </c>
      <c r="P26" s="94"/>
      <c r="Q26" s="1"/>
      <c r="R26" s="42" t="s">
        <v>0</v>
      </c>
      <c r="S26" s="19" t="s">
        <v>0</v>
      </c>
      <c r="T26" s="18" t="s">
        <v>0</v>
      </c>
      <c r="U26" s="17"/>
      <c r="Z26" s="129"/>
      <c r="AA26" s="129"/>
      <c r="AB26" s="130">
        <f t="shared" si="7"/>
        <v>3</v>
      </c>
    </row>
    <row r="27" spans="1:28" s="2" customFormat="1" ht="11.1" customHeight="1" thickBot="1" x14ac:dyDescent="0.25">
      <c r="A27" s="1"/>
      <c r="B27" s="91">
        <v>4</v>
      </c>
      <c r="C27" s="41">
        <v>4</v>
      </c>
      <c r="D27" s="41">
        <v>4</v>
      </c>
      <c r="E27" s="41">
        <v>485</v>
      </c>
      <c r="F27" s="40" t="s">
        <v>26</v>
      </c>
      <c r="G27" s="39" t="s">
        <v>20</v>
      </c>
      <c r="H27" s="38">
        <v>72</v>
      </c>
      <c r="I27" s="37">
        <v>1</v>
      </c>
      <c r="J27" s="11"/>
      <c r="K27" s="36">
        <v>70</v>
      </c>
      <c r="L27" s="35" t="s">
        <v>0</v>
      </c>
      <c r="M27" s="34" t="s">
        <v>0</v>
      </c>
      <c r="N27" s="33">
        <v>4.5</v>
      </c>
      <c r="O27" s="32">
        <v>74.5</v>
      </c>
      <c r="P27" s="94" t="s">
        <v>1</v>
      </c>
      <c r="Q27" s="1"/>
      <c r="R27" s="75" t="s">
        <v>26</v>
      </c>
      <c r="S27" s="31">
        <v>4.5</v>
      </c>
      <c r="T27" s="30">
        <v>70</v>
      </c>
      <c r="U27" s="17"/>
      <c r="Z27" s="129">
        <f t="shared" ref="Z27:Z38" si="8">IFERROR(IF(AND(R27&lt;&gt;"",S27&gt;=0),_xlfn.RANK.EQ(K27,$K$18:$K$38,0),""),"")</f>
        <v>7</v>
      </c>
      <c r="AA27" s="129">
        <f t="shared" ref="AA27" si="9">IF(Z27&lt;&gt;"",_xlfn.RANK.EQ(Z27,$Z$18:$Z$38,1),"")</f>
        <v>4</v>
      </c>
      <c r="AB27" s="130">
        <f t="shared" ref="AB27" si="10">AA27</f>
        <v>4</v>
      </c>
    </row>
    <row r="28" spans="1:28" s="2" customFormat="1" ht="11.1" customHeight="1" thickBot="1" x14ac:dyDescent="0.25">
      <c r="A28" s="1"/>
      <c r="B28" s="92"/>
      <c r="C28" s="29">
        <v>4</v>
      </c>
      <c r="D28" s="29">
        <v>4</v>
      </c>
      <c r="E28" s="29">
        <v>220</v>
      </c>
      <c r="F28" s="28" t="s">
        <v>25</v>
      </c>
      <c r="G28" s="27" t="s">
        <v>18</v>
      </c>
      <c r="H28" s="26">
        <v>12</v>
      </c>
      <c r="I28" s="25">
        <v>5</v>
      </c>
      <c r="J28" s="11"/>
      <c r="K28" s="24">
        <v>70</v>
      </c>
      <c r="L28" s="23" t="s">
        <v>0</v>
      </c>
      <c r="M28" s="22" t="s">
        <v>0</v>
      </c>
      <c r="N28" s="21">
        <v>4.5</v>
      </c>
      <c r="O28" s="20">
        <v>74.5</v>
      </c>
      <c r="P28" s="94"/>
      <c r="Q28" s="1"/>
      <c r="R28" s="42" t="s">
        <v>25</v>
      </c>
      <c r="S28" s="19">
        <v>4.5</v>
      </c>
      <c r="T28" s="18" t="s">
        <v>0</v>
      </c>
      <c r="U28" s="17"/>
      <c r="Z28" s="129"/>
      <c r="AA28" s="129"/>
      <c r="AB28" s="130">
        <f t="shared" ref="AB28:AB38" si="11">AB27</f>
        <v>4</v>
      </c>
    </row>
    <row r="29" spans="1:28" s="2" customFormat="1" ht="11.1" customHeight="1" thickBot="1" x14ac:dyDescent="0.25">
      <c r="A29" s="1"/>
      <c r="B29" s="93"/>
      <c r="C29" s="16">
        <v>4</v>
      </c>
      <c r="D29" s="16">
        <v>4</v>
      </c>
      <c r="E29" s="16" t="s">
        <v>0</v>
      </c>
      <c r="F29" s="15"/>
      <c r="G29" s="14" t="s">
        <v>0</v>
      </c>
      <c r="H29" s="13" t="s">
        <v>0</v>
      </c>
      <c r="I29" s="12" t="s">
        <v>0</v>
      </c>
      <c r="J29" s="11"/>
      <c r="K29" s="10" t="s">
        <v>0</v>
      </c>
      <c r="L29" s="9" t="s">
        <v>0</v>
      </c>
      <c r="M29" s="8" t="s">
        <v>0</v>
      </c>
      <c r="N29" s="7" t="s">
        <v>0</v>
      </c>
      <c r="O29" s="6" t="s">
        <v>0</v>
      </c>
      <c r="P29" s="94"/>
      <c r="Q29" s="1"/>
      <c r="R29" s="75" t="s">
        <v>0</v>
      </c>
      <c r="S29" s="31" t="s">
        <v>0</v>
      </c>
      <c r="T29" s="30" t="s">
        <v>0</v>
      </c>
      <c r="U29" s="17"/>
      <c r="Z29" s="129"/>
      <c r="AA29" s="129"/>
      <c r="AB29" s="130">
        <f t="shared" si="11"/>
        <v>4</v>
      </c>
    </row>
    <row r="30" spans="1:28" s="2" customFormat="1" ht="11.1" customHeight="1" thickBot="1" x14ac:dyDescent="0.25">
      <c r="A30" s="1"/>
      <c r="B30" s="91">
        <v>5</v>
      </c>
      <c r="C30" s="41">
        <v>5</v>
      </c>
      <c r="D30" s="41">
        <v>5</v>
      </c>
      <c r="E30" s="41">
        <v>9</v>
      </c>
      <c r="F30" s="40" t="s">
        <v>24</v>
      </c>
      <c r="G30" s="39" t="s">
        <v>20</v>
      </c>
      <c r="H30" s="38">
        <v>296</v>
      </c>
      <c r="I30" s="37">
        <v>0</v>
      </c>
      <c r="J30" s="11"/>
      <c r="K30" s="36">
        <v>60</v>
      </c>
      <c r="L30" s="35" t="s">
        <v>0</v>
      </c>
      <c r="M30" s="34" t="s">
        <v>0</v>
      </c>
      <c r="N30" s="33">
        <v>3.5</v>
      </c>
      <c r="O30" s="32">
        <v>63.5</v>
      </c>
      <c r="P30" s="94" t="s">
        <v>1</v>
      </c>
      <c r="Q30" s="1"/>
      <c r="R30" s="42" t="s">
        <v>24</v>
      </c>
      <c r="S30" s="19">
        <v>3.5</v>
      </c>
      <c r="T30" s="18">
        <v>60</v>
      </c>
      <c r="U30" s="17"/>
      <c r="Z30" s="129">
        <f t="shared" ref="Z30:Z38" si="12">IFERROR(IF(AND(R30&lt;&gt;"",S30&gt;=0),_xlfn.RANK.EQ(K30,$K$18:$K$38,0),""),"")</f>
        <v>9</v>
      </c>
      <c r="AA30" s="129">
        <f t="shared" ref="AA30" si="13">IF(Z30&lt;&gt;"",_xlfn.RANK.EQ(Z30,$Z$18:$Z$38,1),"")</f>
        <v>5</v>
      </c>
      <c r="AB30" s="130">
        <f t="shared" ref="AB30" si="14">AA30</f>
        <v>5</v>
      </c>
    </row>
    <row r="31" spans="1:28" s="2" customFormat="1" ht="11.1" customHeight="1" thickBot="1" x14ac:dyDescent="0.25">
      <c r="A31" s="1"/>
      <c r="B31" s="92"/>
      <c r="C31" s="29">
        <v>5</v>
      </c>
      <c r="D31" s="29">
        <v>5</v>
      </c>
      <c r="E31" s="29">
        <v>233</v>
      </c>
      <c r="F31" s="28" t="s">
        <v>23</v>
      </c>
      <c r="G31" s="27" t="s">
        <v>18</v>
      </c>
      <c r="H31" s="26">
        <v>80</v>
      </c>
      <c r="I31" s="25">
        <v>1</v>
      </c>
      <c r="J31" s="11"/>
      <c r="K31" s="24">
        <v>60</v>
      </c>
      <c r="L31" s="23" t="s">
        <v>0</v>
      </c>
      <c r="M31" s="22" t="s">
        <v>0</v>
      </c>
      <c r="N31" s="21">
        <v>3.5</v>
      </c>
      <c r="O31" s="20">
        <v>63.5</v>
      </c>
      <c r="P31" s="94"/>
      <c r="Q31" s="1"/>
      <c r="R31" s="75" t="s">
        <v>23</v>
      </c>
      <c r="S31" s="31">
        <v>3.5</v>
      </c>
      <c r="T31" s="30" t="s">
        <v>0</v>
      </c>
      <c r="U31" s="17"/>
      <c r="Z31" s="129"/>
      <c r="AA31" s="129"/>
      <c r="AB31" s="130">
        <f t="shared" ref="AB31:AB38" si="15">AB30</f>
        <v>5</v>
      </c>
    </row>
    <row r="32" spans="1:28" s="2" customFormat="1" ht="11.1" customHeight="1" thickBot="1" x14ac:dyDescent="0.25">
      <c r="A32" s="1"/>
      <c r="B32" s="93"/>
      <c r="C32" s="16">
        <v>5</v>
      </c>
      <c r="D32" s="16">
        <v>5</v>
      </c>
      <c r="E32" s="16" t="s">
        <v>0</v>
      </c>
      <c r="F32" s="15"/>
      <c r="G32" s="14" t="s">
        <v>0</v>
      </c>
      <c r="H32" s="13" t="s">
        <v>0</v>
      </c>
      <c r="I32" s="12" t="s">
        <v>0</v>
      </c>
      <c r="J32" s="11"/>
      <c r="K32" s="10" t="s">
        <v>0</v>
      </c>
      <c r="L32" s="9" t="s">
        <v>0</v>
      </c>
      <c r="M32" s="8" t="s">
        <v>0</v>
      </c>
      <c r="N32" s="7" t="s">
        <v>0</v>
      </c>
      <c r="O32" s="6" t="s">
        <v>0</v>
      </c>
      <c r="P32" s="94"/>
      <c r="Q32" s="1"/>
      <c r="R32" s="42" t="s">
        <v>0</v>
      </c>
      <c r="S32" s="19" t="s">
        <v>0</v>
      </c>
      <c r="T32" s="18" t="s">
        <v>0</v>
      </c>
      <c r="U32" s="17"/>
      <c r="Z32" s="129"/>
      <c r="AA32" s="129"/>
      <c r="AB32" s="130">
        <f t="shared" si="15"/>
        <v>5</v>
      </c>
    </row>
    <row r="33" spans="2:28" ht="11.1" customHeight="1" thickBot="1" x14ac:dyDescent="0.25">
      <c r="B33" s="91">
        <v>6</v>
      </c>
      <c r="C33" s="41">
        <v>6</v>
      </c>
      <c r="D33" s="41">
        <v>6</v>
      </c>
      <c r="E33" s="41">
        <v>990</v>
      </c>
      <c r="F33" s="40" t="s">
        <v>22</v>
      </c>
      <c r="G33" s="39" t="s">
        <v>20</v>
      </c>
      <c r="H33" s="38">
        <v>431</v>
      </c>
      <c r="I33" s="37">
        <v>0</v>
      </c>
      <c r="J33" s="11"/>
      <c r="K33" s="36">
        <v>50</v>
      </c>
      <c r="L33" s="35" t="s">
        <v>0</v>
      </c>
      <c r="M33" s="34" t="s">
        <v>0</v>
      </c>
      <c r="N33" s="33">
        <v>1</v>
      </c>
      <c r="O33" s="32">
        <v>51</v>
      </c>
      <c r="P33" s="94" t="s">
        <v>1</v>
      </c>
      <c r="R33" s="75" t="s">
        <v>22</v>
      </c>
      <c r="S33" s="31">
        <v>1</v>
      </c>
      <c r="T33" s="30">
        <v>50</v>
      </c>
      <c r="U33" s="17"/>
      <c r="V33" s="76"/>
      <c r="Z33" s="129">
        <f t="shared" ref="Z33:Z38" si="16">IFERROR(IF(AND(R33&lt;&gt;"",S33&gt;=0),_xlfn.RANK.EQ(K33,$K$18:$K$38,0),""),"")</f>
        <v>11</v>
      </c>
      <c r="AA33" s="129">
        <f t="shared" ref="AA33" si="17">IF(Z33&lt;&gt;"",_xlfn.RANK.EQ(Z33,$Z$18:$Z$38,1),"")</f>
        <v>6</v>
      </c>
      <c r="AB33" s="130">
        <f t="shared" ref="AB33" si="18">AA33</f>
        <v>6</v>
      </c>
    </row>
    <row r="34" spans="2:28" ht="11.1" customHeight="1" thickBot="1" x14ac:dyDescent="0.25">
      <c r="B34" s="92"/>
      <c r="C34" s="29">
        <v>6</v>
      </c>
      <c r="D34" s="29">
        <v>6</v>
      </c>
      <c r="E34" s="29">
        <v>157</v>
      </c>
      <c r="F34" s="28" t="s">
        <v>21</v>
      </c>
      <c r="G34" s="27" t="s">
        <v>18</v>
      </c>
      <c r="H34" s="26">
        <v>30</v>
      </c>
      <c r="I34" s="25">
        <v>2.5</v>
      </c>
      <c r="J34" s="11"/>
      <c r="K34" s="24">
        <v>50</v>
      </c>
      <c r="L34" s="23" t="s">
        <v>0</v>
      </c>
      <c r="M34" s="22" t="s">
        <v>0</v>
      </c>
      <c r="N34" s="21">
        <v>1</v>
      </c>
      <c r="O34" s="20">
        <v>51</v>
      </c>
      <c r="P34" s="94"/>
      <c r="R34" s="42" t="s">
        <v>21</v>
      </c>
      <c r="S34" s="19">
        <v>1</v>
      </c>
      <c r="T34" s="18" t="s">
        <v>0</v>
      </c>
      <c r="U34" s="17"/>
      <c r="Z34" s="129"/>
      <c r="AA34" s="129"/>
      <c r="AB34" s="130">
        <f t="shared" ref="AB34:AB38" si="19">AB33</f>
        <v>6</v>
      </c>
    </row>
    <row r="35" spans="2:28" ht="11.1" customHeight="1" thickBot="1" x14ac:dyDescent="0.25">
      <c r="B35" s="93"/>
      <c r="C35" s="16">
        <v>6</v>
      </c>
      <c r="D35" s="16">
        <v>6</v>
      </c>
      <c r="E35" s="16" t="s">
        <v>0</v>
      </c>
      <c r="F35" s="15"/>
      <c r="G35" s="14" t="s">
        <v>0</v>
      </c>
      <c r="H35" s="13" t="s">
        <v>0</v>
      </c>
      <c r="I35" s="12" t="s">
        <v>0</v>
      </c>
      <c r="J35" s="11"/>
      <c r="K35" s="10" t="s">
        <v>0</v>
      </c>
      <c r="L35" s="9" t="s">
        <v>0</v>
      </c>
      <c r="M35" s="8" t="s">
        <v>0</v>
      </c>
      <c r="N35" s="7" t="s">
        <v>0</v>
      </c>
      <c r="O35" s="6" t="s">
        <v>0</v>
      </c>
      <c r="P35" s="94"/>
      <c r="R35" s="75" t="s">
        <v>0</v>
      </c>
      <c r="S35" s="31" t="s">
        <v>0</v>
      </c>
      <c r="T35" s="30" t="s">
        <v>0</v>
      </c>
      <c r="U35" s="17"/>
      <c r="Z35" s="129"/>
      <c r="AA35" s="129"/>
      <c r="AB35" s="130">
        <f t="shared" si="19"/>
        <v>6</v>
      </c>
    </row>
    <row r="36" spans="2:28" ht="11.1" customHeight="1" thickBot="1" x14ac:dyDescent="0.25">
      <c r="B36" s="91">
        <v>7</v>
      </c>
      <c r="C36" s="41">
        <v>7</v>
      </c>
      <c r="D36" s="41">
        <v>7</v>
      </c>
      <c r="E36" s="41">
        <v>1033</v>
      </c>
      <c r="F36" s="40" t="s">
        <v>19</v>
      </c>
      <c r="G36" s="39" t="s">
        <v>20</v>
      </c>
      <c r="H36" s="38" t="s">
        <v>0</v>
      </c>
      <c r="I36" s="37" t="s">
        <v>0</v>
      </c>
      <c r="J36" s="11"/>
      <c r="K36" s="36">
        <v>45</v>
      </c>
      <c r="L36" s="35" t="s">
        <v>0</v>
      </c>
      <c r="M36" s="34" t="s">
        <v>0</v>
      </c>
      <c r="N36" s="33">
        <v>0</v>
      </c>
      <c r="O36" s="32">
        <v>45</v>
      </c>
      <c r="P36" s="94" t="s">
        <v>1</v>
      </c>
      <c r="R36" s="42" t="s">
        <v>19</v>
      </c>
      <c r="S36" s="19">
        <v>0</v>
      </c>
      <c r="T36" s="18">
        <v>45</v>
      </c>
      <c r="U36" s="17"/>
      <c r="Z36" s="129">
        <f t="shared" ref="Z36:Z38" si="20">IFERROR(IF(AND(R36&lt;&gt;"",S36&gt;=0),_xlfn.RANK.EQ(K36,$K$18:$K$38,0),""),"")</f>
        <v>13</v>
      </c>
      <c r="AA36" s="129">
        <f t="shared" ref="AA36" si="21">IF(Z36&lt;&gt;"",_xlfn.RANK.EQ(Z36,$Z$18:$Z$38,1),"")</f>
        <v>7</v>
      </c>
      <c r="AB36" s="130">
        <f t="shared" ref="AB36" si="22">AA36</f>
        <v>7</v>
      </c>
    </row>
    <row r="37" spans="2:28" ht="11.1" customHeight="1" thickBot="1" x14ac:dyDescent="0.25">
      <c r="B37" s="92"/>
      <c r="C37" s="29">
        <v>7</v>
      </c>
      <c r="D37" s="29">
        <v>7</v>
      </c>
      <c r="E37" s="29">
        <v>899</v>
      </c>
      <c r="F37" s="28" t="s">
        <v>17</v>
      </c>
      <c r="G37" s="27" t="s">
        <v>18</v>
      </c>
      <c r="H37" s="26">
        <v>55</v>
      </c>
      <c r="I37" s="25">
        <v>1</v>
      </c>
      <c r="J37" s="11"/>
      <c r="K37" s="24">
        <v>45</v>
      </c>
      <c r="L37" s="23" t="s">
        <v>0</v>
      </c>
      <c r="M37" s="22" t="s">
        <v>0</v>
      </c>
      <c r="N37" s="21">
        <v>0</v>
      </c>
      <c r="O37" s="20">
        <v>45</v>
      </c>
      <c r="P37" s="94"/>
      <c r="R37" s="75" t="s">
        <v>17</v>
      </c>
      <c r="S37" s="31">
        <v>0</v>
      </c>
      <c r="T37" s="30" t="s">
        <v>0</v>
      </c>
      <c r="U37" s="17"/>
      <c r="Z37" s="129"/>
      <c r="AA37" s="129"/>
      <c r="AB37" s="130">
        <f t="shared" ref="AB37:AB38" si="23">AB36</f>
        <v>7</v>
      </c>
    </row>
    <row r="38" spans="2:28" ht="11.1" customHeight="1" thickBot="1" x14ac:dyDescent="0.25">
      <c r="B38" s="93"/>
      <c r="C38" s="16">
        <v>7</v>
      </c>
      <c r="D38" s="16">
        <v>7</v>
      </c>
      <c r="E38" s="16" t="s">
        <v>0</v>
      </c>
      <c r="F38" s="15"/>
      <c r="G38" s="14" t="s">
        <v>0</v>
      </c>
      <c r="H38" s="13" t="s">
        <v>0</v>
      </c>
      <c r="I38" s="12" t="s">
        <v>0</v>
      </c>
      <c r="J38" s="11"/>
      <c r="K38" s="10" t="s">
        <v>0</v>
      </c>
      <c r="L38" s="9" t="s">
        <v>0</v>
      </c>
      <c r="M38" s="8" t="s">
        <v>0</v>
      </c>
      <c r="N38" s="7" t="s">
        <v>0</v>
      </c>
      <c r="O38" s="6" t="s">
        <v>0</v>
      </c>
      <c r="P38" s="94"/>
      <c r="R38" s="42" t="s">
        <v>0</v>
      </c>
      <c r="S38" s="19" t="s">
        <v>0</v>
      </c>
      <c r="T38" s="18" t="s">
        <v>0</v>
      </c>
      <c r="U38" s="17"/>
      <c r="Z38" s="129"/>
      <c r="AA38" s="129"/>
      <c r="AB38" s="130">
        <f t="shared" si="23"/>
        <v>7</v>
      </c>
    </row>
  </sheetData>
  <sheetProtection formatCells="0" selectLockedCells="1"/>
  <mergeCells count="46">
    <mergeCell ref="Z36:Z38"/>
    <mergeCell ref="AA36:AA38"/>
    <mergeCell ref="Z27:Z29"/>
    <mergeCell ref="AA27:AA29"/>
    <mergeCell ref="Z30:Z32"/>
    <mergeCell ref="AA30:AA32"/>
    <mergeCell ref="Z33:Z35"/>
    <mergeCell ref="AA33:AA35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33:B35"/>
    <mergeCell ref="P33:P35"/>
    <mergeCell ref="B36:B38"/>
    <mergeCell ref="P36:P38"/>
    <mergeCell ref="B24:B26"/>
    <mergeCell ref="P24:P26"/>
    <mergeCell ref="B27:B29"/>
    <mergeCell ref="P27:P29"/>
    <mergeCell ref="B30:B32"/>
    <mergeCell ref="P30:P32"/>
  </mergeCells>
  <conditionalFormatting sqref="P18:P38">
    <cfRule type="cellIs" dxfId="3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8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Italy; Bologna</cp:keywords>
  <cp:lastModifiedBy>Kolja</cp:lastModifiedBy>
  <dcterms:created xsi:type="dcterms:W3CDTF">2018-01-13T22:01:20Z</dcterms:created>
  <dcterms:modified xsi:type="dcterms:W3CDTF">2018-04-08T16:23:32Z</dcterms:modified>
  <cp:category>Lazzaroni</cp:category>
</cp:coreProperties>
</file>