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SkyDrive\Dokumente\Frisbee\Rankings\Turniere-berechnet\"/>
    </mc:Choice>
  </mc:AlternateContent>
  <xr:revisionPtr revIDLastSave="0" documentId="12_ncr:500000_{99956F7D-512F-4002-9261-C3BF12655081}" xr6:coauthVersionLast="31" xr6:coauthVersionMax="31" xr10:uidLastSave="{00000000-0000-0000-0000-000000000000}"/>
  <bookViews>
    <workbookView xWindow="0" yWindow="0" windowWidth="28800" windowHeight="12375" xr2:uid="{F1BBBFA1-D634-49E1-B127-E9499C4EAC68}"/>
  </bookViews>
  <sheets>
    <sheet name="AA04" sheetId="1" r:id="rId1"/>
  </sheets>
  <definedNames>
    <definedName name="_FilterDatabase" localSheetId="0" hidden="1">'AA04'!#REF!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20" i="1" l="1"/>
  <c r="AA120" i="1" s="1"/>
  <c r="Z117" i="1"/>
  <c r="AA117" i="1" s="1"/>
  <c r="Z114" i="1"/>
  <c r="AA114" i="1" s="1"/>
  <c r="Z111" i="1"/>
  <c r="AA111" i="1" s="1"/>
  <c r="Z108" i="1"/>
  <c r="AA108" i="1" s="1"/>
  <c r="AB108" i="1" s="1"/>
  <c r="AB109" i="1" s="1"/>
  <c r="AB110" i="1" s="1"/>
  <c r="Z105" i="1"/>
  <c r="AA105" i="1" s="1"/>
  <c r="AB105" i="1" s="1"/>
  <c r="AB106" i="1" s="1"/>
  <c r="AB107" i="1" s="1"/>
  <c r="Z102" i="1"/>
  <c r="AA102" i="1" s="1"/>
  <c r="AB102" i="1" s="1"/>
  <c r="AB103" i="1" s="1"/>
  <c r="AB104" i="1" s="1"/>
  <c r="Z95" i="1"/>
  <c r="Z92" i="1"/>
  <c r="AA92" i="1" s="1"/>
  <c r="Z89" i="1"/>
  <c r="Z86" i="1"/>
  <c r="AA86" i="1" s="1"/>
  <c r="Z83" i="1"/>
  <c r="AA83" i="1" s="1"/>
  <c r="AB83" i="1" s="1"/>
  <c r="AB84" i="1" s="1"/>
  <c r="AB85" i="1" s="1"/>
  <c r="Z80" i="1"/>
  <c r="AA80" i="1" s="1"/>
  <c r="AB80" i="1" s="1"/>
  <c r="AB81" i="1" s="1"/>
  <c r="AB82" i="1" s="1"/>
  <c r="Z77" i="1"/>
  <c r="Z55" i="1"/>
  <c r="AA55" i="1"/>
  <c r="Z58" i="1"/>
  <c r="AA58" i="1"/>
  <c r="AB58" i="1" s="1"/>
  <c r="AB59" i="1" s="1"/>
  <c r="AB60" i="1" s="1"/>
  <c r="Z61" i="1"/>
  <c r="Z64" i="1"/>
  <c r="Z67" i="1"/>
  <c r="Z70" i="1"/>
  <c r="AA52" i="1"/>
  <c r="AB52" i="1" s="1"/>
  <c r="AB53" i="1" s="1"/>
  <c r="AB54" i="1" s="1"/>
  <c r="Z52" i="1"/>
  <c r="Z21" i="1"/>
  <c r="Z24" i="1"/>
  <c r="Z27" i="1"/>
  <c r="Z30" i="1"/>
  <c r="Z33" i="1"/>
  <c r="Z36" i="1"/>
  <c r="Z39" i="1"/>
  <c r="AA39" i="1" s="1"/>
  <c r="Z42" i="1"/>
  <c r="AA18" i="1"/>
  <c r="Z18" i="1"/>
  <c r="AA95" i="1" l="1"/>
  <c r="AB95" i="1" s="1"/>
  <c r="AB96" i="1" s="1"/>
  <c r="AB97" i="1" s="1"/>
  <c r="AA70" i="1"/>
  <c r="AA89" i="1"/>
  <c r="AA67" i="1"/>
  <c r="AA27" i="1"/>
  <c r="AB27" i="1" s="1"/>
  <c r="AB28" i="1" s="1"/>
  <c r="AB29" i="1" s="1"/>
  <c r="AA64" i="1"/>
  <c r="AA77" i="1"/>
  <c r="AB77" i="1" s="1"/>
  <c r="AB78" i="1" s="1"/>
  <c r="AB79" i="1" s="1"/>
  <c r="AA61" i="1"/>
  <c r="AB61" i="1" s="1"/>
  <c r="AB62" i="1" s="1"/>
  <c r="AB63" i="1" s="1"/>
  <c r="AA36" i="1"/>
  <c r="AB36" i="1" s="1"/>
  <c r="AB37" i="1" s="1"/>
  <c r="AB38" i="1" s="1"/>
  <c r="AA33" i="1"/>
  <c r="AB33" i="1" s="1"/>
  <c r="AB34" i="1" s="1"/>
  <c r="AB35" i="1" s="1"/>
  <c r="AA24" i="1"/>
  <c r="AB24" i="1" s="1"/>
  <c r="AB25" i="1" s="1"/>
  <c r="AB26" i="1" s="1"/>
  <c r="AA21" i="1"/>
  <c r="AB21" i="1" s="1"/>
  <c r="AB22" i="1" s="1"/>
  <c r="AB23" i="1" s="1"/>
  <c r="AA42" i="1"/>
  <c r="AB42" i="1" s="1"/>
  <c r="AB43" i="1" s="1"/>
  <c r="AB44" i="1" s="1"/>
  <c r="AA30" i="1"/>
  <c r="AB67" i="1"/>
  <c r="AB68" i="1" s="1"/>
  <c r="AB69" i="1" s="1"/>
  <c r="AB86" i="1"/>
  <c r="AB87" i="1" s="1"/>
  <c r="AB88" i="1" s="1"/>
  <c r="AB111" i="1"/>
  <c r="AB112" i="1" s="1"/>
  <c r="AB113" i="1" s="1"/>
  <c r="AB70" i="1"/>
  <c r="AB71" i="1" s="1"/>
  <c r="AB72" i="1" s="1"/>
  <c r="AB89" i="1"/>
  <c r="AB90" i="1" s="1"/>
  <c r="AB91" i="1" s="1"/>
  <c r="AB114" i="1"/>
  <c r="AB115" i="1" s="1"/>
  <c r="AB116" i="1" s="1"/>
  <c r="AB92" i="1"/>
  <c r="AB93" i="1" s="1"/>
  <c r="AB94" i="1" s="1"/>
  <c r="AB117" i="1"/>
  <c r="AB118" i="1" s="1"/>
  <c r="AB119" i="1" s="1"/>
  <c r="AB120" i="1"/>
  <c r="AB121" i="1" s="1"/>
  <c r="AB122" i="1" s="1"/>
  <c r="AB55" i="1"/>
  <c r="AB56" i="1" s="1"/>
  <c r="AB57" i="1" s="1"/>
  <c r="AB64" i="1"/>
  <c r="AB65" i="1" s="1"/>
  <c r="AB66" i="1" s="1"/>
  <c r="AB39" i="1"/>
  <c r="AB40" i="1" s="1"/>
  <c r="AB41" i="1" s="1"/>
  <c r="AB18" i="1"/>
  <c r="AB19" i="1" s="1"/>
  <c r="AB20" i="1" s="1"/>
  <c r="AB30" i="1"/>
  <c r="AB31" i="1" s="1"/>
  <c r="AB32" i="1" s="1"/>
</calcChain>
</file>

<file path=xl/sharedStrings.xml><?xml version="1.0" encoding="utf-8"?>
<sst xmlns="http://schemas.openxmlformats.org/spreadsheetml/2006/main" count="999" uniqueCount="107">
  <si>
    <t/>
  </si>
  <si>
    <t>Liberti, Davide</t>
  </si>
  <si>
    <t>m</t>
  </si>
  <si>
    <t>Gargano, Edoardo</t>
  </si>
  <si>
    <t>Bellaj, Chris</t>
  </si>
  <si>
    <t>no</t>
  </si>
  <si>
    <t>Zahradnicek, Jakub</t>
  </si>
  <si>
    <t>Weiss, Jiri</t>
  </si>
  <si>
    <t>Kolega, Ondrej</t>
  </si>
  <si>
    <t>Matula, Jakub</t>
  </si>
  <si>
    <t>Reikoren, Yuval</t>
  </si>
  <si>
    <t>Rei Koren, Eitan</t>
  </si>
  <si>
    <t>Gajewski, Mateusz</t>
  </si>
  <si>
    <t>Patris, Konrad</t>
  </si>
  <si>
    <t>Radwanski, Kuba</t>
  </si>
  <si>
    <t>Dittrich, Robert</t>
  </si>
  <si>
    <t>Young, Ryan</t>
  </si>
  <si>
    <t>Baranyk, Pavel</t>
  </si>
  <si>
    <t>Sarti, Andrea</t>
  </si>
  <si>
    <t>Prati, Marco</t>
  </si>
  <si>
    <t>Collerà, Clay</t>
  </si>
  <si>
    <t>Major, Balu</t>
  </si>
  <si>
    <t>Lamred, Christian</t>
  </si>
  <si>
    <t>Hosseinian, Mehrdad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</si>
  <si>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</si>
  <si>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</si>
  <si>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</si>
  <si>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</si>
  <si>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</si>
  <si>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</si>
  <si>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</si>
  <si>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</si>
  <si>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</si>
  <si>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</si>
  <si>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</si>
  <si>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</si>
  <si>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</si>
  <si>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Place</t>
  </si>
  <si>
    <t>Pool C</t>
  </si>
  <si>
    <t>Semifinal</t>
  </si>
  <si>
    <t>Open Co-op</t>
  </si>
  <si>
    <t>de Moor, Iwan</t>
  </si>
  <si>
    <t>Stevens, Cedrik</t>
  </si>
  <si>
    <t>Callaghan, Mikey</t>
  </si>
  <si>
    <t>Korver, Juliana</t>
  </si>
  <si>
    <t>f</t>
  </si>
  <si>
    <t>Trout, Mark</t>
  </si>
  <si>
    <t>Dalmasso, Elena</t>
  </si>
  <si>
    <t>Powell, Char</t>
  </si>
  <si>
    <t>Santolin, Francesco</t>
  </si>
  <si>
    <t>Legrand, Raphael</t>
  </si>
  <si>
    <t>Megassabi, Naim</t>
  </si>
  <si>
    <t>Verstichel, Steffen</t>
  </si>
  <si>
    <t>Tavernier, Pepyn</t>
  </si>
  <si>
    <t>Dinklage, Fabian</t>
  </si>
  <si>
    <t>Dünkel, Stefan</t>
  </si>
  <si>
    <t>Faustini, Emanuele</t>
  </si>
  <si>
    <t>Lambertini, Mattia</t>
  </si>
  <si>
    <t>Piemontese, Andrea</t>
  </si>
  <si>
    <t>Cesari, Manuel</t>
  </si>
  <si>
    <t>Rimatori, Andrea</t>
  </si>
  <si>
    <t>Leitner, Tom</t>
  </si>
  <si>
    <t>Nizzo, Fabio</t>
  </si>
  <si>
    <t>Pool B</t>
  </si>
  <si>
    <t>Deschle, Sven</t>
  </si>
  <si>
    <t>Wassermann, Simon</t>
  </si>
  <si>
    <t>Kleis, Philipp</t>
  </si>
  <si>
    <t>Matuskova, Dominika</t>
  </si>
  <si>
    <t>Zaharias, Andre</t>
  </si>
  <si>
    <t>Honzik, Peter</t>
  </si>
  <si>
    <t>Meola, Andrea</t>
  </si>
  <si>
    <t>Nötzel, Thomas</t>
  </si>
  <si>
    <t>Cusmá, Antonio Piccione</t>
  </si>
  <si>
    <t>Sedlak, Jakub</t>
  </si>
  <si>
    <t>Zimovcak, Lukas</t>
  </si>
  <si>
    <t>Hosek, Jakub</t>
  </si>
  <si>
    <t>Künzel, Toby</t>
  </si>
  <si>
    <t>Friebe, Jens</t>
  </si>
  <si>
    <t>Jaderyd, Andreas</t>
  </si>
  <si>
    <t>O'Neill, Daniel</t>
  </si>
  <si>
    <t>Benin, Ayal</t>
  </si>
  <si>
    <t>Silvey, Randy</t>
  </si>
  <si>
    <t>Kenny, Paul</t>
  </si>
  <si>
    <t>Finner, Freddy</t>
  </si>
  <si>
    <t>Kostel, Jakub</t>
  </si>
  <si>
    <t>Pool A</t>
  </si>
  <si>
    <t>Finals Bonus</t>
  </si>
  <si>
    <t>Final</t>
  </si>
  <si>
    <t>Expires from List:</t>
  </si>
  <si>
    <t>Appears on List:</t>
  </si>
  <si>
    <t>Challengers, after Pro-Open Pairs</t>
  </si>
  <si>
    <t>Other Divisions:</t>
  </si>
  <si>
    <t>Mixed Pairs</t>
  </si>
  <si>
    <t>Women Pairs</t>
  </si>
  <si>
    <t>Women Divisions:</t>
  </si>
  <si>
    <t>Open Pairs</t>
  </si>
  <si>
    <t>Open Divisions:</t>
  </si>
  <si>
    <t>Category:</t>
  </si>
  <si>
    <t>No. Of Players:</t>
  </si>
  <si>
    <t>Prague, Czech Republic</t>
  </si>
  <si>
    <t>Place:</t>
  </si>
  <si>
    <t>09.03.-11.03.18</t>
  </si>
  <si>
    <t>Date:</t>
  </si>
  <si>
    <t>AA03</t>
  </si>
  <si>
    <t>Eventcode:</t>
  </si>
  <si>
    <t>2018 Frisbeer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</si>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</sst>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40" xfId="0" applyFont="1" applyFill="1" applyBorder="1" applyAlignment="1" applyProtection="1">
      <alignment horizontal="center" vertical="center" textRotation="90" wrapText="1"/>
      <protection hidden="1"/>
    </xf>
    <xf numFmtId="0" fontId="2" fillId="2" borderId="41" xfId="0" applyFont="1" applyFill="1" applyBorder="1" applyAlignment="1" applyProtection="1">
      <alignment vertical="center"/>
      <protection hidden="1"/>
    </xf>
    <xf numFmtId="0" fontId="2" fillId="2" borderId="36" xfId="0" applyFont="1" applyFill="1" applyBorder="1" applyAlignment="1" applyProtection="1">
      <alignment horizontal="left" vertical="center"/>
      <protection hidden="1"/>
    </xf>
    <xf numFmtId="0" fontId="2" fillId="2" borderId="37" xfId="0" applyFont="1" applyFill="1" applyBorder="1" applyAlignment="1" applyProtection="1">
      <alignment horizontal="left" vertical="center"/>
      <protection hidden="1"/>
    </xf>
    <xf numFmtId="0" fontId="7" fillId="2" borderId="37" xfId="0" applyFont="1" applyFill="1" applyBorder="1" applyAlignment="1" applyProtection="1">
      <alignment horizontal="center" vertical="center"/>
      <protection hidden="1"/>
    </xf>
    <xf numFmtId="0" fontId="7" fillId="4" borderId="37" xfId="0" applyFont="1" applyFill="1" applyBorder="1" applyAlignment="1" applyProtection="1">
      <alignment horizontal="left" vertical="center"/>
      <protection locked="0"/>
    </xf>
    <xf numFmtId="0" fontId="7" fillId="4" borderId="37" xfId="0" applyFont="1" applyFill="1" applyBorder="1" applyAlignment="1" applyProtection="1">
      <alignment horizontal="left" vertical="center"/>
      <protection hidden="1"/>
    </xf>
    <xf numFmtId="0" fontId="7" fillId="4" borderId="37" xfId="0" applyFont="1" applyFill="1" applyBorder="1" applyAlignment="1" applyProtection="1">
      <alignment horizontal="center" vertical="center"/>
      <protection locked="0"/>
    </xf>
    <xf numFmtId="0" fontId="7" fillId="0" borderId="37" xfId="0" applyFont="1" applyFill="1" applyBorder="1" applyAlignment="1" applyProtection="1">
      <alignment vertical="center"/>
      <protection locked="0"/>
    </xf>
    <xf numFmtId="0" fontId="7" fillId="4" borderId="38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6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Border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2" fontId="2" fillId="5" borderId="2" xfId="0" applyNumberFormat="1" applyFont="1" applyFill="1" applyBorder="1" applyProtection="1">
      <protection hidden="1"/>
    </xf>
    <xf numFmtId="2" fontId="2" fillId="5" borderId="3" xfId="0" applyNumberFormat="1" applyFont="1" applyFill="1" applyBorder="1" applyProtection="1">
      <protection hidden="1"/>
    </xf>
    <xf numFmtId="0" fontId="2" fillId="5" borderId="4" xfId="0" applyFont="1" applyFill="1" applyBorder="1" applyProtection="1"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7" fillId="4" borderId="37" xfId="0" quotePrefix="1" applyFont="1" applyFill="1" applyBorder="1" applyAlignment="1" applyProtection="1">
      <alignment horizontal="left" vertical="center"/>
      <protection hidden="1"/>
    </xf>
    <xf numFmtId="0" fontId="2" fillId="0" borderId="26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40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8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Protection="1">
      <protection hidden="1"/>
    </xf>
    <xf numFmtId="14" fontId="2" fillId="0" borderId="0" xfId="0" applyNumberFormat="1" applyFont="1" applyProtection="1">
      <protection hidden="1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7" borderId="57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0" fontId="9" fillId="7" borderId="55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5" xfId="0" applyFont="1" applyFill="1" applyBorder="1" applyAlignment="1" applyProtection="1">
      <alignment horizontal="right"/>
      <protection hidden="1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39" xfId="0" applyBorder="1" applyAlignment="1" applyProtection="1">
      <alignment horizontal="center" vertical="center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8" fillId="0" borderId="46" xfId="0" applyFont="1" applyFill="1" applyBorder="1" applyAlignment="1" applyProtection="1">
      <alignment horizontal="center" vertical="center" textRotation="90" wrapText="1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1" fontId="2" fillId="0" borderId="63" xfId="0" applyNumberFormat="1" applyFont="1" applyBorder="1" applyAlignment="1" applyProtection="1">
      <alignment horizontal="center"/>
      <protection hidden="1"/>
    </xf>
    <xf numFmtId="1" fontId="2" fillId="0" borderId="0" xfId="0" applyNumberFormat="1" applyFont="1" applyAlignment="1" applyProtection="1">
      <protection hidden="1"/>
    </xf>
    <xf numFmtId="1" fontId="2" fillId="0" borderId="63" xfId="0" applyNumberFormat="1" applyFont="1" applyBorder="1" applyProtection="1">
      <protection hidden="1"/>
    </xf>
  </cellXfs>
  <cellStyles count="1">
    <cellStyle name="Standard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F90C-B1CC-4FF4-8E9E-5840577BCE3B}">
  <sheetPr codeName="Tabelle26">
    <tabColor theme="9" tint="-0.249977111117893"/>
  </sheetPr>
  <dimension ref="A1:AJ131"/>
  <sheetViews>
    <sheetView showGridLines="0" tabSelected="1" topLeftCell="A92" zoomScale="85" zoomScaleNormal="85" workbookViewId="0">
      <pane xSplit="1" topLeftCell="B1" activePane="topRight" state="frozen"/>
      <selection activeCell="B30" sqref="B30"/>
      <selection pane="topRight" activeCell="B74" sqref="B1:E1048576"/>
    </sheetView>
  </sheetViews>
  <sheetFormatPr baseColWidth="10" defaultColWidth="11.5703125" defaultRowHeight="11.25" x14ac:dyDescent="0.2"/>
  <cols>
    <col min="1" max="1" width="2.42578125" style="1" customWidth="1"/>
    <col min="2" max="3" width="3.42578125" style="1" customWidth="1"/>
    <col min="4" max="4" width="3.28515625" style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2.7109375" style="1" customWidth="1"/>
    <col min="25" max="25" width="11.5703125" style="2"/>
    <col min="26" max="16384" width="11.5703125" style="1"/>
  </cols>
  <sheetData>
    <row r="1" spans="1:26" ht="12" thickBot="1" x14ac:dyDescent="0.25"/>
    <row r="2" spans="1:26" ht="11.25" customHeight="1" x14ac:dyDescent="0.2">
      <c r="B2" s="120" t="s">
        <v>106</v>
      </c>
      <c r="C2" s="119"/>
      <c r="D2" s="119"/>
      <c r="E2" s="119"/>
      <c r="F2" s="119"/>
      <c r="G2" s="119"/>
      <c r="H2" s="119"/>
      <c r="I2" s="119"/>
      <c r="J2" s="125" t="s">
        <v>105</v>
      </c>
      <c r="K2" s="126"/>
      <c r="L2" s="126"/>
      <c r="M2" s="126"/>
      <c r="N2" s="126"/>
      <c r="O2" s="126"/>
      <c r="P2" s="126"/>
      <c r="Q2" s="126"/>
      <c r="R2" s="126"/>
      <c r="S2" s="127"/>
    </row>
    <row r="3" spans="1:26" ht="11.25" customHeight="1" x14ac:dyDescent="0.2">
      <c r="B3" s="115" t="s">
        <v>104</v>
      </c>
      <c r="C3" s="114"/>
      <c r="D3" s="114"/>
      <c r="E3" s="114"/>
      <c r="F3" s="114"/>
      <c r="G3" s="114"/>
      <c r="H3" s="114"/>
      <c r="I3" s="114"/>
      <c r="J3" s="128" t="s">
        <v>103</v>
      </c>
      <c r="K3" s="129"/>
      <c r="L3" s="129"/>
      <c r="M3" s="129"/>
      <c r="N3" s="129"/>
      <c r="O3" s="129"/>
      <c r="P3" s="129"/>
      <c r="Q3" s="129"/>
      <c r="R3" s="129"/>
      <c r="S3" s="130"/>
      <c r="U3" s="84"/>
      <c r="V3" s="118"/>
    </row>
    <row r="4" spans="1:26" ht="10.5" customHeight="1" x14ac:dyDescent="0.2">
      <c r="B4" s="117" t="s">
        <v>102</v>
      </c>
      <c r="C4" s="116"/>
      <c r="D4" s="116"/>
      <c r="E4" s="116"/>
      <c r="F4" s="116"/>
      <c r="G4" s="116"/>
      <c r="H4" s="116"/>
      <c r="I4" s="116"/>
      <c r="J4" s="131" t="s">
        <v>101</v>
      </c>
      <c r="K4" s="132"/>
      <c r="L4" s="132"/>
      <c r="M4" s="132"/>
      <c r="N4" s="132"/>
      <c r="O4" s="132"/>
      <c r="P4" s="132"/>
      <c r="Q4" s="132"/>
      <c r="R4" s="132"/>
      <c r="S4" s="133"/>
    </row>
    <row r="5" spans="1:26" ht="10.5" customHeight="1" x14ac:dyDescent="0.2">
      <c r="B5" s="115" t="s">
        <v>100</v>
      </c>
      <c r="C5" s="114"/>
      <c r="D5" s="114"/>
      <c r="E5" s="114"/>
      <c r="F5" s="114"/>
      <c r="G5" s="114"/>
      <c r="H5" s="114"/>
      <c r="I5" s="114"/>
      <c r="J5" s="128" t="s">
        <v>99</v>
      </c>
      <c r="K5" s="129"/>
      <c r="L5" s="129"/>
      <c r="M5" s="129"/>
      <c r="N5" s="129"/>
      <c r="O5" s="129"/>
      <c r="P5" s="129"/>
      <c r="Q5" s="129"/>
      <c r="R5" s="129"/>
      <c r="S5" s="130"/>
    </row>
    <row r="6" spans="1:26" ht="10.5" customHeight="1" x14ac:dyDescent="0.2">
      <c r="B6" s="117" t="s">
        <v>98</v>
      </c>
      <c r="C6" s="116"/>
      <c r="D6" s="116"/>
      <c r="E6" s="116"/>
      <c r="F6" s="116"/>
      <c r="G6" s="116"/>
      <c r="H6" s="116"/>
      <c r="I6" s="116"/>
      <c r="J6" s="134">
        <v>63</v>
      </c>
      <c r="K6" s="135"/>
      <c r="L6" s="135"/>
      <c r="M6" s="135"/>
      <c r="N6" s="135"/>
      <c r="O6" s="135"/>
      <c r="P6" s="135"/>
      <c r="Q6" s="135"/>
      <c r="R6" s="135"/>
      <c r="S6" s="136"/>
    </row>
    <row r="7" spans="1:26" ht="10.5" customHeight="1" x14ac:dyDescent="0.2">
      <c r="B7" s="115" t="s">
        <v>97</v>
      </c>
      <c r="C7" s="114"/>
      <c r="D7" s="114"/>
      <c r="E7" s="114"/>
      <c r="F7" s="114"/>
      <c r="G7" s="114"/>
      <c r="H7" s="114"/>
      <c r="I7" s="114"/>
      <c r="J7" s="137">
        <v>1.2</v>
      </c>
      <c r="K7" s="138"/>
      <c r="L7" s="138"/>
      <c r="M7" s="138"/>
      <c r="N7" s="138"/>
      <c r="O7" s="138"/>
      <c r="P7" s="138"/>
      <c r="Q7" s="138"/>
      <c r="R7" s="138"/>
      <c r="S7" s="139"/>
    </row>
    <row r="8" spans="1:26" ht="10.5" customHeight="1" x14ac:dyDescent="0.2">
      <c r="B8" s="117" t="s">
        <v>96</v>
      </c>
      <c r="C8" s="116"/>
      <c r="D8" s="116"/>
      <c r="E8" s="116"/>
      <c r="F8" s="116"/>
      <c r="G8" s="116"/>
      <c r="H8" s="116"/>
      <c r="I8" s="116"/>
      <c r="J8" s="121" t="s">
        <v>95</v>
      </c>
      <c r="K8" s="122"/>
      <c r="L8" s="122"/>
      <c r="M8" s="122"/>
      <c r="N8" s="122"/>
      <c r="O8" s="122"/>
      <c r="P8" s="122" t="s">
        <v>40</v>
      </c>
      <c r="Q8" s="122"/>
      <c r="R8" s="122"/>
      <c r="S8" s="140"/>
    </row>
    <row r="9" spans="1:26" ht="11.1" customHeight="1" x14ac:dyDescent="0.2">
      <c r="B9" s="115" t="s">
        <v>94</v>
      </c>
      <c r="C9" s="114"/>
      <c r="D9" s="114"/>
      <c r="E9" s="114"/>
      <c r="F9" s="114"/>
      <c r="G9" s="114"/>
      <c r="H9" s="114"/>
      <c r="I9" s="114"/>
      <c r="J9" s="128" t="s">
        <v>93</v>
      </c>
      <c r="K9" s="129"/>
      <c r="L9" s="129"/>
      <c r="M9" s="129"/>
      <c r="N9" s="129"/>
      <c r="O9" s="129"/>
      <c r="P9" s="129" t="s">
        <v>92</v>
      </c>
      <c r="Q9" s="129"/>
      <c r="R9" s="129"/>
      <c r="S9" s="130"/>
    </row>
    <row r="10" spans="1:26" ht="11.25" customHeight="1" x14ac:dyDescent="0.2">
      <c r="B10" s="117" t="s">
        <v>91</v>
      </c>
      <c r="C10" s="116"/>
      <c r="D10" s="116"/>
      <c r="E10" s="116"/>
      <c r="F10" s="116"/>
      <c r="G10" s="116"/>
      <c r="H10" s="116"/>
      <c r="I10" s="116"/>
      <c r="J10" s="121"/>
      <c r="K10" s="122"/>
      <c r="L10" s="122"/>
      <c r="M10" s="122"/>
      <c r="N10" s="122"/>
      <c r="O10" s="122"/>
      <c r="P10" s="123" t="s">
        <v>90</v>
      </c>
      <c r="Q10" s="123"/>
      <c r="R10" s="123"/>
      <c r="S10" s="124"/>
    </row>
    <row r="11" spans="1:26" ht="11.1" customHeight="1" x14ac:dyDescent="0.2">
      <c r="B11" s="115" t="s">
        <v>89</v>
      </c>
      <c r="C11" s="114"/>
      <c r="D11" s="114"/>
      <c r="E11" s="114"/>
      <c r="F11" s="114"/>
      <c r="G11" s="114"/>
      <c r="H11" s="114"/>
      <c r="I11" s="114"/>
      <c r="J11" s="128">
        <v>1804</v>
      </c>
      <c r="K11" s="129"/>
      <c r="L11" s="129"/>
      <c r="M11" s="129"/>
      <c r="N11" s="129"/>
      <c r="O11" s="129"/>
      <c r="P11" s="129"/>
      <c r="Q11" s="129"/>
      <c r="R11" s="129"/>
      <c r="S11" s="130"/>
      <c r="W11" s="113"/>
    </row>
    <row r="12" spans="1:26" ht="12" customHeight="1" x14ac:dyDescent="0.2">
      <c r="B12" s="112" t="s">
        <v>88</v>
      </c>
      <c r="C12" s="111"/>
      <c r="D12" s="111"/>
      <c r="E12" s="111"/>
      <c r="F12" s="111"/>
      <c r="G12" s="111"/>
      <c r="H12" s="111"/>
      <c r="I12" s="111"/>
      <c r="J12" s="121">
        <v>2004</v>
      </c>
      <c r="K12" s="122"/>
      <c r="L12" s="122"/>
      <c r="M12" s="122"/>
      <c r="N12" s="122"/>
      <c r="O12" s="122"/>
      <c r="P12" s="122"/>
      <c r="Q12" s="122"/>
      <c r="R12" s="122"/>
      <c r="S12" s="140"/>
      <c r="U12" s="110"/>
    </row>
    <row r="13" spans="1:26" ht="12" customHeight="1" thickBot="1" x14ac:dyDescent="0.25">
      <c r="B13" s="141"/>
      <c r="C13" s="142"/>
      <c r="D13" s="142"/>
      <c r="E13" s="142"/>
      <c r="F13" s="142"/>
      <c r="G13" s="142"/>
      <c r="H13" s="142"/>
      <c r="I13" s="142"/>
      <c r="J13" s="143"/>
      <c r="K13" s="144"/>
      <c r="L13" s="144"/>
      <c r="M13" s="144"/>
      <c r="N13" s="144"/>
      <c r="O13" s="144"/>
      <c r="P13" s="144"/>
      <c r="Q13" s="144"/>
      <c r="R13" s="144"/>
      <c r="S13" s="145"/>
    </row>
    <row r="14" spans="1:26" ht="12" thickBot="1" x14ac:dyDescent="0.25">
      <c r="T14" s="109"/>
      <c r="U14" s="109"/>
      <c r="V14" s="109"/>
    </row>
    <row r="15" spans="1:26" s="59" customFormat="1" ht="12" customHeight="1" thickBot="1" x14ac:dyDescent="0.3">
      <c r="B15" s="108" t="s">
        <v>40</v>
      </c>
      <c r="C15" s="71"/>
      <c r="D15" s="71"/>
      <c r="E15" s="71"/>
      <c r="F15" s="101"/>
      <c r="G15" s="73" t="s">
        <v>87</v>
      </c>
      <c r="H15" s="72"/>
      <c r="I15" s="72"/>
      <c r="J15" s="70"/>
      <c r="K15" s="69"/>
      <c r="L15" s="69"/>
      <c r="M15" s="69"/>
      <c r="N15" s="69"/>
      <c r="O15" s="69"/>
      <c r="P15" s="69"/>
      <c r="Q15" s="69"/>
      <c r="R15" s="68"/>
      <c r="S15" s="68"/>
      <c r="U15" s="146"/>
      <c r="V15" s="147"/>
      <c r="W15" s="148"/>
      <c r="X15" s="67">
        <v>1</v>
      </c>
      <c r="Y15" s="107"/>
    </row>
    <row r="16" spans="1:26" ht="57" customHeight="1" thickBot="1" x14ac:dyDescent="0.25">
      <c r="A16" s="105"/>
      <c r="B16" s="90" t="s">
        <v>37</v>
      </c>
      <c r="C16" s="106"/>
      <c r="D16" s="66"/>
      <c r="E16" s="66" t="s">
        <v>36</v>
      </c>
      <c r="F16" s="65" t="s">
        <v>35</v>
      </c>
      <c r="G16" s="89" t="s">
        <v>34</v>
      </c>
      <c r="H16" s="89" t="s">
        <v>33</v>
      </c>
      <c r="I16" s="88" t="s">
        <v>32</v>
      </c>
      <c r="J16" s="53"/>
      <c r="K16" s="63" t="s">
        <v>31</v>
      </c>
      <c r="L16" s="62" t="s">
        <v>0</v>
      </c>
      <c r="M16" s="62" t="s">
        <v>0</v>
      </c>
      <c r="N16" s="62" t="s">
        <v>0</v>
      </c>
      <c r="O16" s="62" t="s">
        <v>0</v>
      </c>
      <c r="P16" s="62" t="s">
        <v>30</v>
      </c>
      <c r="Q16" s="62" t="s">
        <v>86</v>
      </c>
      <c r="R16" s="87" t="s">
        <v>29</v>
      </c>
      <c r="S16" s="60" t="s">
        <v>28</v>
      </c>
      <c r="U16" s="149" t="s">
        <v>27</v>
      </c>
      <c r="V16" s="150"/>
      <c r="W16" s="151"/>
      <c r="X16" s="5"/>
      <c r="Z16" s="1" t="s">
        <v>33</v>
      </c>
    </row>
    <row r="17" spans="1:28" s="2" customFormat="1" ht="11.1" customHeight="1" thickBot="1" x14ac:dyDescent="0.25">
      <c r="A17" s="105"/>
      <c r="B17" s="58"/>
      <c r="C17" s="104"/>
      <c r="D17" s="104"/>
      <c r="E17" s="104"/>
      <c r="F17" s="56" t="s">
        <v>0</v>
      </c>
      <c r="G17" s="55"/>
      <c r="H17" s="55"/>
      <c r="I17" s="54"/>
      <c r="J17" s="53"/>
      <c r="K17" s="52"/>
      <c r="L17" s="50"/>
      <c r="M17" s="50"/>
      <c r="N17" s="50"/>
      <c r="O17" s="50"/>
      <c r="P17" s="51"/>
      <c r="Q17" s="50"/>
      <c r="R17" s="49"/>
      <c r="S17" s="48"/>
      <c r="T17" s="1"/>
      <c r="U17" s="47" t="s">
        <v>26</v>
      </c>
      <c r="V17" s="46" t="s">
        <v>25</v>
      </c>
      <c r="W17" s="45" t="s">
        <v>24</v>
      </c>
      <c r="X17" s="5"/>
    </row>
    <row r="18" spans="1:28" s="2" customFormat="1" ht="11.1" customHeight="1" thickBot="1" x14ac:dyDescent="0.25">
      <c r="A18" s="1"/>
      <c r="B18" s="152">
        <v>1</v>
      </c>
      <c r="C18" s="43">
        <v>1</v>
      </c>
      <c r="D18" s="43">
        <v>1</v>
      </c>
      <c r="E18" s="43">
        <v>146</v>
      </c>
      <c r="F18" s="42" t="s">
        <v>20</v>
      </c>
      <c r="G18" s="41" t="s">
        <v>2</v>
      </c>
      <c r="H18" s="40">
        <v>39</v>
      </c>
      <c r="I18" s="39">
        <v>2.5</v>
      </c>
      <c r="J18" s="14"/>
      <c r="K18" s="38">
        <v>150</v>
      </c>
      <c r="L18" s="37" t="s">
        <v>0</v>
      </c>
      <c r="M18" s="37" t="s">
        <v>0</v>
      </c>
      <c r="N18" s="37" t="s">
        <v>0</v>
      </c>
      <c r="O18" s="37" t="s">
        <v>0</v>
      </c>
      <c r="P18" s="36">
        <v>8.5</v>
      </c>
      <c r="Q18" s="35">
        <v>100</v>
      </c>
      <c r="R18" s="34">
        <v>258.5</v>
      </c>
      <c r="S18" s="155" t="s">
        <v>5</v>
      </c>
      <c r="T18" s="1"/>
      <c r="U18" s="44" t="s">
        <v>20</v>
      </c>
      <c r="V18" s="7">
        <v>258.5</v>
      </c>
      <c r="W18" s="6" t="s">
        <v>0</v>
      </c>
      <c r="X18" s="5"/>
      <c r="Z18" s="193">
        <f>IFERROR(IF(AND(U18&lt;&gt;"",V18&gt;=0),_xlfn.RANK.EQ(K18,$K$18:$K$122,0),""),"")</f>
        <v>1</v>
      </c>
      <c r="AA18" s="193">
        <f>IF(Z18&lt;&gt;"",_xlfn.RANK.EQ(Z18,$Z$18:$Z$122,1),"")</f>
        <v>1</v>
      </c>
      <c r="AB18" s="195">
        <f>AA18</f>
        <v>1</v>
      </c>
    </row>
    <row r="19" spans="1:28" s="2" customFormat="1" ht="11.1" customHeight="1" thickBot="1" x14ac:dyDescent="0.25">
      <c r="A19" s="1"/>
      <c r="B19" s="153"/>
      <c r="C19" s="33">
        <v>1</v>
      </c>
      <c r="D19" s="33">
        <v>1</v>
      </c>
      <c r="E19" s="33">
        <v>577</v>
      </c>
      <c r="F19" s="32" t="s">
        <v>19</v>
      </c>
      <c r="G19" s="31" t="s">
        <v>2</v>
      </c>
      <c r="H19" s="30">
        <v>10</v>
      </c>
      <c r="I19" s="29">
        <v>7.5</v>
      </c>
      <c r="J19" s="14"/>
      <c r="K19" s="28">
        <v>150</v>
      </c>
      <c r="L19" s="27" t="s">
        <v>0</v>
      </c>
      <c r="M19" s="27" t="s">
        <v>0</v>
      </c>
      <c r="N19" s="27" t="s">
        <v>0</v>
      </c>
      <c r="O19" s="27" t="s">
        <v>0</v>
      </c>
      <c r="P19" s="26">
        <v>8.5</v>
      </c>
      <c r="Q19" s="25">
        <v>100</v>
      </c>
      <c r="R19" s="24">
        <v>258.5</v>
      </c>
      <c r="S19" s="155"/>
      <c r="T19" s="1"/>
      <c r="U19" s="102" t="s">
        <v>19</v>
      </c>
      <c r="V19" s="22">
        <v>258.5</v>
      </c>
      <c r="W19" s="21" t="s">
        <v>0</v>
      </c>
      <c r="X19" s="5"/>
      <c r="Z19" s="193"/>
      <c r="AA19" s="193"/>
      <c r="AB19" s="195">
        <f>AB18</f>
        <v>1</v>
      </c>
    </row>
    <row r="20" spans="1:28" s="2" customFormat="1" ht="11.1" customHeight="1" thickBot="1" x14ac:dyDescent="0.25">
      <c r="A20" s="1"/>
      <c r="B20" s="154"/>
      <c r="C20" s="19">
        <v>1</v>
      </c>
      <c r="D20" s="19">
        <v>1</v>
      </c>
      <c r="E20" s="19">
        <v>632</v>
      </c>
      <c r="F20" s="18" t="s">
        <v>18</v>
      </c>
      <c r="G20" s="17" t="s">
        <v>2</v>
      </c>
      <c r="H20" s="16">
        <v>40</v>
      </c>
      <c r="I20" s="15">
        <v>2.5</v>
      </c>
      <c r="J20" s="14"/>
      <c r="K20" s="13">
        <v>150</v>
      </c>
      <c r="L20" s="12" t="s">
        <v>0</v>
      </c>
      <c r="M20" s="12" t="s">
        <v>0</v>
      </c>
      <c r="N20" s="12" t="s">
        <v>0</v>
      </c>
      <c r="O20" s="12" t="s">
        <v>0</v>
      </c>
      <c r="P20" s="11">
        <v>8.5</v>
      </c>
      <c r="Q20" s="10">
        <v>100</v>
      </c>
      <c r="R20" s="9">
        <v>258.5</v>
      </c>
      <c r="S20" s="155"/>
      <c r="T20" s="1"/>
      <c r="U20" s="44" t="s">
        <v>18</v>
      </c>
      <c r="V20" s="7">
        <v>258.5</v>
      </c>
      <c r="W20" s="6" t="s">
        <v>0</v>
      </c>
      <c r="X20" s="5"/>
      <c r="Z20" s="193"/>
      <c r="AA20" s="193"/>
      <c r="AB20" s="195">
        <f>AB19</f>
        <v>1</v>
      </c>
    </row>
    <row r="21" spans="1:28" s="2" customFormat="1" ht="11.1" customHeight="1" thickBot="1" x14ac:dyDescent="0.25">
      <c r="A21" s="1"/>
      <c r="B21" s="152">
        <v>2</v>
      </c>
      <c r="C21" s="43">
        <v>2</v>
      </c>
      <c r="D21" s="43">
        <v>2</v>
      </c>
      <c r="E21" s="43">
        <v>383</v>
      </c>
      <c r="F21" s="42" t="s">
        <v>84</v>
      </c>
      <c r="G21" s="41" t="s">
        <v>2</v>
      </c>
      <c r="H21" s="40">
        <v>8</v>
      </c>
      <c r="I21" s="39">
        <v>7.5</v>
      </c>
      <c r="J21" s="14"/>
      <c r="K21" s="38">
        <v>120</v>
      </c>
      <c r="L21" s="37" t="s">
        <v>0</v>
      </c>
      <c r="M21" s="37" t="s">
        <v>0</v>
      </c>
      <c r="N21" s="37" t="s">
        <v>0</v>
      </c>
      <c r="O21" s="37" t="s">
        <v>0</v>
      </c>
      <c r="P21" s="36">
        <v>10.5</v>
      </c>
      <c r="Q21" s="35">
        <v>82.5</v>
      </c>
      <c r="R21" s="34">
        <v>213</v>
      </c>
      <c r="S21" s="155" t="s">
        <v>5</v>
      </c>
      <c r="T21" s="1"/>
      <c r="U21" s="102" t="s">
        <v>84</v>
      </c>
      <c r="V21" s="22">
        <v>213</v>
      </c>
      <c r="W21" s="21" t="s">
        <v>0</v>
      </c>
      <c r="X21" s="5"/>
      <c r="Z21" s="193">
        <f t="shared" ref="Z21:Z44" si="0">IFERROR(IF(AND(U21&lt;&gt;"",V21&gt;=0),_xlfn.RANK.EQ(K21,$K$18:$K$122,0),""),"")</f>
        <v>4</v>
      </c>
      <c r="AA21" s="193">
        <f t="shared" ref="AA21" si="1">IF(Z21&lt;&gt;"",_xlfn.RANK.EQ(Z21,$Z$18:$Z$122,1),"")</f>
        <v>2</v>
      </c>
      <c r="AB21" s="195">
        <f t="shared" ref="AB21" si="2">AA21</f>
        <v>2</v>
      </c>
    </row>
    <row r="22" spans="1:28" s="2" customFormat="1" ht="11.1" customHeight="1" thickBot="1" x14ac:dyDescent="0.25">
      <c r="A22" s="1"/>
      <c r="B22" s="153"/>
      <c r="C22" s="33">
        <v>2</v>
      </c>
      <c r="D22" s="33">
        <v>2</v>
      </c>
      <c r="E22" s="33">
        <v>220</v>
      </c>
      <c r="F22" s="32" t="s">
        <v>83</v>
      </c>
      <c r="G22" s="31" t="s">
        <v>2</v>
      </c>
      <c r="H22" s="30">
        <v>12</v>
      </c>
      <c r="I22" s="29">
        <v>5</v>
      </c>
      <c r="J22" s="14"/>
      <c r="K22" s="28">
        <v>120</v>
      </c>
      <c r="L22" s="27" t="s">
        <v>0</v>
      </c>
      <c r="M22" s="27" t="s">
        <v>0</v>
      </c>
      <c r="N22" s="27" t="s">
        <v>0</v>
      </c>
      <c r="O22" s="27" t="s">
        <v>0</v>
      </c>
      <c r="P22" s="26">
        <v>10.5</v>
      </c>
      <c r="Q22" s="25">
        <v>82.5</v>
      </c>
      <c r="R22" s="24">
        <v>213</v>
      </c>
      <c r="S22" s="155"/>
      <c r="T22" s="1"/>
      <c r="U22" s="44" t="s">
        <v>83</v>
      </c>
      <c r="V22" s="7">
        <v>213</v>
      </c>
      <c r="W22" s="6" t="s">
        <v>0</v>
      </c>
      <c r="X22" s="5"/>
      <c r="Z22" s="193"/>
      <c r="AA22" s="193"/>
      <c r="AB22" s="195">
        <f t="shared" ref="AB22:AB44" si="3">AB21</f>
        <v>2</v>
      </c>
    </row>
    <row r="23" spans="1:28" s="2" customFormat="1" ht="11.1" customHeight="1" thickBot="1" x14ac:dyDescent="0.25">
      <c r="A23" s="1"/>
      <c r="B23" s="154"/>
      <c r="C23" s="19">
        <v>2</v>
      </c>
      <c r="D23" s="19">
        <v>2</v>
      </c>
      <c r="E23" s="19">
        <v>358</v>
      </c>
      <c r="F23" s="18" t="s">
        <v>82</v>
      </c>
      <c r="G23" s="17" t="s">
        <v>2</v>
      </c>
      <c r="H23" s="16">
        <v>11</v>
      </c>
      <c r="I23" s="15">
        <v>5</v>
      </c>
      <c r="J23" s="14"/>
      <c r="K23" s="13">
        <v>120</v>
      </c>
      <c r="L23" s="12" t="s">
        <v>0</v>
      </c>
      <c r="M23" s="12" t="s">
        <v>0</v>
      </c>
      <c r="N23" s="12" t="s">
        <v>0</v>
      </c>
      <c r="O23" s="12" t="s">
        <v>0</v>
      </c>
      <c r="P23" s="11">
        <v>10.5</v>
      </c>
      <c r="Q23" s="10">
        <v>82.5</v>
      </c>
      <c r="R23" s="9">
        <v>213</v>
      </c>
      <c r="S23" s="155"/>
      <c r="T23" s="1"/>
      <c r="U23" s="102" t="s">
        <v>82</v>
      </c>
      <c r="V23" s="22">
        <v>213</v>
      </c>
      <c r="W23" s="21" t="s">
        <v>0</v>
      </c>
      <c r="X23" s="5"/>
      <c r="Z23" s="193"/>
      <c r="AA23" s="193"/>
      <c r="AB23" s="195">
        <f t="shared" si="3"/>
        <v>2</v>
      </c>
    </row>
    <row r="24" spans="1:28" s="2" customFormat="1" ht="11.1" customHeight="1" thickBot="1" x14ac:dyDescent="0.25">
      <c r="A24" s="1"/>
      <c r="B24" s="156">
        <v>3</v>
      </c>
      <c r="C24" s="43">
        <v>3</v>
      </c>
      <c r="D24" s="43">
        <v>3</v>
      </c>
      <c r="E24" s="43">
        <v>312</v>
      </c>
      <c r="F24" s="42" t="s">
        <v>23</v>
      </c>
      <c r="G24" s="41" t="s">
        <v>2</v>
      </c>
      <c r="H24" s="40">
        <v>7</v>
      </c>
      <c r="I24" s="39">
        <v>7.5</v>
      </c>
      <c r="J24" s="14"/>
      <c r="K24" s="38">
        <v>96</v>
      </c>
      <c r="L24" s="37" t="s">
        <v>0</v>
      </c>
      <c r="M24" s="37" t="s">
        <v>0</v>
      </c>
      <c r="N24" s="37" t="s">
        <v>0</v>
      </c>
      <c r="O24" s="37" t="s">
        <v>0</v>
      </c>
      <c r="P24" s="36">
        <v>8.5</v>
      </c>
      <c r="Q24" s="35">
        <v>65</v>
      </c>
      <c r="R24" s="34">
        <v>169.5</v>
      </c>
      <c r="S24" s="155" t="s">
        <v>5</v>
      </c>
      <c r="T24" s="1"/>
      <c r="U24" s="44" t="s">
        <v>23</v>
      </c>
      <c r="V24" s="7">
        <v>169.5</v>
      </c>
      <c r="W24" s="6" t="s">
        <v>0</v>
      </c>
      <c r="X24" s="5"/>
      <c r="Z24" s="193">
        <f t="shared" ref="Z24:Z44" si="4">IFERROR(IF(AND(U24&lt;&gt;"",V24&gt;=0),_xlfn.RANK.EQ(K24,$K$18:$K$122,0),""),"")</f>
        <v>7</v>
      </c>
      <c r="AA24" s="193">
        <f t="shared" ref="AA24" si="5">IF(Z24&lt;&gt;"",_xlfn.RANK.EQ(Z24,$Z$18:$Z$122,1),"")</f>
        <v>3</v>
      </c>
      <c r="AB24" s="195">
        <f t="shared" ref="AB24" si="6">AA24</f>
        <v>3</v>
      </c>
    </row>
    <row r="25" spans="1:28" s="2" customFormat="1" ht="11.1" customHeight="1" thickBot="1" x14ac:dyDescent="0.25">
      <c r="A25" s="1"/>
      <c r="B25" s="157"/>
      <c r="C25" s="33">
        <v>3</v>
      </c>
      <c r="D25" s="33">
        <v>3</v>
      </c>
      <c r="E25" s="33">
        <v>405</v>
      </c>
      <c r="F25" s="32" t="s">
        <v>22</v>
      </c>
      <c r="G25" s="31" t="s">
        <v>2</v>
      </c>
      <c r="H25" s="30">
        <v>1</v>
      </c>
      <c r="I25" s="29">
        <v>10</v>
      </c>
      <c r="J25" s="14"/>
      <c r="K25" s="28">
        <v>96</v>
      </c>
      <c r="L25" s="27" t="s">
        <v>0</v>
      </c>
      <c r="M25" s="27" t="s">
        <v>0</v>
      </c>
      <c r="N25" s="27" t="s">
        <v>0</v>
      </c>
      <c r="O25" s="27" t="s">
        <v>0</v>
      </c>
      <c r="P25" s="26">
        <v>8.5</v>
      </c>
      <c r="Q25" s="25">
        <v>65</v>
      </c>
      <c r="R25" s="24">
        <v>169.5</v>
      </c>
      <c r="S25" s="155"/>
      <c r="T25" s="1"/>
      <c r="U25" s="102" t="s">
        <v>22</v>
      </c>
      <c r="V25" s="22">
        <v>169.5</v>
      </c>
      <c r="W25" s="21" t="s">
        <v>0</v>
      </c>
      <c r="X25" s="5"/>
      <c r="Z25" s="193"/>
      <c r="AA25" s="193"/>
      <c r="AB25" s="195">
        <f t="shared" ref="AB25:AB44" si="7">AB24</f>
        <v>3</v>
      </c>
    </row>
    <row r="26" spans="1:28" s="2" customFormat="1" ht="11.1" customHeight="1" thickBot="1" x14ac:dyDescent="0.25">
      <c r="A26" s="1"/>
      <c r="B26" s="158"/>
      <c r="C26" s="19">
        <v>3</v>
      </c>
      <c r="D26" s="19">
        <v>3</v>
      </c>
      <c r="E26" s="19">
        <v>451</v>
      </c>
      <c r="F26" s="18" t="s">
        <v>21</v>
      </c>
      <c r="G26" s="17" t="s">
        <v>2</v>
      </c>
      <c r="H26" s="16">
        <v>0</v>
      </c>
      <c r="I26" s="15">
        <v>0</v>
      </c>
      <c r="J26" s="14"/>
      <c r="K26" s="13">
        <v>96</v>
      </c>
      <c r="L26" s="12" t="s">
        <v>0</v>
      </c>
      <c r="M26" s="12" t="s">
        <v>0</v>
      </c>
      <c r="N26" s="12" t="s">
        <v>0</v>
      </c>
      <c r="O26" s="12" t="s">
        <v>0</v>
      </c>
      <c r="P26" s="11">
        <v>8.5</v>
      </c>
      <c r="Q26" s="10">
        <v>65</v>
      </c>
      <c r="R26" s="9">
        <v>169.5</v>
      </c>
      <c r="S26" s="155"/>
      <c r="T26" s="1"/>
      <c r="U26" s="44" t="s">
        <v>21</v>
      </c>
      <c r="V26" s="7">
        <v>169.5</v>
      </c>
      <c r="W26" s="6" t="s">
        <v>0</v>
      </c>
      <c r="X26" s="5"/>
      <c r="Z26" s="193"/>
      <c r="AA26" s="193"/>
      <c r="AB26" s="195">
        <f t="shared" si="7"/>
        <v>3</v>
      </c>
    </row>
    <row r="27" spans="1:28" s="2" customFormat="1" ht="11.1" customHeight="1" thickBot="1" x14ac:dyDescent="0.25">
      <c r="A27" s="1"/>
      <c r="B27" s="156">
        <v>4</v>
      </c>
      <c r="C27" s="43">
        <v>4</v>
      </c>
      <c r="D27" s="43">
        <v>4</v>
      </c>
      <c r="E27" s="43">
        <v>518</v>
      </c>
      <c r="F27" s="42" t="s">
        <v>62</v>
      </c>
      <c r="G27" s="41" t="s">
        <v>2</v>
      </c>
      <c r="H27" s="40">
        <v>15</v>
      </c>
      <c r="I27" s="39">
        <v>5</v>
      </c>
      <c r="J27" s="14"/>
      <c r="K27" s="38">
        <v>84</v>
      </c>
      <c r="L27" s="37" t="s">
        <v>0</v>
      </c>
      <c r="M27" s="37" t="s">
        <v>0</v>
      </c>
      <c r="N27" s="37" t="s">
        <v>0</v>
      </c>
      <c r="O27" s="37" t="s">
        <v>0</v>
      </c>
      <c r="P27" s="36">
        <v>8</v>
      </c>
      <c r="Q27" s="35">
        <v>50</v>
      </c>
      <c r="R27" s="34">
        <v>142</v>
      </c>
      <c r="S27" s="155" t="s">
        <v>5</v>
      </c>
      <c r="T27" s="1"/>
      <c r="U27" s="102" t="s">
        <v>62</v>
      </c>
      <c r="V27" s="22">
        <v>142</v>
      </c>
      <c r="W27" s="21" t="s">
        <v>0</v>
      </c>
      <c r="X27" s="5"/>
      <c r="Z27" s="193">
        <f t="shared" ref="Z27:Z44" si="8">IFERROR(IF(AND(U27&lt;&gt;"",V27&gt;=0),_xlfn.RANK.EQ(K27,$K$18:$K$122,0),""),"")</f>
        <v>10</v>
      </c>
      <c r="AA27" s="193">
        <f t="shared" ref="AA27" si="9">IF(Z27&lt;&gt;"",_xlfn.RANK.EQ(Z27,$Z$18:$Z$122,1),"")</f>
        <v>4</v>
      </c>
      <c r="AB27" s="195">
        <f t="shared" ref="AB27" si="10">AA27</f>
        <v>4</v>
      </c>
    </row>
    <row r="28" spans="1:28" s="2" customFormat="1" ht="11.1" customHeight="1" thickBot="1" x14ac:dyDescent="0.25">
      <c r="A28" s="1"/>
      <c r="B28" s="157"/>
      <c r="C28" s="33">
        <v>4</v>
      </c>
      <c r="D28" s="33">
        <v>4</v>
      </c>
      <c r="E28" s="33">
        <v>418</v>
      </c>
      <c r="F28" s="32" t="s">
        <v>61</v>
      </c>
      <c r="G28" s="31" t="s">
        <v>2</v>
      </c>
      <c r="H28" s="30">
        <v>6</v>
      </c>
      <c r="I28" s="29">
        <v>7.5</v>
      </c>
      <c r="J28" s="14"/>
      <c r="K28" s="28">
        <v>84</v>
      </c>
      <c r="L28" s="27" t="s">
        <v>0</v>
      </c>
      <c r="M28" s="27" t="s">
        <v>0</v>
      </c>
      <c r="N28" s="27" t="s">
        <v>0</v>
      </c>
      <c r="O28" s="27" t="s">
        <v>0</v>
      </c>
      <c r="P28" s="26">
        <v>8</v>
      </c>
      <c r="Q28" s="25">
        <v>50</v>
      </c>
      <c r="R28" s="24">
        <v>142</v>
      </c>
      <c r="S28" s="155"/>
      <c r="T28" s="1"/>
      <c r="U28" s="44" t="s">
        <v>61</v>
      </c>
      <c r="V28" s="7">
        <v>142</v>
      </c>
      <c r="W28" s="6" t="s">
        <v>0</v>
      </c>
      <c r="X28" s="5"/>
      <c r="Z28" s="193"/>
      <c r="AA28" s="193"/>
      <c r="AB28" s="195">
        <f t="shared" ref="AB28:AB44" si="11">AB27</f>
        <v>4</v>
      </c>
    </row>
    <row r="29" spans="1:28" s="2" customFormat="1" ht="11.1" customHeight="1" thickBot="1" x14ac:dyDescent="0.25">
      <c r="A29" s="1"/>
      <c r="B29" s="158"/>
      <c r="C29" s="19">
        <v>4</v>
      </c>
      <c r="D29" s="19">
        <v>4</v>
      </c>
      <c r="E29" s="19">
        <v>598</v>
      </c>
      <c r="F29" s="18" t="s">
        <v>60</v>
      </c>
      <c r="G29" s="17" t="s">
        <v>2</v>
      </c>
      <c r="H29" s="16">
        <v>21</v>
      </c>
      <c r="I29" s="15">
        <v>2.5</v>
      </c>
      <c r="J29" s="14"/>
      <c r="K29" s="13">
        <v>84</v>
      </c>
      <c r="L29" s="12" t="s">
        <v>0</v>
      </c>
      <c r="M29" s="12" t="s">
        <v>0</v>
      </c>
      <c r="N29" s="12" t="s">
        <v>0</v>
      </c>
      <c r="O29" s="12" t="s">
        <v>0</v>
      </c>
      <c r="P29" s="11">
        <v>8</v>
      </c>
      <c r="Q29" s="10">
        <v>50</v>
      </c>
      <c r="R29" s="9">
        <v>142</v>
      </c>
      <c r="S29" s="155"/>
      <c r="T29" s="1"/>
      <c r="U29" s="102" t="s">
        <v>60</v>
      </c>
      <c r="V29" s="22">
        <v>142</v>
      </c>
      <c r="W29" s="21" t="s">
        <v>0</v>
      </c>
      <c r="X29" s="5"/>
      <c r="Z29" s="193"/>
      <c r="AA29" s="193"/>
      <c r="AB29" s="195">
        <f t="shared" si="11"/>
        <v>4</v>
      </c>
    </row>
    <row r="30" spans="1:28" s="2" customFormat="1" ht="11.1" customHeight="1" thickBot="1" x14ac:dyDescent="0.25">
      <c r="A30" s="1"/>
      <c r="B30" s="156">
        <v>5</v>
      </c>
      <c r="C30" s="43">
        <v>5</v>
      </c>
      <c r="D30" s="43">
        <v>5</v>
      </c>
      <c r="E30" s="43">
        <v>671</v>
      </c>
      <c r="F30" s="42" t="s">
        <v>81</v>
      </c>
      <c r="G30" s="41" t="s">
        <v>2</v>
      </c>
      <c r="H30" s="40">
        <v>9</v>
      </c>
      <c r="I30" s="39">
        <v>7.5</v>
      </c>
      <c r="J30" s="14"/>
      <c r="K30" s="38">
        <v>72</v>
      </c>
      <c r="L30" s="37" t="s">
        <v>0</v>
      </c>
      <c r="M30" s="37" t="s">
        <v>0</v>
      </c>
      <c r="N30" s="37" t="s">
        <v>0</v>
      </c>
      <c r="O30" s="37" t="s">
        <v>0</v>
      </c>
      <c r="P30" s="36">
        <v>10.5</v>
      </c>
      <c r="Q30" s="35">
        <v>36.5</v>
      </c>
      <c r="R30" s="34">
        <v>119</v>
      </c>
      <c r="S30" s="155" t="s">
        <v>5</v>
      </c>
      <c r="T30" s="1"/>
      <c r="U30" s="44" t="s">
        <v>81</v>
      </c>
      <c r="V30" s="7">
        <v>119</v>
      </c>
      <c r="W30" s="6" t="s">
        <v>0</v>
      </c>
      <c r="X30" s="5"/>
      <c r="Z30" s="193">
        <f t="shared" ref="Z30:Z44" si="12">IFERROR(IF(AND(U30&lt;&gt;"",V30&gt;=0),_xlfn.RANK.EQ(K30,$K$18:$K$122,0),""),"")</f>
        <v>13</v>
      </c>
      <c r="AA30" s="193">
        <f t="shared" ref="AA30" si="13">IF(Z30&lt;&gt;"",_xlfn.RANK.EQ(Z30,$Z$18:$Z$122,1),"")</f>
        <v>5</v>
      </c>
      <c r="AB30" s="195">
        <f t="shared" ref="AB30" si="14">AA30</f>
        <v>5</v>
      </c>
    </row>
    <row r="31" spans="1:28" s="2" customFormat="1" ht="11.1" customHeight="1" thickBot="1" x14ac:dyDescent="0.25">
      <c r="A31" s="1"/>
      <c r="B31" s="157"/>
      <c r="C31" s="33">
        <v>5</v>
      </c>
      <c r="D31" s="33">
        <v>5</v>
      </c>
      <c r="E31" s="33">
        <v>49</v>
      </c>
      <c r="F31" s="32" t="s">
        <v>80</v>
      </c>
      <c r="G31" s="31" t="s">
        <v>2</v>
      </c>
      <c r="H31" s="30">
        <v>84</v>
      </c>
      <c r="I31" s="29">
        <v>1</v>
      </c>
      <c r="J31" s="14"/>
      <c r="K31" s="28">
        <v>72</v>
      </c>
      <c r="L31" s="27" t="s">
        <v>0</v>
      </c>
      <c r="M31" s="27" t="s">
        <v>0</v>
      </c>
      <c r="N31" s="27" t="s">
        <v>0</v>
      </c>
      <c r="O31" s="27" t="s">
        <v>0</v>
      </c>
      <c r="P31" s="26">
        <v>10.5</v>
      </c>
      <c r="Q31" s="25">
        <v>36.5</v>
      </c>
      <c r="R31" s="24">
        <v>119</v>
      </c>
      <c r="S31" s="155"/>
      <c r="T31" s="1"/>
      <c r="U31" s="102" t="s">
        <v>80</v>
      </c>
      <c r="V31" s="22">
        <v>119</v>
      </c>
      <c r="W31" s="21" t="s">
        <v>0</v>
      </c>
      <c r="X31" s="5"/>
      <c r="Z31" s="193"/>
      <c r="AA31" s="193"/>
      <c r="AB31" s="195">
        <f t="shared" ref="AB31:AB44" si="15">AB30</f>
        <v>5</v>
      </c>
    </row>
    <row r="32" spans="1:28" s="2" customFormat="1" ht="11.1" customHeight="1" thickBot="1" x14ac:dyDescent="0.25">
      <c r="A32" s="1"/>
      <c r="B32" s="158"/>
      <c r="C32" s="19">
        <v>5</v>
      </c>
      <c r="D32" s="19">
        <v>5</v>
      </c>
      <c r="E32" s="19">
        <v>534</v>
      </c>
      <c r="F32" s="18" t="s">
        <v>79</v>
      </c>
      <c r="G32" s="17" t="s">
        <v>2</v>
      </c>
      <c r="H32" s="16">
        <v>14</v>
      </c>
      <c r="I32" s="15">
        <v>5</v>
      </c>
      <c r="J32" s="14"/>
      <c r="K32" s="13">
        <v>72</v>
      </c>
      <c r="L32" s="12" t="s">
        <v>0</v>
      </c>
      <c r="M32" s="12" t="s">
        <v>0</v>
      </c>
      <c r="N32" s="12" t="s">
        <v>0</v>
      </c>
      <c r="O32" s="12" t="s">
        <v>0</v>
      </c>
      <c r="P32" s="11">
        <v>10.5</v>
      </c>
      <c r="Q32" s="10">
        <v>36.5</v>
      </c>
      <c r="R32" s="9">
        <v>119</v>
      </c>
      <c r="S32" s="155"/>
      <c r="T32" s="1"/>
      <c r="U32" s="44" t="s">
        <v>79</v>
      </c>
      <c r="V32" s="7">
        <v>119</v>
      </c>
      <c r="W32" s="6" t="s">
        <v>0</v>
      </c>
      <c r="X32" s="5"/>
      <c r="Z32" s="193"/>
      <c r="AA32" s="193"/>
      <c r="AB32" s="195">
        <f t="shared" si="15"/>
        <v>5</v>
      </c>
    </row>
    <row r="33" spans="2:28" ht="11.1" customHeight="1" thickBot="1" x14ac:dyDescent="0.25">
      <c r="B33" s="156">
        <v>6</v>
      </c>
      <c r="C33" s="43">
        <v>6</v>
      </c>
      <c r="D33" s="43">
        <v>6</v>
      </c>
      <c r="E33" s="43">
        <v>38</v>
      </c>
      <c r="F33" s="42" t="s">
        <v>17</v>
      </c>
      <c r="G33" s="41" t="s">
        <v>2</v>
      </c>
      <c r="H33" s="40">
        <v>17</v>
      </c>
      <c r="I33" s="39">
        <v>5</v>
      </c>
      <c r="J33" s="14"/>
      <c r="K33" s="38">
        <v>60</v>
      </c>
      <c r="L33" s="37" t="s">
        <v>0</v>
      </c>
      <c r="M33" s="37" t="s">
        <v>0</v>
      </c>
      <c r="N33" s="37" t="s">
        <v>0</v>
      </c>
      <c r="O33" s="37" t="s">
        <v>0</v>
      </c>
      <c r="P33" s="36">
        <v>8.5</v>
      </c>
      <c r="Q33" s="35">
        <v>19</v>
      </c>
      <c r="R33" s="34">
        <v>87.5</v>
      </c>
      <c r="S33" s="155" t="s">
        <v>5</v>
      </c>
      <c r="U33" s="102" t="s">
        <v>17</v>
      </c>
      <c r="V33" s="22">
        <v>87.5</v>
      </c>
      <c r="W33" s="21" t="s">
        <v>0</v>
      </c>
      <c r="X33" s="5"/>
      <c r="Y33" s="103"/>
      <c r="Z33" s="193">
        <f t="shared" ref="Z33:Z44" si="16">IFERROR(IF(AND(U33&lt;&gt;"",V33&gt;=0),_xlfn.RANK.EQ(K33,$K$18:$K$122,0),""),"")</f>
        <v>16</v>
      </c>
      <c r="AA33" s="193">
        <f t="shared" ref="AA33" si="17">IF(Z33&lt;&gt;"",_xlfn.RANK.EQ(Z33,$Z$18:$Z$122,1),"")</f>
        <v>6</v>
      </c>
      <c r="AB33" s="195">
        <f t="shared" ref="AB33" si="18">AA33</f>
        <v>6</v>
      </c>
    </row>
    <row r="34" spans="2:28" ht="11.1" customHeight="1" thickBot="1" x14ac:dyDescent="0.25">
      <c r="B34" s="157"/>
      <c r="C34" s="33">
        <v>6</v>
      </c>
      <c r="D34" s="33">
        <v>6</v>
      </c>
      <c r="E34" s="33">
        <v>832</v>
      </c>
      <c r="F34" s="32" t="s">
        <v>16</v>
      </c>
      <c r="G34" s="31" t="s">
        <v>2</v>
      </c>
      <c r="H34" s="30">
        <v>5</v>
      </c>
      <c r="I34" s="29">
        <v>10</v>
      </c>
      <c r="J34" s="14"/>
      <c r="K34" s="28">
        <v>60</v>
      </c>
      <c r="L34" s="27" t="s">
        <v>0</v>
      </c>
      <c r="M34" s="27" t="s">
        <v>0</v>
      </c>
      <c r="N34" s="27" t="s">
        <v>0</v>
      </c>
      <c r="O34" s="27" t="s">
        <v>0</v>
      </c>
      <c r="P34" s="26">
        <v>8.5</v>
      </c>
      <c r="Q34" s="25">
        <v>19</v>
      </c>
      <c r="R34" s="24">
        <v>87.5</v>
      </c>
      <c r="S34" s="155"/>
      <c r="U34" s="44" t="s">
        <v>16</v>
      </c>
      <c r="V34" s="7">
        <v>87.5</v>
      </c>
      <c r="W34" s="6" t="s">
        <v>0</v>
      </c>
      <c r="X34" s="5"/>
      <c r="Z34" s="193"/>
      <c r="AA34" s="193"/>
      <c r="AB34" s="195">
        <f t="shared" ref="AB34:AB44" si="19">AB33</f>
        <v>6</v>
      </c>
    </row>
    <row r="35" spans="2:28" ht="11.1" customHeight="1" thickBot="1" x14ac:dyDescent="0.25">
      <c r="B35" s="158"/>
      <c r="C35" s="19">
        <v>6</v>
      </c>
      <c r="D35" s="19">
        <v>6</v>
      </c>
      <c r="E35" s="19">
        <v>178</v>
      </c>
      <c r="F35" s="18" t="s">
        <v>15</v>
      </c>
      <c r="G35" s="17" t="s">
        <v>2</v>
      </c>
      <c r="H35" s="16">
        <v>44</v>
      </c>
      <c r="I35" s="15">
        <v>2.5</v>
      </c>
      <c r="J35" s="14"/>
      <c r="K35" s="13">
        <v>60</v>
      </c>
      <c r="L35" s="12" t="s">
        <v>0</v>
      </c>
      <c r="M35" s="12" t="s">
        <v>0</v>
      </c>
      <c r="N35" s="12" t="s">
        <v>0</v>
      </c>
      <c r="O35" s="12" t="s">
        <v>0</v>
      </c>
      <c r="P35" s="11">
        <v>8.5</v>
      </c>
      <c r="Q35" s="10">
        <v>19</v>
      </c>
      <c r="R35" s="9">
        <v>87.5</v>
      </c>
      <c r="S35" s="155"/>
      <c r="U35" s="102" t="s">
        <v>15</v>
      </c>
      <c r="V35" s="22">
        <v>87.5</v>
      </c>
      <c r="W35" s="21" t="s">
        <v>0</v>
      </c>
      <c r="X35" s="5"/>
      <c r="Z35" s="193"/>
      <c r="AA35" s="193"/>
      <c r="AB35" s="195">
        <f t="shared" si="19"/>
        <v>6</v>
      </c>
    </row>
    <row r="36" spans="2:28" ht="11.1" customHeight="1" thickBot="1" x14ac:dyDescent="0.25">
      <c r="B36" s="156">
        <v>7</v>
      </c>
      <c r="C36" s="43">
        <v>7</v>
      </c>
      <c r="D36" s="43">
        <v>7</v>
      </c>
      <c r="E36" s="43">
        <v>118</v>
      </c>
      <c r="F36" s="42" t="s">
        <v>59</v>
      </c>
      <c r="G36" s="41" t="s">
        <v>2</v>
      </c>
      <c r="H36" s="40">
        <v>19</v>
      </c>
      <c r="I36" s="39">
        <v>5</v>
      </c>
      <c r="J36" s="14"/>
      <c r="K36" s="38">
        <v>54</v>
      </c>
      <c r="L36" s="37" t="s">
        <v>0</v>
      </c>
      <c r="M36" s="37" t="s">
        <v>0</v>
      </c>
      <c r="N36" s="37" t="s">
        <v>0</v>
      </c>
      <c r="O36" s="37" t="s">
        <v>0</v>
      </c>
      <c r="P36" s="36">
        <v>8</v>
      </c>
      <c r="Q36" s="35">
        <v>12</v>
      </c>
      <c r="R36" s="34">
        <v>74</v>
      </c>
      <c r="S36" s="155" t="s">
        <v>5</v>
      </c>
      <c r="U36" s="44" t="s">
        <v>59</v>
      </c>
      <c r="V36" s="7">
        <v>74</v>
      </c>
      <c r="W36" s="6" t="s">
        <v>0</v>
      </c>
      <c r="X36" s="5"/>
      <c r="Z36" s="193">
        <f t="shared" ref="Z36:Z44" si="20">IFERROR(IF(AND(U36&lt;&gt;"",V36&gt;=0),_xlfn.RANK.EQ(K36,$K$18:$K$122,0),""),"")</f>
        <v>19</v>
      </c>
      <c r="AA36" s="193">
        <f t="shared" ref="AA36" si="21">IF(Z36&lt;&gt;"",_xlfn.RANK.EQ(Z36,$Z$18:$Z$122,1),"")</f>
        <v>7</v>
      </c>
      <c r="AB36" s="195">
        <f t="shared" ref="AB36" si="22">AA36</f>
        <v>7</v>
      </c>
    </row>
    <row r="37" spans="2:28" ht="11.1" customHeight="1" thickBot="1" x14ac:dyDescent="0.25">
      <c r="B37" s="157"/>
      <c r="C37" s="33">
        <v>7</v>
      </c>
      <c r="D37" s="33">
        <v>7</v>
      </c>
      <c r="E37" s="33">
        <v>564</v>
      </c>
      <c r="F37" s="32" t="s">
        <v>58</v>
      </c>
      <c r="G37" s="31" t="s">
        <v>2</v>
      </c>
      <c r="H37" s="30">
        <v>66</v>
      </c>
      <c r="I37" s="29">
        <v>1</v>
      </c>
      <c r="J37" s="14"/>
      <c r="K37" s="28">
        <v>54</v>
      </c>
      <c r="L37" s="27" t="s">
        <v>0</v>
      </c>
      <c r="M37" s="27" t="s">
        <v>0</v>
      </c>
      <c r="N37" s="27" t="s">
        <v>0</v>
      </c>
      <c r="O37" s="27" t="s">
        <v>0</v>
      </c>
      <c r="P37" s="26">
        <v>8</v>
      </c>
      <c r="Q37" s="25">
        <v>12</v>
      </c>
      <c r="R37" s="24">
        <v>74</v>
      </c>
      <c r="S37" s="155"/>
      <c r="U37" s="102" t="s">
        <v>58</v>
      </c>
      <c r="V37" s="22">
        <v>74</v>
      </c>
      <c r="W37" s="21" t="s">
        <v>0</v>
      </c>
      <c r="X37" s="5"/>
      <c r="Z37" s="193"/>
      <c r="AA37" s="193"/>
      <c r="AB37" s="195">
        <f t="shared" ref="AB37:AB44" si="23">AB36</f>
        <v>7</v>
      </c>
    </row>
    <row r="38" spans="2:28" ht="11.1" customHeight="1" thickBot="1" x14ac:dyDescent="0.25">
      <c r="B38" s="158"/>
      <c r="C38" s="19">
        <v>7</v>
      </c>
      <c r="D38" s="19">
        <v>7</v>
      </c>
      <c r="E38" s="19">
        <v>404</v>
      </c>
      <c r="F38" s="18" t="s">
        <v>57</v>
      </c>
      <c r="G38" s="17" t="s">
        <v>2</v>
      </c>
      <c r="H38" s="16">
        <v>67</v>
      </c>
      <c r="I38" s="15">
        <v>1</v>
      </c>
      <c r="J38" s="14"/>
      <c r="K38" s="13">
        <v>54</v>
      </c>
      <c r="L38" s="12" t="s">
        <v>0</v>
      </c>
      <c r="M38" s="12" t="s">
        <v>0</v>
      </c>
      <c r="N38" s="12" t="s">
        <v>0</v>
      </c>
      <c r="O38" s="12" t="s">
        <v>0</v>
      </c>
      <c r="P38" s="11">
        <v>8</v>
      </c>
      <c r="Q38" s="10">
        <v>12</v>
      </c>
      <c r="R38" s="9">
        <v>74</v>
      </c>
      <c r="S38" s="155"/>
      <c r="U38" s="44" t="s">
        <v>57</v>
      </c>
      <c r="V38" s="7">
        <v>74</v>
      </c>
      <c r="W38" s="6" t="s">
        <v>0</v>
      </c>
      <c r="X38" s="5"/>
      <c r="Z38" s="193"/>
      <c r="AA38" s="193"/>
      <c r="AB38" s="195">
        <f t="shared" si="23"/>
        <v>7</v>
      </c>
    </row>
    <row r="39" spans="2:28" ht="11.1" customHeight="1" thickBot="1" x14ac:dyDescent="0.25">
      <c r="B39" s="156">
        <v>8</v>
      </c>
      <c r="C39" s="43">
        <v>8</v>
      </c>
      <c r="D39" s="43">
        <v>8</v>
      </c>
      <c r="E39" s="43">
        <v>210</v>
      </c>
      <c r="F39" s="42" t="s">
        <v>56</v>
      </c>
      <c r="G39" s="41" t="s">
        <v>2</v>
      </c>
      <c r="H39" s="40">
        <v>31</v>
      </c>
      <c r="I39" s="39">
        <v>2.5</v>
      </c>
      <c r="J39" s="14"/>
      <c r="K39" s="38">
        <v>48</v>
      </c>
      <c r="L39" s="37" t="s">
        <v>0</v>
      </c>
      <c r="M39" s="37" t="s">
        <v>0</v>
      </c>
      <c r="N39" s="37" t="s">
        <v>0</v>
      </c>
      <c r="O39" s="37" t="s">
        <v>0</v>
      </c>
      <c r="P39" s="36">
        <v>8</v>
      </c>
      <c r="Q39" s="35">
        <v>6</v>
      </c>
      <c r="R39" s="34">
        <v>62</v>
      </c>
      <c r="S39" s="155" t="s">
        <v>5</v>
      </c>
      <c r="U39" s="102" t="s">
        <v>56</v>
      </c>
      <c r="V39" s="22">
        <v>62</v>
      </c>
      <c r="W39" s="21" t="s">
        <v>0</v>
      </c>
      <c r="X39" s="5"/>
      <c r="Z39" s="193">
        <f t="shared" ref="Z39:Z44" si="24">IFERROR(IF(AND(U39&lt;&gt;"",V39&gt;=0),_xlfn.RANK.EQ(K39,$K$18:$K$122,0),""),"")</f>
        <v>22</v>
      </c>
      <c r="AA39" s="193">
        <f t="shared" ref="AA39" si="25">IF(Z39&lt;&gt;"",_xlfn.RANK.EQ(Z39,$Z$18:$Z$122,1),"")</f>
        <v>8</v>
      </c>
      <c r="AB39" s="195">
        <f t="shared" ref="AB39" si="26">AA39</f>
        <v>8</v>
      </c>
    </row>
    <row r="40" spans="2:28" ht="11.1" customHeight="1" thickBot="1" x14ac:dyDescent="0.25">
      <c r="B40" s="157"/>
      <c r="C40" s="33">
        <v>8</v>
      </c>
      <c r="D40" s="33">
        <v>8</v>
      </c>
      <c r="E40" s="33">
        <v>190</v>
      </c>
      <c r="F40" s="32" t="s">
        <v>55</v>
      </c>
      <c r="G40" s="31" t="s">
        <v>2</v>
      </c>
      <c r="H40" s="30">
        <v>53</v>
      </c>
      <c r="I40" s="29">
        <v>1</v>
      </c>
      <c r="J40" s="14"/>
      <c r="K40" s="28">
        <v>48</v>
      </c>
      <c r="L40" s="27" t="s">
        <v>0</v>
      </c>
      <c r="M40" s="27" t="s">
        <v>0</v>
      </c>
      <c r="N40" s="27" t="s">
        <v>0</v>
      </c>
      <c r="O40" s="27" t="s">
        <v>0</v>
      </c>
      <c r="P40" s="26">
        <v>8</v>
      </c>
      <c r="Q40" s="25">
        <v>6</v>
      </c>
      <c r="R40" s="24">
        <v>62</v>
      </c>
      <c r="S40" s="155"/>
      <c r="U40" s="44" t="s">
        <v>55</v>
      </c>
      <c r="V40" s="7">
        <v>62</v>
      </c>
      <c r="W40" s="6" t="s">
        <v>0</v>
      </c>
      <c r="X40" s="5"/>
      <c r="Z40" s="193"/>
      <c r="AA40" s="193"/>
      <c r="AB40" s="195">
        <f t="shared" ref="AB40:AB44" si="27">AB39</f>
        <v>8</v>
      </c>
    </row>
    <row r="41" spans="2:28" ht="11.1" customHeight="1" thickBot="1" x14ac:dyDescent="0.25">
      <c r="B41" s="158"/>
      <c r="C41" s="19">
        <v>8</v>
      </c>
      <c r="D41" s="19">
        <v>8</v>
      </c>
      <c r="E41" s="19">
        <v>176</v>
      </c>
      <c r="F41" s="18" t="s">
        <v>54</v>
      </c>
      <c r="G41" s="17" t="s">
        <v>2</v>
      </c>
      <c r="H41" s="16">
        <v>25</v>
      </c>
      <c r="I41" s="15">
        <v>2.5</v>
      </c>
      <c r="J41" s="14"/>
      <c r="K41" s="13">
        <v>48</v>
      </c>
      <c r="L41" s="12" t="s">
        <v>0</v>
      </c>
      <c r="M41" s="12" t="s">
        <v>0</v>
      </c>
      <c r="N41" s="12" t="s">
        <v>0</v>
      </c>
      <c r="O41" s="12" t="s">
        <v>0</v>
      </c>
      <c r="P41" s="11">
        <v>8</v>
      </c>
      <c r="Q41" s="10">
        <v>6</v>
      </c>
      <c r="R41" s="9">
        <v>62</v>
      </c>
      <c r="S41" s="155"/>
      <c r="U41" s="102" t="s">
        <v>54</v>
      </c>
      <c r="V41" s="22">
        <v>62</v>
      </c>
      <c r="W41" s="21" t="s">
        <v>0</v>
      </c>
      <c r="X41" s="5"/>
      <c r="Z41" s="193"/>
      <c r="AA41" s="193"/>
      <c r="AB41" s="195">
        <f t="shared" si="27"/>
        <v>8</v>
      </c>
    </row>
    <row r="42" spans="2:28" ht="11.1" customHeight="1" thickBot="1" x14ac:dyDescent="0.25">
      <c r="B42" s="156">
        <v>9</v>
      </c>
      <c r="C42" s="43">
        <v>9</v>
      </c>
      <c r="D42" s="43">
        <v>9</v>
      </c>
      <c r="E42" s="43">
        <v>333</v>
      </c>
      <c r="F42" s="42" t="s">
        <v>78</v>
      </c>
      <c r="G42" s="41" t="s">
        <v>2</v>
      </c>
      <c r="H42" s="40">
        <v>85</v>
      </c>
      <c r="I42" s="39">
        <v>1</v>
      </c>
      <c r="J42" s="14"/>
      <c r="K42" s="38">
        <v>42</v>
      </c>
      <c r="L42" s="37" t="s">
        <v>0</v>
      </c>
      <c r="M42" s="37" t="s">
        <v>0</v>
      </c>
      <c r="N42" s="37" t="s">
        <v>0</v>
      </c>
      <c r="O42" s="37" t="s">
        <v>0</v>
      </c>
      <c r="P42" s="36">
        <v>10.5</v>
      </c>
      <c r="Q42" s="35">
        <v>0</v>
      </c>
      <c r="R42" s="34">
        <v>52.5</v>
      </c>
      <c r="S42" s="155" t="s">
        <v>5</v>
      </c>
      <c r="U42" s="44" t="s">
        <v>78</v>
      </c>
      <c r="V42" s="7">
        <v>52.5</v>
      </c>
      <c r="W42" s="6" t="s">
        <v>0</v>
      </c>
      <c r="X42" s="5"/>
      <c r="Z42" s="193">
        <f t="shared" ref="Z42:Z44" si="28">IFERROR(IF(AND(U42&lt;&gt;"",V42&gt;=0),_xlfn.RANK.EQ(K42,$K$18:$K$122,0),""),"")</f>
        <v>25</v>
      </c>
      <c r="AA42" s="193">
        <f t="shared" ref="AA42" si="29">IF(Z42&lt;&gt;"",_xlfn.RANK.EQ(Z42,$Z$18:$Z$122,1),"")</f>
        <v>9</v>
      </c>
      <c r="AB42" s="195">
        <f t="shared" ref="AB42" si="30">AA42</f>
        <v>9</v>
      </c>
    </row>
    <row r="43" spans="2:28" ht="11.1" customHeight="1" thickBot="1" x14ac:dyDescent="0.25">
      <c r="B43" s="157"/>
      <c r="C43" s="33">
        <v>9</v>
      </c>
      <c r="D43" s="33">
        <v>9</v>
      </c>
      <c r="E43" s="33">
        <v>228</v>
      </c>
      <c r="F43" s="32" t="s">
        <v>77</v>
      </c>
      <c r="G43" s="31" t="s">
        <v>2</v>
      </c>
      <c r="H43" s="30">
        <v>46</v>
      </c>
      <c r="I43" s="29">
        <v>2.5</v>
      </c>
      <c r="J43" s="14"/>
      <c r="K43" s="28">
        <v>42</v>
      </c>
      <c r="L43" s="27" t="s">
        <v>0</v>
      </c>
      <c r="M43" s="27" t="s">
        <v>0</v>
      </c>
      <c r="N43" s="27" t="s">
        <v>0</v>
      </c>
      <c r="O43" s="27" t="s">
        <v>0</v>
      </c>
      <c r="P43" s="26">
        <v>10.5</v>
      </c>
      <c r="Q43" s="25">
        <v>0</v>
      </c>
      <c r="R43" s="24">
        <v>52.5</v>
      </c>
      <c r="S43" s="155"/>
      <c r="U43" s="102" t="s">
        <v>77</v>
      </c>
      <c r="V43" s="22">
        <v>52.5</v>
      </c>
      <c r="W43" s="21" t="s">
        <v>0</v>
      </c>
      <c r="X43" s="5"/>
      <c r="Z43" s="193"/>
      <c r="AA43" s="193"/>
      <c r="AB43" s="195">
        <f t="shared" ref="AB43:AB44" si="31">AB42</f>
        <v>9</v>
      </c>
    </row>
    <row r="44" spans="2:28" ht="11.1" customHeight="1" thickBot="1" x14ac:dyDescent="0.25">
      <c r="B44" s="158"/>
      <c r="C44" s="19">
        <v>9</v>
      </c>
      <c r="D44" s="19">
        <v>9</v>
      </c>
      <c r="E44" s="19">
        <v>397</v>
      </c>
      <c r="F44" s="18" t="s">
        <v>76</v>
      </c>
      <c r="G44" s="17" t="s">
        <v>2</v>
      </c>
      <c r="H44" s="16">
        <v>36</v>
      </c>
      <c r="I44" s="15">
        <v>2.5</v>
      </c>
      <c r="J44" s="14"/>
      <c r="K44" s="13">
        <v>42</v>
      </c>
      <c r="L44" s="12" t="s">
        <v>0</v>
      </c>
      <c r="M44" s="12" t="s">
        <v>0</v>
      </c>
      <c r="N44" s="12" t="s">
        <v>0</v>
      </c>
      <c r="O44" s="12" t="s">
        <v>0</v>
      </c>
      <c r="P44" s="11">
        <v>10.5</v>
      </c>
      <c r="Q44" s="10">
        <v>0</v>
      </c>
      <c r="R44" s="9">
        <v>52.5</v>
      </c>
      <c r="S44" s="155"/>
      <c r="U44" s="44" t="s">
        <v>76</v>
      </c>
      <c r="V44" s="7">
        <v>52.5</v>
      </c>
      <c r="W44" s="6" t="s">
        <v>0</v>
      </c>
      <c r="X44" s="5"/>
      <c r="Z44" s="193"/>
      <c r="AA44" s="193"/>
      <c r="AB44" s="195">
        <f t="shared" si="31"/>
        <v>9</v>
      </c>
    </row>
    <row r="45" spans="2:28" ht="11.1" customHeight="1" thickBot="1" x14ac:dyDescent="0.3">
      <c r="B45" s="86"/>
      <c r="C45" s="85"/>
      <c r="D45" s="85"/>
      <c r="E45" s="85"/>
      <c r="F45" s="86" t="s">
        <v>0</v>
      </c>
      <c r="G45" s="84"/>
      <c r="H45" s="83"/>
      <c r="I45" s="82"/>
      <c r="J45" s="81"/>
      <c r="K45" s="80"/>
      <c r="L45" s="80"/>
      <c r="M45" s="80"/>
      <c r="N45" s="79"/>
      <c r="O45" s="79"/>
      <c r="P45" s="79"/>
      <c r="Q45" s="79"/>
      <c r="R45" s="78"/>
      <c r="W45" s="1"/>
      <c r="X45" s="77"/>
      <c r="Y45" s="76"/>
      <c r="Z45"/>
      <c r="AA45"/>
      <c r="AB45"/>
    </row>
    <row r="46" spans="2:28" ht="11.1" customHeight="1" thickBot="1" x14ac:dyDescent="0.3">
      <c r="B46" s="75" t="s">
        <v>40</v>
      </c>
      <c r="C46" s="74"/>
      <c r="D46" s="74"/>
      <c r="E46" s="71"/>
      <c r="F46" s="101"/>
      <c r="G46" s="73" t="s">
        <v>39</v>
      </c>
      <c r="H46" s="72"/>
      <c r="I46" s="71" t="s">
        <v>85</v>
      </c>
      <c r="J46" s="70"/>
      <c r="K46" s="69"/>
      <c r="L46" s="69"/>
      <c r="M46" s="69"/>
      <c r="N46" s="69"/>
      <c r="O46" s="69"/>
      <c r="P46" s="69"/>
      <c r="Q46" s="69"/>
      <c r="R46" s="68"/>
      <c r="S46" s="68"/>
      <c r="T46" s="59"/>
      <c r="U46" s="146"/>
      <c r="V46" s="147"/>
      <c r="W46" s="162"/>
      <c r="X46" s="67">
        <v>2</v>
      </c>
      <c r="Z46"/>
      <c r="AA46"/>
      <c r="AB46"/>
    </row>
    <row r="47" spans="2:28" ht="14.25" customHeight="1" x14ac:dyDescent="0.25">
      <c r="B47" s="163" t="s">
        <v>37</v>
      </c>
      <c r="C47" s="57"/>
      <c r="D47" s="57"/>
      <c r="E47" s="166" t="s">
        <v>36</v>
      </c>
      <c r="F47" s="169" t="s">
        <v>35</v>
      </c>
      <c r="G47" s="159" t="s">
        <v>34</v>
      </c>
      <c r="H47" s="159" t="s">
        <v>33</v>
      </c>
      <c r="I47" s="189" t="s">
        <v>32</v>
      </c>
      <c r="J47" s="64"/>
      <c r="K47" s="163" t="s">
        <v>31</v>
      </c>
      <c r="L47" s="159" t="s">
        <v>0</v>
      </c>
      <c r="M47" s="159" t="s">
        <v>0</v>
      </c>
      <c r="N47" s="159" t="s">
        <v>0</v>
      </c>
      <c r="O47" s="159" t="s">
        <v>0</v>
      </c>
      <c r="P47" s="159" t="s">
        <v>30</v>
      </c>
      <c r="Q47" s="159" t="s">
        <v>0</v>
      </c>
      <c r="R47" s="174" t="s">
        <v>29</v>
      </c>
      <c r="S47" s="177" t="s">
        <v>28</v>
      </c>
      <c r="T47" s="59"/>
      <c r="U47" s="180" t="s">
        <v>27</v>
      </c>
      <c r="V47" s="181"/>
      <c r="W47" s="182"/>
      <c r="X47" s="5"/>
      <c r="Z47"/>
      <c r="AA47"/>
      <c r="AB47"/>
    </row>
    <row r="48" spans="2:28" ht="14.25" customHeight="1" x14ac:dyDescent="0.25">
      <c r="B48" s="164"/>
      <c r="C48" s="100"/>
      <c r="D48" s="100"/>
      <c r="E48" s="167"/>
      <c r="F48" s="170"/>
      <c r="G48" s="172"/>
      <c r="H48" s="170"/>
      <c r="I48" s="175"/>
      <c r="J48" s="64"/>
      <c r="K48" s="164"/>
      <c r="L48" s="160" t="s">
        <v>0</v>
      </c>
      <c r="M48" s="160" t="s">
        <v>0</v>
      </c>
      <c r="N48" s="160" t="s">
        <v>0</v>
      </c>
      <c r="O48" s="160" t="s">
        <v>0</v>
      </c>
      <c r="P48" s="160" t="s">
        <v>30</v>
      </c>
      <c r="Q48" s="160" t="s">
        <v>0</v>
      </c>
      <c r="R48" s="175"/>
      <c r="S48" s="178"/>
      <c r="T48" s="59"/>
      <c r="U48" s="183"/>
      <c r="V48" s="184"/>
      <c r="W48" s="185"/>
      <c r="X48" s="5"/>
      <c r="Z48"/>
      <c r="AA48"/>
      <c r="AB48"/>
    </row>
    <row r="49" spans="2:28" ht="14.25" customHeight="1" x14ac:dyDescent="0.25">
      <c r="B49" s="164"/>
      <c r="C49" s="100"/>
      <c r="D49" s="100"/>
      <c r="E49" s="167"/>
      <c r="F49" s="170"/>
      <c r="G49" s="172"/>
      <c r="H49" s="170"/>
      <c r="I49" s="175"/>
      <c r="J49" s="64"/>
      <c r="K49" s="164"/>
      <c r="L49" s="160" t="s">
        <v>0</v>
      </c>
      <c r="M49" s="160" t="s">
        <v>0</v>
      </c>
      <c r="N49" s="160" t="s">
        <v>0</v>
      </c>
      <c r="O49" s="160" t="s">
        <v>0</v>
      </c>
      <c r="P49" s="160" t="s">
        <v>30</v>
      </c>
      <c r="Q49" s="160" t="s">
        <v>0</v>
      </c>
      <c r="R49" s="175"/>
      <c r="S49" s="178"/>
      <c r="T49" s="59"/>
      <c r="U49" s="183"/>
      <c r="V49" s="184"/>
      <c r="W49" s="185"/>
      <c r="X49" s="5"/>
      <c r="Z49"/>
      <c r="AA49"/>
      <c r="AB49"/>
    </row>
    <row r="50" spans="2:28" ht="14.25" customHeight="1" thickBot="1" x14ac:dyDescent="0.3">
      <c r="B50" s="165"/>
      <c r="C50" s="99"/>
      <c r="D50" s="99"/>
      <c r="E50" s="168"/>
      <c r="F50" s="171"/>
      <c r="G50" s="173"/>
      <c r="H50" s="171"/>
      <c r="I50" s="176"/>
      <c r="J50" s="53"/>
      <c r="K50" s="165"/>
      <c r="L50" s="161" t="s">
        <v>0</v>
      </c>
      <c r="M50" s="161" t="s">
        <v>0</v>
      </c>
      <c r="N50" s="161" t="s">
        <v>0</v>
      </c>
      <c r="O50" s="161" t="s">
        <v>0</v>
      </c>
      <c r="P50" s="161" t="s">
        <v>30</v>
      </c>
      <c r="Q50" s="161" t="s">
        <v>0</v>
      </c>
      <c r="R50" s="176"/>
      <c r="S50" s="179"/>
      <c r="U50" s="186"/>
      <c r="V50" s="187"/>
      <c r="W50" s="188"/>
      <c r="X50" s="5"/>
      <c r="Z50"/>
      <c r="AA50"/>
      <c r="AB50"/>
    </row>
    <row r="51" spans="2:28" ht="11.1" customHeight="1" thickBot="1" x14ac:dyDescent="0.3">
      <c r="B51" s="58"/>
      <c r="C51" s="57"/>
      <c r="D51" s="57"/>
      <c r="E51" s="57"/>
      <c r="F51" s="56" t="s">
        <v>0</v>
      </c>
      <c r="G51" s="55"/>
      <c r="H51" s="55"/>
      <c r="I51" s="54"/>
      <c r="J51" s="53"/>
      <c r="K51" s="52"/>
      <c r="L51" s="50"/>
      <c r="M51" s="50"/>
      <c r="N51" s="50"/>
      <c r="O51" s="50"/>
      <c r="P51" s="51"/>
      <c r="Q51" s="50"/>
      <c r="R51" s="49"/>
      <c r="S51" s="48"/>
      <c r="U51" s="47" t="s">
        <v>26</v>
      </c>
      <c r="V51" s="46" t="s">
        <v>25</v>
      </c>
      <c r="W51" s="45" t="s">
        <v>24</v>
      </c>
      <c r="X51" s="5"/>
      <c r="Z51"/>
      <c r="AA51"/>
      <c r="AB51"/>
    </row>
    <row r="52" spans="2:28" ht="11.1" customHeight="1" thickBot="1" x14ac:dyDescent="0.25">
      <c r="B52" s="152">
        <v>1</v>
      </c>
      <c r="C52" s="43">
        <v>1</v>
      </c>
      <c r="D52" s="43">
        <v>0</v>
      </c>
      <c r="E52" s="43">
        <v>383</v>
      </c>
      <c r="F52" s="42" t="s">
        <v>84</v>
      </c>
      <c r="G52" s="41" t="s">
        <v>2</v>
      </c>
      <c r="H52" s="40">
        <v>8</v>
      </c>
      <c r="I52" s="39">
        <v>7.5</v>
      </c>
      <c r="J52" s="14"/>
      <c r="K52" s="38" t="s">
        <v>0</v>
      </c>
      <c r="L52" s="37" t="s">
        <v>0</v>
      </c>
      <c r="M52" s="37" t="s">
        <v>0</v>
      </c>
      <c r="N52" s="37" t="s">
        <v>0</v>
      </c>
      <c r="O52" s="37" t="s">
        <v>0</v>
      </c>
      <c r="P52" s="36" t="s">
        <v>0</v>
      </c>
      <c r="Q52" s="35" t="s">
        <v>0</v>
      </c>
      <c r="R52" s="34">
        <v>0</v>
      </c>
      <c r="S52" s="155" t="s">
        <v>5</v>
      </c>
      <c r="U52" s="44" t="s">
        <v>0</v>
      </c>
      <c r="V52" s="7">
        <v>0</v>
      </c>
      <c r="W52" s="6" t="s">
        <v>0</v>
      </c>
      <c r="X52" s="5"/>
      <c r="Z52" s="193" t="str">
        <f t="shared" ref="Z52:Z54" si="32">IFERROR(IF(AND(U52&lt;&gt;"",V52&gt;=0),_xlfn.RANK.EQ(K52,$K$18:$K$122,0),""),"")</f>
        <v/>
      </c>
      <c r="AA52" s="193" t="str">
        <f t="shared" ref="AA52" si="33">IF(Z52&lt;&gt;"",_xlfn.RANK.EQ(Z52,$Z$18:$Z$122,1),"")</f>
        <v/>
      </c>
      <c r="AB52" s="195" t="str">
        <f>AA52</f>
        <v/>
      </c>
    </row>
    <row r="53" spans="2:28" ht="11.1" customHeight="1" thickBot="1" x14ac:dyDescent="0.25">
      <c r="B53" s="153"/>
      <c r="C53" s="33">
        <v>1</v>
      </c>
      <c r="D53" s="33">
        <v>0</v>
      </c>
      <c r="E53" s="33">
        <v>220</v>
      </c>
      <c r="F53" s="32" t="s">
        <v>83</v>
      </c>
      <c r="G53" s="31" t="s">
        <v>2</v>
      </c>
      <c r="H53" s="30">
        <v>12</v>
      </c>
      <c r="I53" s="29">
        <v>5</v>
      </c>
      <c r="J53" s="14"/>
      <c r="K53" s="28" t="s">
        <v>0</v>
      </c>
      <c r="L53" s="27" t="s">
        <v>0</v>
      </c>
      <c r="M53" s="27" t="s">
        <v>0</v>
      </c>
      <c r="N53" s="27" t="s">
        <v>0</v>
      </c>
      <c r="O53" s="27" t="s">
        <v>0</v>
      </c>
      <c r="P53" s="26" t="s">
        <v>0</v>
      </c>
      <c r="Q53" s="25" t="s">
        <v>0</v>
      </c>
      <c r="R53" s="24">
        <v>0</v>
      </c>
      <c r="S53" s="155"/>
      <c r="U53" s="23" t="s">
        <v>0</v>
      </c>
      <c r="V53" s="22">
        <v>0</v>
      </c>
      <c r="W53" s="21" t="s">
        <v>0</v>
      </c>
      <c r="X53" s="5"/>
      <c r="Z53" s="193"/>
      <c r="AA53" s="193"/>
      <c r="AB53" s="195" t="str">
        <f>AB52</f>
        <v/>
      </c>
    </row>
    <row r="54" spans="2:28" s="59" customFormat="1" ht="11.1" customHeight="1" thickBot="1" x14ac:dyDescent="0.25">
      <c r="B54" s="154"/>
      <c r="C54" s="19">
        <v>1</v>
      </c>
      <c r="D54" s="19">
        <v>0</v>
      </c>
      <c r="E54" s="19">
        <v>358</v>
      </c>
      <c r="F54" s="18" t="s">
        <v>82</v>
      </c>
      <c r="G54" s="17" t="s">
        <v>2</v>
      </c>
      <c r="H54" s="16">
        <v>11</v>
      </c>
      <c r="I54" s="15">
        <v>5</v>
      </c>
      <c r="J54" s="14"/>
      <c r="K54" s="13" t="s">
        <v>0</v>
      </c>
      <c r="L54" s="12" t="s">
        <v>0</v>
      </c>
      <c r="M54" s="12" t="s">
        <v>0</v>
      </c>
      <c r="N54" s="12" t="s">
        <v>0</v>
      </c>
      <c r="O54" s="12" t="s">
        <v>0</v>
      </c>
      <c r="P54" s="11" t="s">
        <v>0</v>
      </c>
      <c r="Q54" s="10" t="s">
        <v>0</v>
      </c>
      <c r="R54" s="9">
        <v>0</v>
      </c>
      <c r="S54" s="155"/>
      <c r="T54" s="1"/>
      <c r="U54" s="8" t="s">
        <v>0</v>
      </c>
      <c r="V54" s="7">
        <v>0</v>
      </c>
      <c r="W54" s="6" t="s">
        <v>0</v>
      </c>
      <c r="X54" s="5"/>
      <c r="Y54" s="2"/>
      <c r="Z54" s="193"/>
      <c r="AA54" s="193"/>
      <c r="AB54" s="195" t="str">
        <f>AB53</f>
        <v/>
      </c>
    </row>
    <row r="55" spans="2:28" ht="11.1" customHeight="1" thickBot="1" x14ac:dyDescent="0.25">
      <c r="B55" s="152">
        <v>2</v>
      </c>
      <c r="C55" s="43">
        <v>2</v>
      </c>
      <c r="D55" s="43">
        <v>0</v>
      </c>
      <c r="E55" s="43">
        <v>671</v>
      </c>
      <c r="F55" s="42" t="s">
        <v>81</v>
      </c>
      <c r="G55" s="41" t="s">
        <v>2</v>
      </c>
      <c r="H55" s="40">
        <v>9</v>
      </c>
      <c r="I55" s="39">
        <v>7.5</v>
      </c>
      <c r="J55" s="14"/>
      <c r="K55" s="38" t="s">
        <v>0</v>
      </c>
      <c r="L55" s="37" t="s">
        <v>0</v>
      </c>
      <c r="M55" s="37" t="s">
        <v>0</v>
      </c>
      <c r="N55" s="37" t="s">
        <v>0</v>
      </c>
      <c r="O55" s="37" t="s">
        <v>0</v>
      </c>
      <c r="P55" s="36" t="s">
        <v>0</v>
      </c>
      <c r="Q55" s="35" t="s">
        <v>0</v>
      </c>
      <c r="R55" s="34">
        <v>0</v>
      </c>
      <c r="S55" s="155" t="s">
        <v>5</v>
      </c>
      <c r="U55" s="23" t="s">
        <v>0</v>
      </c>
      <c r="V55" s="22">
        <v>0</v>
      </c>
      <c r="W55" s="21" t="s">
        <v>0</v>
      </c>
      <c r="X55" s="5"/>
      <c r="Z55" s="193" t="str">
        <f t="shared" ref="Z55:Z72" si="34">IFERROR(IF(AND(U55&lt;&gt;"",V55&gt;=0),_xlfn.RANK.EQ(K55,$K$18:$K$122,0),""),"")</f>
        <v/>
      </c>
      <c r="AA55" s="193" t="str">
        <f t="shared" ref="AA55:AA70" si="35">IF(Z55&lt;&gt;"",_xlfn.RANK.EQ(Z55,$Z$18:$Z$122,1),"")</f>
        <v/>
      </c>
      <c r="AB55" s="195" t="str">
        <f t="shared" ref="AB55" si="36">AA55</f>
        <v/>
      </c>
    </row>
    <row r="56" spans="2:28" ht="11.1" customHeight="1" thickBot="1" x14ac:dyDescent="0.25">
      <c r="B56" s="153"/>
      <c r="C56" s="33">
        <v>2</v>
      </c>
      <c r="D56" s="33">
        <v>0</v>
      </c>
      <c r="E56" s="33">
        <v>49</v>
      </c>
      <c r="F56" s="32" t="s">
        <v>80</v>
      </c>
      <c r="G56" s="31" t="s">
        <v>2</v>
      </c>
      <c r="H56" s="30">
        <v>84</v>
      </c>
      <c r="I56" s="29">
        <v>1</v>
      </c>
      <c r="J56" s="14"/>
      <c r="K56" s="28" t="s">
        <v>0</v>
      </c>
      <c r="L56" s="27" t="s">
        <v>0</v>
      </c>
      <c r="M56" s="27" t="s">
        <v>0</v>
      </c>
      <c r="N56" s="27" t="s">
        <v>0</v>
      </c>
      <c r="O56" s="27" t="s">
        <v>0</v>
      </c>
      <c r="P56" s="26" t="s">
        <v>0</v>
      </c>
      <c r="Q56" s="25" t="s">
        <v>0</v>
      </c>
      <c r="R56" s="24">
        <v>0</v>
      </c>
      <c r="S56" s="155"/>
      <c r="U56" s="8" t="s">
        <v>0</v>
      </c>
      <c r="V56" s="7">
        <v>0</v>
      </c>
      <c r="W56" s="6" t="s">
        <v>0</v>
      </c>
      <c r="X56" s="5"/>
      <c r="Z56" s="193"/>
      <c r="AA56" s="193"/>
      <c r="AB56" s="195" t="str">
        <f t="shared" ref="AB56:AB78" si="37">AB55</f>
        <v/>
      </c>
    </row>
    <row r="57" spans="2:28" ht="11.1" customHeight="1" thickBot="1" x14ac:dyDescent="0.25">
      <c r="B57" s="154"/>
      <c r="C57" s="19">
        <v>2</v>
      </c>
      <c r="D57" s="19">
        <v>0</v>
      </c>
      <c r="E57" s="19">
        <v>534</v>
      </c>
      <c r="F57" s="18" t="s">
        <v>79</v>
      </c>
      <c r="G57" s="17" t="s">
        <v>2</v>
      </c>
      <c r="H57" s="16">
        <v>14</v>
      </c>
      <c r="I57" s="15">
        <v>5</v>
      </c>
      <c r="J57" s="14"/>
      <c r="K57" s="13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1" t="s">
        <v>0</v>
      </c>
      <c r="Q57" s="10" t="s">
        <v>0</v>
      </c>
      <c r="R57" s="9">
        <v>0</v>
      </c>
      <c r="S57" s="155"/>
      <c r="U57" s="23" t="s">
        <v>0</v>
      </c>
      <c r="V57" s="22">
        <v>0</v>
      </c>
      <c r="W57" s="21" t="s">
        <v>0</v>
      </c>
      <c r="X57" s="5"/>
      <c r="Z57" s="193"/>
      <c r="AA57" s="193"/>
      <c r="AB57" s="195" t="str">
        <f t="shared" si="37"/>
        <v/>
      </c>
    </row>
    <row r="58" spans="2:28" ht="11.1" customHeight="1" thickBot="1" x14ac:dyDescent="0.25">
      <c r="B58" s="156">
        <v>3</v>
      </c>
      <c r="C58" s="43">
        <v>3</v>
      </c>
      <c r="D58" s="43">
        <v>0</v>
      </c>
      <c r="E58" s="43">
        <v>333</v>
      </c>
      <c r="F58" s="42" t="s">
        <v>78</v>
      </c>
      <c r="G58" s="41" t="s">
        <v>2</v>
      </c>
      <c r="H58" s="40">
        <v>85</v>
      </c>
      <c r="I58" s="39">
        <v>1</v>
      </c>
      <c r="J58" s="14"/>
      <c r="K58" s="38" t="s">
        <v>0</v>
      </c>
      <c r="L58" s="37" t="s">
        <v>0</v>
      </c>
      <c r="M58" s="37" t="s">
        <v>0</v>
      </c>
      <c r="N58" s="37" t="s">
        <v>0</v>
      </c>
      <c r="O58" s="37" t="s">
        <v>0</v>
      </c>
      <c r="P58" s="36" t="s">
        <v>0</v>
      </c>
      <c r="Q58" s="35" t="s">
        <v>0</v>
      </c>
      <c r="R58" s="34">
        <v>0</v>
      </c>
      <c r="S58" s="155" t="s">
        <v>5</v>
      </c>
      <c r="U58" s="8" t="s">
        <v>0</v>
      </c>
      <c r="V58" s="7">
        <v>0</v>
      </c>
      <c r="W58" s="6" t="s">
        <v>0</v>
      </c>
      <c r="X58" s="5"/>
      <c r="Z58" s="193" t="str">
        <f t="shared" ref="Z58:Z72" si="38">IFERROR(IF(AND(U58&lt;&gt;"",V58&gt;=0),_xlfn.RANK.EQ(K58,$K$18:$K$122,0),""),"")</f>
        <v/>
      </c>
      <c r="AA58" s="193" t="str">
        <f t="shared" si="35"/>
        <v/>
      </c>
      <c r="AB58" s="195" t="str">
        <f t="shared" ref="AB58" si="39">AA58</f>
        <v/>
      </c>
    </row>
    <row r="59" spans="2:28" ht="11.1" customHeight="1" thickBot="1" x14ac:dyDescent="0.25">
      <c r="B59" s="157"/>
      <c r="C59" s="33">
        <v>3</v>
      </c>
      <c r="D59" s="33">
        <v>0</v>
      </c>
      <c r="E59" s="33">
        <v>228</v>
      </c>
      <c r="F59" s="32" t="s">
        <v>77</v>
      </c>
      <c r="G59" s="31" t="s">
        <v>2</v>
      </c>
      <c r="H59" s="30">
        <v>46</v>
      </c>
      <c r="I59" s="29">
        <v>2.5</v>
      </c>
      <c r="J59" s="14"/>
      <c r="K59" s="28" t="s">
        <v>0</v>
      </c>
      <c r="L59" s="27" t="s">
        <v>0</v>
      </c>
      <c r="M59" s="27" t="s">
        <v>0</v>
      </c>
      <c r="N59" s="27" t="s">
        <v>0</v>
      </c>
      <c r="O59" s="27" t="s">
        <v>0</v>
      </c>
      <c r="P59" s="26" t="s">
        <v>0</v>
      </c>
      <c r="Q59" s="25" t="s">
        <v>0</v>
      </c>
      <c r="R59" s="24">
        <v>0</v>
      </c>
      <c r="S59" s="155"/>
      <c r="U59" s="23" t="s">
        <v>0</v>
      </c>
      <c r="V59" s="22">
        <v>0</v>
      </c>
      <c r="W59" s="21" t="s">
        <v>0</v>
      </c>
      <c r="X59" s="5"/>
      <c r="Z59" s="193"/>
      <c r="AA59" s="193"/>
      <c r="AB59" s="195" t="str">
        <f t="shared" ref="AB59:AB78" si="40">AB58</f>
        <v/>
      </c>
    </row>
    <row r="60" spans="2:28" ht="11.1" customHeight="1" thickBot="1" x14ac:dyDescent="0.25">
      <c r="B60" s="158"/>
      <c r="C60" s="19">
        <v>3</v>
      </c>
      <c r="D60" s="19">
        <v>0</v>
      </c>
      <c r="E60" s="19">
        <v>397</v>
      </c>
      <c r="F60" s="18" t="s">
        <v>76</v>
      </c>
      <c r="G60" s="17" t="s">
        <v>2</v>
      </c>
      <c r="H60" s="16">
        <v>36</v>
      </c>
      <c r="I60" s="15">
        <v>2.5</v>
      </c>
      <c r="J60" s="14"/>
      <c r="K60" s="13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1" t="s">
        <v>0</v>
      </c>
      <c r="Q60" s="10" t="s">
        <v>0</v>
      </c>
      <c r="R60" s="9">
        <v>0</v>
      </c>
      <c r="S60" s="155"/>
      <c r="U60" s="8" t="s">
        <v>0</v>
      </c>
      <c r="V60" s="7">
        <v>0</v>
      </c>
      <c r="W60" s="6" t="s">
        <v>0</v>
      </c>
      <c r="X60" s="5"/>
      <c r="Z60" s="193"/>
      <c r="AA60" s="193"/>
      <c r="AB60" s="195" t="str">
        <f t="shared" si="40"/>
        <v/>
      </c>
    </row>
    <row r="61" spans="2:28" ht="11.1" customHeight="1" thickBot="1" x14ac:dyDescent="0.25">
      <c r="B61" s="156">
        <v>4</v>
      </c>
      <c r="C61" s="43">
        <v>4</v>
      </c>
      <c r="D61" s="43">
        <v>10</v>
      </c>
      <c r="E61" s="43">
        <v>310</v>
      </c>
      <c r="F61" s="42" t="s">
        <v>75</v>
      </c>
      <c r="G61" s="41" t="s">
        <v>2</v>
      </c>
      <c r="H61" s="40">
        <v>82</v>
      </c>
      <c r="I61" s="39">
        <v>1</v>
      </c>
      <c r="J61" s="14"/>
      <c r="K61" s="38">
        <v>31.2</v>
      </c>
      <c r="L61" s="37" t="s">
        <v>0</v>
      </c>
      <c r="M61" s="37" t="s">
        <v>0</v>
      </c>
      <c r="N61" s="37" t="s">
        <v>0</v>
      </c>
      <c r="O61" s="37" t="s">
        <v>0</v>
      </c>
      <c r="P61" s="36">
        <v>9.5</v>
      </c>
      <c r="Q61" s="35" t="s">
        <v>0</v>
      </c>
      <c r="R61" s="34">
        <v>40.700000000000003</v>
      </c>
      <c r="S61" s="155" t="s">
        <v>5</v>
      </c>
      <c r="U61" s="23" t="s">
        <v>75</v>
      </c>
      <c r="V61" s="22">
        <v>40.700000000000003</v>
      </c>
      <c r="W61" s="21" t="s">
        <v>0</v>
      </c>
      <c r="X61" s="5"/>
      <c r="Z61" s="193">
        <f t="shared" ref="Z61:Z72" si="41">IFERROR(IF(AND(U61&lt;&gt;"",V61&gt;=0),_xlfn.RANK.EQ(K61,$K$18:$K$122,0),""),"")</f>
        <v>28</v>
      </c>
      <c r="AA61" s="193">
        <f t="shared" si="35"/>
        <v>10</v>
      </c>
      <c r="AB61" s="195">
        <f t="shared" ref="AB61" si="42">AA61</f>
        <v>10</v>
      </c>
    </row>
    <row r="62" spans="2:28" ht="11.1" customHeight="1" thickBot="1" x14ac:dyDescent="0.25">
      <c r="B62" s="157"/>
      <c r="C62" s="33">
        <v>4</v>
      </c>
      <c r="D62" s="33">
        <v>10</v>
      </c>
      <c r="E62" s="33">
        <v>850</v>
      </c>
      <c r="F62" s="32" t="s">
        <v>74</v>
      </c>
      <c r="G62" s="31" t="s">
        <v>2</v>
      </c>
      <c r="H62" s="30">
        <v>417</v>
      </c>
      <c r="I62" s="29">
        <v>0</v>
      </c>
      <c r="J62" s="14"/>
      <c r="K62" s="28">
        <v>31.2</v>
      </c>
      <c r="L62" s="27" t="s">
        <v>0</v>
      </c>
      <c r="M62" s="27" t="s">
        <v>0</v>
      </c>
      <c r="N62" s="27" t="s">
        <v>0</v>
      </c>
      <c r="O62" s="27" t="s">
        <v>0</v>
      </c>
      <c r="P62" s="26">
        <v>9.5</v>
      </c>
      <c r="Q62" s="25" t="s">
        <v>0</v>
      </c>
      <c r="R62" s="24">
        <v>40.700000000000003</v>
      </c>
      <c r="S62" s="155"/>
      <c r="U62" s="8" t="s">
        <v>74</v>
      </c>
      <c r="V62" s="7">
        <v>40.700000000000003</v>
      </c>
      <c r="W62" s="6" t="s">
        <v>0</v>
      </c>
      <c r="X62" s="5"/>
      <c r="Z62" s="193"/>
      <c r="AA62" s="193"/>
      <c r="AB62" s="195">
        <f t="shared" ref="AB62:AB78" si="43">AB61</f>
        <v>10</v>
      </c>
    </row>
    <row r="63" spans="2:28" ht="11.1" customHeight="1" thickBot="1" x14ac:dyDescent="0.25">
      <c r="B63" s="158"/>
      <c r="C63" s="19">
        <v>4</v>
      </c>
      <c r="D63" s="19">
        <v>10</v>
      </c>
      <c r="E63" s="19">
        <v>657</v>
      </c>
      <c r="F63" s="18" t="s">
        <v>73</v>
      </c>
      <c r="G63" s="17" t="s">
        <v>2</v>
      </c>
      <c r="H63" s="16">
        <v>257</v>
      </c>
      <c r="I63" s="15">
        <v>0</v>
      </c>
      <c r="J63" s="14"/>
      <c r="K63" s="13">
        <v>31.2</v>
      </c>
      <c r="L63" s="12" t="s">
        <v>0</v>
      </c>
      <c r="M63" s="12" t="s">
        <v>0</v>
      </c>
      <c r="N63" s="12" t="s">
        <v>0</v>
      </c>
      <c r="O63" s="12" t="s">
        <v>0</v>
      </c>
      <c r="P63" s="11">
        <v>9.5</v>
      </c>
      <c r="Q63" s="10" t="s">
        <v>0</v>
      </c>
      <c r="R63" s="9">
        <v>40.700000000000003</v>
      </c>
      <c r="S63" s="155"/>
      <c r="U63" s="23" t="s">
        <v>73</v>
      </c>
      <c r="V63" s="22">
        <v>40.700000000000003</v>
      </c>
      <c r="W63" s="21" t="s">
        <v>0</v>
      </c>
      <c r="X63" s="5"/>
      <c r="Z63" s="193"/>
      <c r="AA63" s="193"/>
      <c r="AB63" s="195">
        <f t="shared" si="43"/>
        <v>10</v>
      </c>
    </row>
    <row r="64" spans="2:28" ht="11.1" customHeight="1" thickBot="1" x14ac:dyDescent="0.25">
      <c r="B64" s="156">
        <v>5</v>
      </c>
      <c r="C64" s="43">
        <v>5</v>
      </c>
      <c r="D64" s="43">
        <v>13</v>
      </c>
      <c r="E64" s="43">
        <v>157</v>
      </c>
      <c r="F64" s="42" t="s">
        <v>72</v>
      </c>
      <c r="G64" s="41" t="s">
        <v>2</v>
      </c>
      <c r="H64" s="40">
        <v>27</v>
      </c>
      <c r="I64" s="39">
        <v>2.5</v>
      </c>
      <c r="J64" s="14"/>
      <c r="K64" s="38">
        <v>21.599999999999998</v>
      </c>
      <c r="L64" s="37" t="s">
        <v>0</v>
      </c>
      <c r="M64" s="37" t="s">
        <v>0</v>
      </c>
      <c r="N64" s="37" t="s">
        <v>0</v>
      </c>
      <c r="O64" s="37" t="s">
        <v>0</v>
      </c>
      <c r="P64" s="36">
        <v>1</v>
      </c>
      <c r="Q64" s="35" t="s">
        <v>0</v>
      </c>
      <c r="R64" s="34">
        <v>22.599999999999998</v>
      </c>
      <c r="S64" s="155" t="s">
        <v>5</v>
      </c>
      <c r="U64" s="8" t="s">
        <v>72</v>
      </c>
      <c r="V64" s="7">
        <v>22.599999999999998</v>
      </c>
      <c r="W64" s="6" t="s">
        <v>0</v>
      </c>
      <c r="X64" s="5"/>
      <c r="Z64" s="193">
        <f t="shared" ref="Z64:Z72" si="44">IFERROR(IF(AND(U64&lt;&gt;"",V64&gt;=0),_xlfn.RANK.EQ(K64,$K$18:$K$122,0),""),"")</f>
        <v>37</v>
      </c>
      <c r="AA64" s="193">
        <f t="shared" si="35"/>
        <v>13</v>
      </c>
      <c r="AB64" s="195">
        <f t="shared" ref="AB64" si="45">AA64</f>
        <v>13</v>
      </c>
    </row>
    <row r="65" spans="1:36" ht="11.1" customHeight="1" thickBot="1" x14ac:dyDescent="0.25">
      <c r="B65" s="157"/>
      <c r="C65" s="33">
        <v>5</v>
      </c>
      <c r="D65" s="33">
        <v>13</v>
      </c>
      <c r="E65" s="33">
        <v>523</v>
      </c>
      <c r="F65" s="32" t="s">
        <v>71</v>
      </c>
      <c r="G65" s="31" t="s">
        <v>2</v>
      </c>
      <c r="H65" s="30">
        <v>18</v>
      </c>
      <c r="I65" s="29">
        <v>5</v>
      </c>
      <c r="J65" s="14"/>
      <c r="K65" s="28">
        <v>21.599999999999998</v>
      </c>
      <c r="L65" s="27" t="s">
        <v>0</v>
      </c>
      <c r="M65" s="27" t="s">
        <v>0</v>
      </c>
      <c r="N65" s="27" t="s">
        <v>0</v>
      </c>
      <c r="O65" s="27" t="s">
        <v>0</v>
      </c>
      <c r="P65" s="26">
        <v>1</v>
      </c>
      <c r="Q65" s="25" t="s">
        <v>0</v>
      </c>
      <c r="R65" s="24">
        <v>22.599999999999998</v>
      </c>
      <c r="S65" s="155"/>
      <c r="U65" s="23" t="s">
        <v>71</v>
      </c>
      <c r="V65" s="22">
        <v>22.599999999999998</v>
      </c>
      <c r="W65" s="21" t="s">
        <v>0</v>
      </c>
      <c r="X65" s="5"/>
      <c r="Z65" s="193"/>
      <c r="AA65" s="193"/>
      <c r="AB65" s="195">
        <f t="shared" ref="AB65:AB78" si="46">AB64</f>
        <v>13</v>
      </c>
    </row>
    <row r="66" spans="1:36" s="2" customFormat="1" ht="11.1" customHeight="1" thickBot="1" x14ac:dyDescent="0.25">
      <c r="A66" s="1"/>
      <c r="B66" s="158"/>
      <c r="C66" s="19">
        <v>5</v>
      </c>
      <c r="D66" s="19">
        <v>13</v>
      </c>
      <c r="E66" s="19">
        <v>483</v>
      </c>
      <c r="F66" s="18" t="s">
        <v>70</v>
      </c>
      <c r="G66" s="17" t="s">
        <v>2</v>
      </c>
      <c r="H66" s="16">
        <v>79</v>
      </c>
      <c r="I66" s="15">
        <v>1</v>
      </c>
      <c r="J66" s="14"/>
      <c r="K66" s="13">
        <v>21.599999999999998</v>
      </c>
      <c r="L66" s="12" t="s">
        <v>0</v>
      </c>
      <c r="M66" s="12" t="s">
        <v>0</v>
      </c>
      <c r="N66" s="12" t="s">
        <v>0</v>
      </c>
      <c r="O66" s="12" t="s">
        <v>0</v>
      </c>
      <c r="P66" s="11">
        <v>1</v>
      </c>
      <c r="Q66" s="10" t="s">
        <v>0</v>
      </c>
      <c r="R66" s="9">
        <v>22.599999999999998</v>
      </c>
      <c r="S66" s="155"/>
      <c r="T66" s="1"/>
      <c r="U66" s="8" t="s">
        <v>70</v>
      </c>
      <c r="V66" s="7">
        <v>22.599999999999998</v>
      </c>
      <c r="W66" s="6" t="s">
        <v>0</v>
      </c>
      <c r="X66" s="5"/>
      <c r="Z66" s="193"/>
      <c r="AA66" s="193"/>
      <c r="AB66" s="195">
        <f t="shared" si="46"/>
        <v>13</v>
      </c>
      <c r="AC66" s="1"/>
      <c r="AD66" s="1"/>
      <c r="AE66" s="1"/>
      <c r="AF66" s="1"/>
      <c r="AG66" s="1"/>
      <c r="AH66" s="1"/>
      <c r="AI66" s="1"/>
      <c r="AJ66" s="1"/>
    </row>
    <row r="67" spans="1:36" s="2" customFormat="1" ht="11.1" customHeight="1" thickBot="1" x14ac:dyDescent="0.25">
      <c r="A67" s="1"/>
      <c r="B67" s="156">
        <v>6</v>
      </c>
      <c r="C67" s="43">
        <v>6</v>
      </c>
      <c r="D67" s="43">
        <v>16</v>
      </c>
      <c r="E67" s="43">
        <v>305</v>
      </c>
      <c r="F67" s="42" t="s">
        <v>69</v>
      </c>
      <c r="G67" s="41" t="s">
        <v>2</v>
      </c>
      <c r="H67" s="40">
        <v>449</v>
      </c>
      <c r="I67" s="39">
        <v>0</v>
      </c>
      <c r="J67" s="14"/>
      <c r="K67" s="38">
        <v>15.6</v>
      </c>
      <c r="L67" s="37" t="s">
        <v>0</v>
      </c>
      <c r="M67" s="37" t="s">
        <v>0</v>
      </c>
      <c r="N67" s="37" t="s">
        <v>0</v>
      </c>
      <c r="O67" s="37" t="s">
        <v>0</v>
      </c>
      <c r="P67" s="36">
        <v>0</v>
      </c>
      <c r="Q67" s="35" t="s">
        <v>0</v>
      </c>
      <c r="R67" s="34">
        <v>15.6</v>
      </c>
      <c r="S67" s="155" t="s">
        <v>5</v>
      </c>
      <c r="T67" s="1"/>
      <c r="U67" s="23" t="s">
        <v>69</v>
      </c>
      <c r="V67" s="22">
        <v>15.6</v>
      </c>
      <c r="W67" s="21" t="s">
        <v>0</v>
      </c>
      <c r="X67" s="5"/>
      <c r="Z67" s="193">
        <f t="shared" ref="Z67:Z72" si="47">IFERROR(IF(AND(U67&lt;&gt;"",V67&gt;=0),_xlfn.RANK.EQ(K67,$K$18:$K$122,0),""),"")</f>
        <v>46</v>
      </c>
      <c r="AA67" s="193">
        <f t="shared" si="35"/>
        <v>16</v>
      </c>
      <c r="AB67" s="195">
        <f t="shared" ref="AB67" si="48">AA67</f>
        <v>16</v>
      </c>
      <c r="AC67" s="1"/>
      <c r="AD67" s="1"/>
      <c r="AE67" s="1"/>
      <c r="AF67" s="1"/>
      <c r="AG67" s="1"/>
      <c r="AH67" s="1"/>
      <c r="AI67" s="1"/>
      <c r="AJ67" s="1"/>
    </row>
    <row r="68" spans="1:36" s="2" customFormat="1" ht="11.1" customHeight="1" thickBot="1" x14ac:dyDescent="0.25">
      <c r="A68" s="1"/>
      <c r="B68" s="157"/>
      <c r="C68" s="33">
        <v>6</v>
      </c>
      <c r="D68" s="33">
        <v>16</v>
      </c>
      <c r="E68" s="33">
        <v>943</v>
      </c>
      <c r="F68" s="32" t="s">
        <v>68</v>
      </c>
      <c r="G68" s="31" t="s">
        <v>2</v>
      </c>
      <c r="H68" s="30">
        <v>71</v>
      </c>
      <c r="I68" s="29">
        <v>1</v>
      </c>
      <c r="J68" s="14"/>
      <c r="K68" s="28">
        <v>15.6</v>
      </c>
      <c r="L68" s="27" t="s">
        <v>0</v>
      </c>
      <c r="M68" s="27" t="s">
        <v>0</v>
      </c>
      <c r="N68" s="27" t="s">
        <v>0</v>
      </c>
      <c r="O68" s="27" t="s">
        <v>0</v>
      </c>
      <c r="P68" s="26">
        <v>0</v>
      </c>
      <c r="Q68" s="25" t="s">
        <v>0</v>
      </c>
      <c r="R68" s="24">
        <v>15.6</v>
      </c>
      <c r="S68" s="155"/>
      <c r="T68" s="1"/>
      <c r="U68" s="8" t="s">
        <v>68</v>
      </c>
      <c r="V68" s="7">
        <v>15.6</v>
      </c>
      <c r="W68" s="6" t="s">
        <v>0</v>
      </c>
      <c r="X68" s="5"/>
      <c r="Z68" s="193"/>
      <c r="AA68" s="193"/>
      <c r="AB68" s="195">
        <f t="shared" ref="AB68:AB78" si="49">AB67</f>
        <v>16</v>
      </c>
      <c r="AC68" s="1"/>
      <c r="AD68" s="1"/>
      <c r="AE68" s="1"/>
      <c r="AF68" s="1"/>
      <c r="AG68" s="1"/>
      <c r="AH68" s="1"/>
      <c r="AI68" s="1"/>
      <c r="AJ68" s="1"/>
    </row>
    <row r="69" spans="1:36" s="2" customFormat="1" ht="11.1" customHeight="1" thickBot="1" x14ac:dyDescent="0.25">
      <c r="A69" s="1"/>
      <c r="B69" s="158"/>
      <c r="C69" s="19">
        <v>6</v>
      </c>
      <c r="D69" s="19">
        <v>16</v>
      </c>
      <c r="E69" s="19">
        <v>968</v>
      </c>
      <c r="F69" s="18" t="s">
        <v>67</v>
      </c>
      <c r="G69" s="17" t="s">
        <v>45</v>
      </c>
      <c r="H69" s="16">
        <v>453</v>
      </c>
      <c r="I69" s="15">
        <v>0</v>
      </c>
      <c r="J69" s="14"/>
      <c r="K69" s="13">
        <v>15.6</v>
      </c>
      <c r="L69" s="12" t="s">
        <v>0</v>
      </c>
      <c r="M69" s="12" t="s">
        <v>0</v>
      </c>
      <c r="N69" s="12" t="s">
        <v>0</v>
      </c>
      <c r="O69" s="12" t="s">
        <v>0</v>
      </c>
      <c r="P69" s="11">
        <v>0</v>
      </c>
      <c r="Q69" s="10" t="s">
        <v>0</v>
      </c>
      <c r="R69" s="9">
        <v>15.6</v>
      </c>
      <c r="S69" s="155"/>
      <c r="T69" s="1"/>
      <c r="U69" s="23" t="s">
        <v>67</v>
      </c>
      <c r="V69" s="22">
        <v>15.6</v>
      </c>
      <c r="W69" s="21">
        <v>15.6</v>
      </c>
      <c r="X69" s="5"/>
      <c r="Z69" s="193"/>
      <c r="AA69" s="193"/>
      <c r="AB69" s="195">
        <f t="shared" si="49"/>
        <v>16</v>
      </c>
      <c r="AC69" s="1"/>
      <c r="AD69" s="1"/>
      <c r="AE69" s="1"/>
      <c r="AF69" s="1"/>
      <c r="AG69" s="1"/>
      <c r="AH69" s="1"/>
      <c r="AI69" s="1"/>
      <c r="AJ69" s="1"/>
    </row>
    <row r="70" spans="1:36" s="2" customFormat="1" ht="11.1" customHeight="1" thickBot="1" x14ac:dyDescent="0.25">
      <c r="A70" s="1"/>
      <c r="B70" s="156">
        <v>7</v>
      </c>
      <c r="C70" s="43">
        <v>7</v>
      </c>
      <c r="D70" s="43">
        <v>19</v>
      </c>
      <c r="E70" s="43">
        <v>1044</v>
      </c>
      <c r="F70" s="42" t="s">
        <v>66</v>
      </c>
      <c r="G70" s="41" t="s">
        <v>2</v>
      </c>
      <c r="H70" s="40" t="s">
        <v>0</v>
      </c>
      <c r="I70" s="39" t="s">
        <v>0</v>
      </c>
      <c r="J70" s="14"/>
      <c r="K70" s="38">
        <v>12.6</v>
      </c>
      <c r="L70" s="37" t="s">
        <v>0</v>
      </c>
      <c r="M70" s="37" t="s">
        <v>0</v>
      </c>
      <c r="N70" s="37" t="s">
        <v>0</v>
      </c>
      <c r="O70" s="37" t="s">
        <v>0</v>
      </c>
      <c r="P70" s="36">
        <v>0</v>
      </c>
      <c r="Q70" s="35" t="s">
        <v>0</v>
      </c>
      <c r="R70" s="34">
        <v>12.6</v>
      </c>
      <c r="S70" s="155" t="s">
        <v>5</v>
      </c>
      <c r="T70" s="1"/>
      <c r="U70" s="98" t="s">
        <v>66</v>
      </c>
      <c r="V70" s="97">
        <v>12.6</v>
      </c>
      <c r="W70" s="96" t="s">
        <v>0</v>
      </c>
      <c r="X70" s="5"/>
      <c r="Z70" s="193">
        <f t="shared" ref="Z70:Z72" si="50">IFERROR(IF(AND(U70&lt;&gt;"",V70&gt;=0),_xlfn.RANK.EQ(K70,$K$18:$K$122,0),""),"")</f>
        <v>55</v>
      </c>
      <c r="AA70" s="193">
        <f t="shared" si="35"/>
        <v>19</v>
      </c>
      <c r="AB70" s="195">
        <f t="shared" ref="AB70" si="51">AA70</f>
        <v>19</v>
      </c>
      <c r="AC70" s="1"/>
      <c r="AD70" s="1"/>
      <c r="AE70" s="1"/>
      <c r="AF70" s="1"/>
      <c r="AG70" s="1"/>
      <c r="AH70" s="1"/>
      <c r="AI70" s="1"/>
      <c r="AJ70" s="1"/>
    </row>
    <row r="71" spans="1:36" s="2" customFormat="1" ht="11.1" customHeight="1" thickBot="1" x14ac:dyDescent="0.25">
      <c r="A71" s="1"/>
      <c r="B71" s="157"/>
      <c r="C71" s="33">
        <v>7</v>
      </c>
      <c r="D71" s="33">
        <v>19</v>
      </c>
      <c r="E71" s="33">
        <v>964</v>
      </c>
      <c r="F71" s="32" t="s">
        <v>65</v>
      </c>
      <c r="G71" s="31" t="s">
        <v>2</v>
      </c>
      <c r="H71" s="30">
        <v>218</v>
      </c>
      <c r="I71" s="29">
        <v>0</v>
      </c>
      <c r="J71" s="14"/>
      <c r="K71" s="28">
        <v>12.6</v>
      </c>
      <c r="L71" s="27" t="s">
        <v>0</v>
      </c>
      <c r="M71" s="27" t="s">
        <v>0</v>
      </c>
      <c r="N71" s="27" t="s">
        <v>0</v>
      </c>
      <c r="O71" s="27" t="s">
        <v>0</v>
      </c>
      <c r="P71" s="26">
        <v>0</v>
      </c>
      <c r="Q71" s="25" t="s">
        <v>0</v>
      </c>
      <c r="R71" s="24">
        <v>12.6</v>
      </c>
      <c r="S71" s="155"/>
      <c r="T71" s="1"/>
      <c r="U71" s="23" t="s">
        <v>65</v>
      </c>
      <c r="V71" s="22">
        <v>12.6</v>
      </c>
      <c r="W71" s="21" t="s">
        <v>0</v>
      </c>
      <c r="X71" s="5"/>
      <c r="Z71" s="193"/>
      <c r="AA71" s="193"/>
      <c r="AB71" s="195">
        <f t="shared" ref="AB71:AB78" si="52">AB70</f>
        <v>19</v>
      </c>
      <c r="AC71" s="1"/>
      <c r="AD71" s="1"/>
      <c r="AE71" s="1"/>
      <c r="AF71" s="1"/>
      <c r="AG71" s="1"/>
      <c r="AH71" s="1"/>
      <c r="AI71" s="1"/>
      <c r="AJ71" s="1"/>
    </row>
    <row r="72" spans="1:36" s="2" customFormat="1" ht="11.1" customHeight="1" thickBot="1" x14ac:dyDescent="0.25">
      <c r="A72" s="1"/>
      <c r="B72" s="158"/>
      <c r="C72" s="19">
        <v>7</v>
      </c>
      <c r="D72" s="19">
        <v>19</v>
      </c>
      <c r="E72" s="19">
        <v>903</v>
      </c>
      <c r="F72" s="18" t="s">
        <v>64</v>
      </c>
      <c r="G72" s="17" t="s">
        <v>2</v>
      </c>
      <c r="H72" s="16">
        <v>258</v>
      </c>
      <c r="I72" s="15">
        <v>0</v>
      </c>
      <c r="J72" s="14"/>
      <c r="K72" s="13">
        <v>12.6</v>
      </c>
      <c r="L72" s="12" t="s">
        <v>0</v>
      </c>
      <c r="M72" s="12" t="s">
        <v>0</v>
      </c>
      <c r="N72" s="12" t="s">
        <v>0</v>
      </c>
      <c r="O72" s="12" t="s">
        <v>0</v>
      </c>
      <c r="P72" s="11">
        <v>0</v>
      </c>
      <c r="Q72" s="10" t="s">
        <v>0</v>
      </c>
      <c r="R72" s="9">
        <v>12.6</v>
      </c>
      <c r="S72" s="155"/>
      <c r="T72" s="1"/>
      <c r="U72" s="8" t="s">
        <v>64</v>
      </c>
      <c r="V72" s="7">
        <v>12.6</v>
      </c>
      <c r="W72" s="6" t="s">
        <v>0</v>
      </c>
      <c r="X72" s="5"/>
      <c r="Z72" s="193"/>
      <c r="AA72" s="193"/>
      <c r="AB72" s="195">
        <f t="shared" si="52"/>
        <v>19</v>
      </c>
      <c r="AC72" s="1"/>
      <c r="AD72" s="1"/>
      <c r="AE72" s="1"/>
      <c r="AF72" s="1"/>
      <c r="AG72" s="1"/>
      <c r="AH72" s="1"/>
      <c r="AI72" s="1"/>
      <c r="AJ72" s="1"/>
    </row>
    <row r="73" spans="1:36" ht="11.1" customHeight="1" thickBot="1" x14ac:dyDescent="0.3">
      <c r="B73" s="95"/>
      <c r="C73" s="94"/>
      <c r="D73" s="94"/>
      <c r="E73" s="94"/>
      <c r="F73" s="85" t="s">
        <v>0</v>
      </c>
      <c r="G73" s="93"/>
      <c r="H73" s="83"/>
      <c r="I73" s="82"/>
      <c r="J73" s="80"/>
      <c r="K73" s="93"/>
      <c r="L73" s="85"/>
      <c r="M73" s="85"/>
      <c r="N73" s="85"/>
      <c r="O73" s="85"/>
      <c r="P73" s="85"/>
      <c r="Q73" s="85"/>
      <c r="R73" s="85"/>
      <c r="S73" s="92"/>
      <c r="T73" s="20"/>
      <c r="U73" s="20"/>
      <c r="V73" s="20"/>
      <c r="W73" s="91"/>
      <c r="X73" s="77"/>
      <c r="Y73" s="76"/>
      <c r="Z73"/>
      <c r="AA73"/>
      <c r="AB73"/>
    </row>
    <row r="74" spans="1:36" ht="11.1" customHeight="1" thickBot="1" x14ac:dyDescent="0.3">
      <c r="A74" s="20"/>
      <c r="B74" s="75" t="s">
        <v>40</v>
      </c>
      <c r="C74" s="74"/>
      <c r="D74" s="74"/>
      <c r="E74" s="71"/>
      <c r="F74" s="72"/>
      <c r="G74" s="73" t="s">
        <v>39</v>
      </c>
      <c r="H74" s="72"/>
      <c r="I74" s="71" t="s">
        <v>63</v>
      </c>
      <c r="J74" s="70"/>
      <c r="K74" s="69"/>
      <c r="L74" s="69"/>
      <c r="M74" s="69"/>
      <c r="N74" s="69"/>
      <c r="O74" s="69"/>
      <c r="P74" s="69"/>
      <c r="Q74" s="69"/>
      <c r="R74" s="68"/>
      <c r="S74" s="68"/>
      <c r="T74" s="59"/>
      <c r="U74" s="146"/>
      <c r="V74" s="147"/>
      <c r="W74" s="148"/>
      <c r="X74" s="67">
        <v>3</v>
      </c>
      <c r="Z74"/>
      <c r="AA74"/>
      <c r="AB74"/>
    </row>
    <row r="75" spans="1:36" ht="57" customHeight="1" thickBot="1" x14ac:dyDescent="0.3">
      <c r="A75" s="20"/>
      <c r="B75" s="90" t="s">
        <v>37</v>
      </c>
      <c r="C75" s="66"/>
      <c r="D75" s="66"/>
      <c r="E75" s="66" t="s">
        <v>36</v>
      </c>
      <c r="F75" s="65" t="s">
        <v>35</v>
      </c>
      <c r="G75" s="89" t="s">
        <v>34</v>
      </c>
      <c r="H75" s="89" t="s">
        <v>33</v>
      </c>
      <c r="I75" s="88" t="s">
        <v>32</v>
      </c>
      <c r="J75" s="53"/>
      <c r="K75" s="63" t="s">
        <v>31</v>
      </c>
      <c r="L75" s="62" t="s">
        <v>0</v>
      </c>
      <c r="M75" s="62" t="s">
        <v>0</v>
      </c>
      <c r="N75" s="62" t="s">
        <v>0</v>
      </c>
      <c r="O75" s="62" t="s">
        <v>0</v>
      </c>
      <c r="P75" s="62" t="s">
        <v>30</v>
      </c>
      <c r="Q75" s="62" t="s">
        <v>0</v>
      </c>
      <c r="R75" s="87" t="s">
        <v>29</v>
      </c>
      <c r="S75" s="60" t="s">
        <v>28</v>
      </c>
      <c r="U75" s="149" t="s">
        <v>27</v>
      </c>
      <c r="V75" s="150"/>
      <c r="W75" s="151"/>
      <c r="X75" s="5"/>
      <c r="Z75"/>
      <c r="AA75"/>
      <c r="AB75"/>
    </row>
    <row r="76" spans="1:36" ht="11.1" customHeight="1" thickBot="1" x14ac:dyDescent="0.3">
      <c r="A76" s="20"/>
      <c r="B76" s="58"/>
      <c r="C76" s="57"/>
      <c r="D76" s="57"/>
      <c r="E76" s="57"/>
      <c r="F76" s="56" t="s">
        <v>0</v>
      </c>
      <c r="G76" s="55"/>
      <c r="H76" s="55"/>
      <c r="I76" s="54"/>
      <c r="J76" s="53"/>
      <c r="K76" s="52"/>
      <c r="L76" s="50"/>
      <c r="M76" s="50"/>
      <c r="N76" s="50"/>
      <c r="O76" s="50"/>
      <c r="P76" s="51"/>
      <c r="Q76" s="50"/>
      <c r="R76" s="49"/>
      <c r="S76" s="48"/>
      <c r="U76" s="47" t="s">
        <v>26</v>
      </c>
      <c r="V76" s="46" t="s">
        <v>25</v>
      </c>
      <c r="W76" s="45" t="s">
        <v>24</v>
      </c>
      <c r="X76" s="5"/>
      <c r="Z76"/>
      <c r="AA76"/>
      <c r="AB76"/>
    </row>
    <row r="77" spans="1:36" s="2" customFormat="1" ht="11.1" customHeight="1" thickBot="1" x14ac:dyDescent="0.25">
      <c r="A77" s="20"/>
      <c r="B77" s="152">
        <v>1</v>
      </c>
      <c r="C77" s="43">
        <v>1</v>
      </c>
      <c r="D77" s="41">
        <v>0</v>
      </c>
      <c r="E77" s="43">
        <v>518</v>
      </c>
      <c r="F77" s="42" t="s">
        <v>62</v>
      </c>
      <c r="G77" s="41" t="s">
        <v>2</v>
      </c>
      <c r="H77" s="40">
        <v>15</v>
      </c>
      <c r="I77" s="39">
        <v>5</v>
      </c>
      <c r="J77" s="14"/>
      <c r="K77" s="38" t="s">
        <v>0</v>
      </c>
      <c r="L77" s="37" t="s">
        <v>0</v>
      </c>
      <c r="M77" s="37" t="s">
        <v>0</v>
      </c>
      <c r="N77" s="37" t="s">
        <v>0</v>
      </c>
      <c r="O77" s="37" t="s">
        <v>0</v>
      </c>
      <c r="P77" s="36" t="s">
        <v>0</v>
      </c>
      <c r="Q77" s="35" t="s">
        <v>0</v>
      </c>
      <c r="R77" s="34">
        <v>0</v>
      </c>
      <c r="S77" s="155" t="s">
        <v>5</v>
      </c>
      <c r="T77" s="1"/>
      <c r="U77" s="44" t="s">
        <v>0</v>
      </c>
      <c r="V77" s="7">
        <v>0</v>
      </c>
      <c r="W77" s="6" t="s">
        <v>0</v>
      </c>
      <c r="X77" s="5"/>
      <c r="Z77" s="193" t="str">
        <f t="shared" ref="Z77:Z79" si="53">IFERROR(IF(AND(U77&lt;&gt;"",V77&gt;=0),_xlfn.RANK.EQ(K77,$K$18:$K$122,0),""),"")</f>
        <v/>
      </c>
      <c r="AA77" s="193" t="str">
        <f t="shared" ref="AA77" si="54">IF(Z77&lt;&gt;"",_xlfn.RANK.EQ(Z77,$Z$18:$Z$122,1),"")</f>
        <v/>
      </c>
      <c r="AB77" s="195" t="str">
        <f>AA77</f>
        <v/>
      </c>
      <c r="AC77" s="1"/>
      <c r="AD77" s="1"/>
      <c r="AE77" s="1"/>
      <c r="AF77" s="1"/>
      <c r="AG77" s="1"/>
      <c r="AH77" s="1"/>
      <c r="AI77" s="1"/>
      <c r="AJ77" s="1"/>
    </row>
    <row r="78" spans="1:36" s="2" customFormat="1" ht="11.1" customHeight="1" thickBot="1" x14ac:dyDescent="0.25">
      <c r="A78" s="20"/>
      <c r="B78" s="153"/>
      <c r="C78" s="33">
        <v>1</v>
      </c>
      <c r="D78" s="31">
        <v>0</v>
      </c>
      <c r="E78" s="33">
        <v>418</v>
      </c>
      <c r="F78" s="32" t="s">
        <v>61</v>
      </c>
      <c r="G78" s="31" t="s">
        <v>2</v>
      </c>
      <c r="H78" s="30">
        <v>6</v>
      </c>
      <c r="I78" s="29">
        <v>7.5</v>
      </c>
      <c r="J78" s="14"/>
      <c r="K78" s="28" t="s">
        <v>0</v>
      </c>
      <c r="L78" s="27" t="s">
        <v>0</v>
      </c>
      <c r="M78" s="27" t="s">
        <v>0</v>
      </c>
      <c r="N78" s="27" t="s">
        <v>0</v>
      </c>
      <c r="O78" s="27" t="s">
        <v>0</v>
      </c>
      <c r="P78" s="26" t="s">
        <v>0</v>
      </c>
      <c r="Q78" s="25" t="s">
        <v>0</v>
      </c>
      <c r="R78" s="24">
        <v>0</v>
      </c>
      <c r="S78" s="155"/>
      <c r="T78" s="1"/>
      <c r="U78" s="23" t="s">
        <v>0</v>
      </c>
      <c r="V78" s="22">
        <v>0</v>
      </c>
      <c r="W78" s="21" t="s">
        <v>0</v>
      </c>
      <c r="X78" s="5"/>
      <c r="Z78" s="193"/>
      <c r="AA78" s="193"/>
      <c r="AB78" s="195" t="str">
        <f>AB77</f>
        <v/>
      </c>
      <c r="AC78" s="1"/>
      <c r="AD78" s="1"/>
      <c r="AE78" s="1"/>
      <c r="AF78" s="1"/>
      <c r="AG78" s="1"/>
      <c r="AH78" s="1"/>
      <c r="AI78" s="1"/>
      <c r="AJ78" s="1"/>
    </row>
    <row r="79" spans="1:36" s="2" customFormat="1" ht="11.1" customHeight="1" thickBot="1" x14ac:dyDescent="0.25">
      <c r="A79" s="20"/>
      <c r="B79" s="154"/>
      <c r="C79" s="19">
        <v>1</v>
      </c>
      <c r="D79" s="17">
        <v>0</v>
      </c>
      <c r="E79" s="19">
        <v>598</v>
      </c>
      <c r="F79" s="18" t="s">
        <v>60</v>
      </c>
      <c r="G79" s="17" t="s">
        <v>2</v>
      </c>
      <c r="H79" s="16">
        <v>21</v>
      </c>
      <c r="I79" s="15">
        <v>2.5</v>
      </c>
      <c r="J79" s="14"/>
      <c r="K79" s="13" t="s">
        <v>0</v>
      </c>
      <c r="L79" s="12" t="s">
        <v>0</v>
      </c>
      <c r="M79" s="12" t="s">
        <v>0</v>
      </c>
      <c r="N79" s="12" t="s">
        <v>0</v>
      </c>
      <c r="O79" s="12" t="s">
        <v>0</v>
      </c>
      <c r="P79" s="11" t="s">
        <v>0</v>
      </c>
      <c r="Q79" s="10" t="s">
        <v>0</v>
      </c>
      <c r="R79" s="9">
        <v>0</v>
      </c>
      <c r="S79" s="155"/>
      <c r="T79" s="1"/>
      <c r="U79" s="8" t="s">
        <v>0</v>
      </c>
      <c r="V79" s="7">
        <v>0</v>
      </c>
      <c r="W79" s="6" t="s">
        <v>0</v>
      </c>
      <c r="X79" s="5"/>
      <c r="Z79" s="193"/>
      <c r="AA79" s="193"/>
      <c r="AB79" s="195" t="str">
        <f>AB78</f>
        <v/>
      </c>
      <c r="AC79" s="1"/>
      <c r="AD79" s="1"/>
      <c r="AE79" s="1"/>
      <c r="AF79" s="1"/>
      <c r="AG79" s="1"/>
      <c r="AH79" s="1"/>
      <c r="AI79" s="1"/>
      <c r="AJ79" s="1"/>
    </row>
    <row r="80" spans="1:36" s="2" customFormat="1" ht="11.1" customHeight="1" thickBot="1" x14ac:dyDescent="0.25">
      <c r="A80" s="20"/>
      <c r="B80" s="152">
        <v>2</v>
      </c>
      <c r="C80" s="43">
        <v>2</v>
      </c>
      <c r="D80" s="43">
        <v>0</v>
      </c>
      <c r="E80" s="43">
        <v>118</v>
      </c>
      <c r="F80" s="42" t="s">
        <v>59</v>
      </c>
      <c r="G80" s="41" t="s">
        <v>2</v>
      </c>
      <c r="H80" s="40">
        <v>19</v>
      </c>
      <c r="I80" s="39">
        <v>5</v>
      </c>
      <c r="J80" s="14"/>
      <c r="K80" s="38" t="s">
        <v>0</v>
      </c>
      <c r="L80" s="37" t="s">
        <v>0</v>
      </c>
      <c r="M80" s="37" t="s">
        <v>0</v>
      </c>
      <c r="N80" s="37" t="s">
        <v>0</v>
      </c>
      <c r="O80" s="37" t="s">
        <v>0</v>
      </c>
      <c r="P80" s="36" t="s">
        <v>0</v>
      </c>
      <c r="Q80" s="35" t="s">
        <v>0</v>
      </c>
      <c r="R80" s="34">
        <v>0</v>
      </c>
      <c r="S80" s="155" t="s">
        <v>5</v>
      </c>
      <c r="T80" s="1"/>
      <c r="U80" s="23" t="s">
        <v>0</v>
      </c>
      <c r="V80" s="22">
        <v>0</v>
      </c>
      <c r="W80" s="21" t="s">
        <v>0</v>
      </c>
      <c r="X80" s="5"/>
      <c r="Z80" s="193" t="str">
        <f t="shared" ref="Z80:Z97" si="55">IFERROR(IF(AND(U80&lt;&gt;"",V80&gt;=0),_xlfn.RANK.EQ(K80,$K$18:$K$122,0),""),"")</f>
        <v/>
      </c>
      <c r="AA80" s="193" t="str">
        <f t="shared" ref="AA80:AA95" si="56">IF(Z80&lt;&gt;"",_xlfn.RANK.EQ(Z80,$Z$18:$Z$122,1),"")</f>
        <v/>
      </c>
      <c r="AB80" s="195" t="str">
        <f t="shared" ref="AB80" si="57">AA80</f>
        <v/>
      </c>
      <c r="AC80" s="1"/>
      <c r="AD80" s="1"/>
      <c r="AE80" s="1"/>
      <c r="AF80" s="1"/>
      <c r="AG80" s="1"/>
      <c r="AH80" s="1"/>
      <c r="AI80" s="1"/>
      <c r="AJ80" s="1"/>
    </row>
    <row r="81" spans="1:36" s="2" customFormat="1" ht="11.1" customHeight="1" thickBot="1" x14ac:dyDescent="0.25">
      <c r="A81" s="20"/>
      <c r="B81" s="153"/>
      <c r="C81" s="33">
        <v>2</v>
      </c>
      <c r="D81" s="33">
        <v>0</v>
      </c>
      <c r="E81" s="33">
        <v>564</v>
      </c>
      <c r="F81" s="32" t="s">
        <v>58</v>
      </c>
      <c r="G81" s="31" t="s">
        <v>2</v>
      </c>
      <c r="H81" s="30">
        <v>66</v>
      </c>
      <c r="I81" s="29">
        <v>1</v>
      </c>
      <c r="J81" s="14"/>
      <c r="K81" s="28" t="s">
        <v>0</v>
      </c>
      <c r="L81" s="27" t="s">
        <v>0</v>
      </c>
      <c r="M81" s="27" t="s">
        <v>0</v>
      </c>
      <c r="N81" s="27" t="s">
        <v>0</v>
      </c>
      <c r="O81" s="27" t="s">
        <v>0</v>
      </c>
      <c r="P81" s="26" t="s">
        <v>0</v>
      </c>
      <c r="Q81" s="25" t="s">
        <v>0</v>
      </c>
      <c r="R81" s="24">
        <v>0</v>
      </c>
      <c r="S81" s="155"/>
      <c r="T81" s="1"/>
      <c r="U81" s="8" t="s">
        <v>0</v>
      </c>
      <c r="V81" s="7">
        <v>0</v>
      </c>
      <c r="W81" s="6" t="s">
        <v>0</v>
      </c>
      <c r="X81" s="5"/>
      <c r="Z81" s="193"/>
      <c r="AA81" s="193"/>
      <c r="AB81" s="195" t="str">
        <f t="shared" ref="AB81:AB97" si="58">AB80</f>
        <v/>
      </c>
      <c r="AC81" s="1"/>
      <c r="AD81" s="1"/>
      <c r="AE81" s="1"/>
      <c r="AF81" s="1"/>
      <c r="AG81" s="1"/>
      <c r="AH81" s="1"/>
      <c r="AI81" s="1"/>
      <c r="AJ81" s="1"/>
    </row>
    <row r="82" spans="1:36" s="2" customFormat="1" ht="11.1" customHeight="1" thickBot="1" x14ac:dyDescent="0.25">
      <c r="A82" s="20"/>
      <c r="B82" s="154"/>
      <c r="C82" s="19">
        <v>2</v>
      </c>
      <c r="D82" s="19">
        <v>0</v>
      </c>
      <c r="E82" s="19">
        <v>404</v>
      </c>
      <c r="F82" s="18" t="s">
        <v>57</v>
      </c>
      <c r="G82" s="17" t="s">
        <v>2</v>
      </c>
      <c r="H82" s="16">
        <v>67</v>
      </c>
      <c r="I82" s="15">
        <v>1</v>
      </c>
      <c r="J82" s="14"/>
      <c r="K82" s="13" t="s">
        <v>0</v>
      </c>
      <c r="L82" s="12" t="s">
        <v>0</v>
      </c>
      <c r="M82" s="12" t="s">
        <v>0</v>
      </c>
      <c r="N82" s="12" t="s">
        <v>0</v>
      </c>
      <c r="O82" s="12" t="s">
        <v>0</v>
      </c>
      <c r="P82" s="11" t="s">
        <v>0</v>
      </c>
      <c r="Q82" s="10" t="s">
        <v>0</v>
      </c>
      <c r="R82" s="9">
        <v>0</v>
      </c>
      <c r="S82" s="155"/>
      <c r="T82" s="1"/>
      <c r="U82" s="23" t="s">
        <v>0</v>
      </c>
      <c r="V82" s="22">
        <v>0</v>
      </c>
      <c r="W82" s="21" t="s">
        <v>0</v>
      </c>
      <c r="X82" s="5"/>
      <c r="Z82" s="193"/>
      <c r="AA82" s="193"/>
      <c r="AB82" s="195" t="str">
        <f t="shared" si="58"/>
        <v/>
      </c>
      <c r="AC82" s="1"/>
      <c r="AD82" s="1"/>
      <c r="AE82" s="1"/>
      <c r="AF82" s="1"/>
      <c r="AG82" s="1"/>
      <c r="AH82" s="1"/>
      <c r="AI82" s="1"/>
      <c r="AJ82" s="1"/>
    </row>
    <row r="83" spans="1:36" s="2" customFormat="1" ht="11.1" customHeight="1" thickBot="1" x14ac:dyDescent="0.25">
      <c r="A83" s="20"/>
      <c r="B83" s="156">
        <v>3</v>
      </c>
      <c r="C83" s="43">
        <v>3</v>
      </c>
      <c r="D83" s="43">
        <v>0</v>
      </c>
      <c r="E83" s="43">
        <v>210</v>
      </c>
      <c r="F83" s="42" t="s">
        <v>56</v>
      </c>
      <c r="G83" s="41" t="s">
        <v>2</v>
      </c>
      <c r="H83" s="40">
        <v>31</v>
      </c>
      <c r="I83" s="39">
        <v>2.5</v>
      </c>
      <c r="J83" s="14"/>
      <c r="K83" s="38" t="s">
        <v>0</v>
      </c>
      <c r="L83" s="37" t="s">
        <v>0</v>
      </c>
      <c r="M83" s="37" t="s">
        <v>0</v>
      </c>
      <c r="N83" s="37" t="s">
        <v>0</v>
      </c>
      <c r="O83" s="37" t="s">
        <v>0</v>
      </c>
      <c r="P83" s="36" t="s">
        <v>0</v>
      </c>
      <c r="Q83" s="35" t="s">
        <v>0</v>
      </c>
      <c r="R83" s="34">
        <v>0</v>
      </c>
      <c r="S83" s="155" t="s">
        <v>5</v>
      </c>
      <c r="T83" s="1"/>
      <c r="U83" s="8" t="s">
        <v>0</v>
      </c>
      <c r="V83" s="7">
        <v>0</v>
      </c>
      <c r="W83" s="6" t="s">
        <v>0</v>
      </c>
      <c r="X83" s="5"/>
      <c r="Z83" s="193" t="str">
        <f t="shared" ref="Z83:Z97" si="59">IFERROR(IF(AND(U83&lt;&gt;"",V83&gt;=0),_xlfn.RANK.EQ(K83,$K$18:$K$122,0),""),"")</f>
        <v/>
      </c>
      <c r="AA83" s="193" t="str">
        <f t="shared" si="56"/>
        <v/>
      </c>
      <c r="AB83" s="195" t="str">
        <f t="shared" ref="AB83" si="60">AA83</f>
        <v/>
      </c>
      <c r="AC83" s="1"/>
      <c r="AD83" s="1"/>
      <c r="AE83" s="1"/>
      <c r="AF83" s="1"/>
      <c r="AG83" s="1"/>
      <c r="AH83" s="1"/>
      <c r="AI83" s="1"/>
      <c r="AJ83" s="1"/>
    </row>
    <row r="84" spans="1:36" s="2" customFormat="1" ht="11.1" customHeight="1" thickBot="1" x14ac:dyDescent="0.25">
      <c r="A84" s="20"/>
      <c r="B84" s="157"/>
      <c r="C84" s="33">
        <v>3</v>
      </c>
      <c r="D84" s="33">
        <v>0</v>
      </c>
      <c r="E84" s="33">
        <v>190</v>
      </c>
      <c r="F84" s="32" t="s">
        <v>55</v>
      </c>
      <c r="G84" s="31" t="s">
        <v>2</v>
      </c>
      <c r="H84" s="30">
        <v>53</v>
      </c>
      <c r="I84" s="29">
        <v>1</v>
      </c>
      <c r="J84" s="14"/>
      <c r="K84" s="28" t="s">
        <v>0</v>
      </c>
      <c r="L84" s="27" t="s">
        <v>0</v>
      </c>
      <c r="M84" s="27" t="s">
        <v>0</v>
      </c>
      <c r="N84" s="27" t="s">
        <v>0</v>
      </c>
      <c r="O84" s="27" t="s">
        <v>0</v>
      </c>
      <c r="P84" s="26" t="s">
        <v>0</v>
      </c>
      <c r="Q84" s="25" t="s">
        <v>0</v>
      </c>
      <c r="R84" s="24">
        <v>0</v>
      </c>
      <c r="S84" s="155"/>
      <c r="T84" s="1"/>
      <c r="U84" s="23" t="s">
        <v>0</v>
      </c>
      <c r="V84" s="22">
        <v>0</v>
      </c>
      <c r="W84" s="21" t="s">
        <v>0</v>
      </c>
      <c r="X84" s="5"/>
      <c r="Z84" s="193"/>
      <c r="AA84" s="193"/>
      <c r="AB84" s="195" t="str">
        <f t="shared" ref="AB84:AB97" si="61">AB83</f>
        <v/>
      </c>
      <c r="AC84" s="1"/>
      <c r="AD84" s="1"/>
      <c r="AE84" s="1"/>
      <c r="AF84" s="1"/>
      <c r="AG84" s="1"/>
      <c r="AH84" s="1"/>
      <c r="AI84" s="1"/>
      <c r="AJ84" s="1"/>
    </row>
    <row r="85" spans="1:36" s="2" customFormat="1" ht="11.1" customHeight="1" thickBot="1" x14ac:dyDescent="0.25">
      <c r="A85" s="20"/>
      <c r="B85" s="158"/>
      <c r="C85" s="19">
        <v>3</v>
      </c>
      <c r="D85" s="19">
        <v>0</v>
      </c>
      <c r="E85" s="19">
        <v>176</v>
      </c>
      <c r="F85" s="18" t="s">
        <v>54</v>
      </c>
      <c r="G85" s="17" t="s">
        <v>2</v>
      </c>
      <c r="H85" s="16">
        <v>25</v>
      </c>
      <c r="I85" s="15">
        <v>2.5</v>
      </c>
      <c r="J85" s="14"/>
      <c r="K85" s="13" t="s">
        <v>0</v>
      </c>
      <c r="L85" s="12" t="s">
        <v>0</v>
      </c>
      <c r="M85" s="12" t="s">
        <v>0</v>
      </c>
      <c r="N85" s="12" t="s">
        <v>0</v>
      </c>
      <c r="O85" s="12" t="s">
        <v>0</v>
      </c>
      <c r="P85" s="11" t="s">
        <v>0</v>
      </c>
      <c r="Q85" s="10" t="s">
        <v>0</v>
      </c>
      <c r="R85" s="9">
        <v>0</v>
      </c>
      <c r="S85" s="155"/>
      <c r="T85" s="1"/>
      <c r="U85" s="8" t="s">
        <v>0</v>
      </c>
      <c r="V85" s="7">
        <v>0</v>
      </c>
      <c r="W85" s="6" t="s">
        <v>0</v>
      </c>
      <c r="X85" s="5"/>
      <c r="Z85" s="193"/>
      <c r="AA85" s="193"/>
      <c r="AB85" s="195" t="str">
        <f t="shared" si="61"/>
        <v/>
      </c>
      <c r="AC85" s="1"/>
      <c r="AD85" s="1"/>
      <c r="AE85" s="1"/>
      <c r="AF85" s="1"/>
      <c r="AG85" s="1"/>
      <c r="AH85" s="1"/>
      <c r="AI85" s="1"/>
      <c r="AJ85" s="1"/>
    </row>
    <row r="86" spans="1:36" s="2" customFormat="1" ht="11.1" customHeight="1" thickBot="1" x14ac:dyDescent="0.25">
      <c r="A86" s="20"/>
      <c r="B86" s="156">
        <v>4</v>
      </c>
      <c r="C86" s="43">
        <v>4</v>
      </c>
      <c r="D86" s="43">
        <v>10</v>
      </c>
      <c r="E86" s="43">
        <v>723</v>
      </c>
      <c r="F86" s="42" t="s">
        <v>53</v>
      </c>
      <c r="G86" s="41" t="s">
        <v>2</v>
      </c>
      <c r="H86" s="40">
        <v>99</v>
      </c>
      <c r="I86" s="39">
        <v>1</v>
      </c>
      <c r="J86" s="14"/>
      <c r="K86" s="38">
        <v>31.2</v>
      </c>
      <c r="L86" s="37" t="s">
        <v>0</v>
      </c>
      <c r="M86" s="37" t="s">
        <v>0</v>
      </c>
      <c r="N86" s="37" t="s">
        <v>0</v>
      </c>
      <c r="O86" s="37" t="s">
        <v>0</v>
      </c>
      <c r="P86" s="36">
        <v>4</v>
      </c>
      <c r="Q86" s="35" t="s">
        <v>0</v>
      </c>
      <c r="R86" s="34">
        <v>35.200000000000003</v>
      </c>
      <c r="S86" s="155" t="s">
        <v>5</v>
      </c>
      <c r="T86" s="1"/>
      <c r="U86" s="23" t="s">
        <v>53</v>
      </c>
      <c r="V86" s="22">
        <v>35.200000000000003</v>
      </c>
      <c r="W86" s="21" t="s">
        <v>0</v>
      </c>
      <c r="X86" s="5"/>
      <c r="Z86" s="193">
        <f t="shared" ref="Z86:Z97" si="62">IFERROR(IF(AND(U86&lt;&gt;"",V86&gt;=0),_xlfn.RANK.EQ(K86,$K$18:$K$122,0),""),"")</f>
        <v>28</v>
      </c>
      <c r="AA86" s="193">
        <f t="shared" si="56"/>
        <v>10</v>
      </c>
      <c r="AB86" s="195">
        <f t="shared" ref="AB86" si="63">AA86</f>
        <v>10</v>
      </c>
      <c r="AC86" s="1"/>
      <c r="AD86" s="1"/>
      <c r="AE86" s="1"/>
      <c r="AF86" s="1"/>
      <c r="AG86" s="1"/>
      <c r="AH86" s="1"/>
      <c r="AI86" s="1"/>
      <c r="AJ86" s="1"/>
    </row>
    <row r="87" spans="1:36" s="2" customFormat="1" ht="11.1" customHeight="1" thickBot="1" x14ac:dyDescent="0.25">
      <c r="A87" s="20"/>
      <c r="B87" s="157"/>
      <c r="C87" s="33">
        <v>4</v>
      </c>
      <c r="D87" s="33">
        <v>10</v>
      </c>
      <c r="E87" s="33">
        <v>769</v>
      </c>
      <c r="F87" s="32" t="s">
        <v>52</v>
      </c>
      <c r="G87" s="31" t="s">
        <v>2</v>
      </c>
      <c r="H87" s="30">
        <v>48</v>
      </c>
      <c r="I87" s="29">
        <v>2.5</v>
      </c>
      <c r="J87" s="14"/>
      <c r="K87" s="28">
        <v>31.2</v>
      </c>
      <c r="L87" s="27" t="s">
        <v>0</v>
      </c>
      <c r="M87" s="27" t="s">
        <v>0</v>
      </c>
      <c r="N87" s="27" t="s">
        <v>0</v>
      </c>
      <c r="O87" s="27" t="s">
        <v>0</v>
      </c>
      <c r="P87" s="26">
        <v>4</v>
      </c>
      <c r="Q87" s="25" t="s">
        <v>0</v>
      </c>
      <c r="R87" s="24">
        <v>35.200000000000003</v>
      </c>
      <c r="S87" s="155"/>
      <c r="T87" s="1"/>
      <c r="U87" s="8" t="s">
        <v>52</v>
      </c>
      <c r="V87" s="7">
        <v>35.200000000000003</v>
      </c>
      <c r="W87" s="6" t="s">
        <v>0</v>
      </c>
      <c r="X87" s="5"/>
      <c r="Z87" s="193"/>
      <c r="AA87" s="193"/>
      <c r="AB87" s="195">
        <f t="shared" ref="AB87:AB97" si="64">AB86</f>
        <v>10</v>
      </c>
      <c r="AC87" s="1"/>
      <c r="AD87" s="1"/>
      <c r="AE87" s="1"/>
      <c r="AF87" s="1"/>
      <c r="AG87" s="1"/>
      <c r="AH87" s="1"/>
      <c r="AI87" s="1"/>
      <c r="AJ87" s="1"/>
    </row>
    <row r="88" spans="1:36" s="2" customFormat="1" ht="11.1" customHeight="1" thickBot="1" x14ac:dyDescent="0.25">
      <c r="A88" s="20"/>
      <c r="B88" s="158"/>
      <c r="C88" s="19">
        <v>4</v>
      </c>
      <c r="D88" s="19">
        <v>10</v>
      </c>
      <c r="E88" s="19">
        <v>480</v>
      </c>
      <c r="F88" s="18" t="s">
        <v>51</v>
      </c>
      <c r="G88" s="17" t="s">
        <v>2</v>
      </c>
      <c r="H88" s="16">
        <v>162</v>
      </c>
      <c r="I88" s="15">
        <v>0.5</v>
      </c>
      <c r="J88" s="14"/>
      <c r="K88" s="13">
        <v>31.2</v>
      </c>
      <c r="L88" s="12" t="s">
        <v>0</v>
      </c>
      <c r="M88" s="12" t="s">
        <v>0</v>
      </c>
      <c r="N88" s="12" t="s">
        <v>0</v>
      </c>
      <c r="O88" s="12" t="s">
        <v>0</v>
      </c>
      <c r="P88" s="11">
        <v>4</v>
      </c>
      <c r="Q88" s="10" t="s">
        <v>0</v>
      </c>
      <c r="R88" s="9">
        <v>35.200000000000003</v>
      </c>
      <c r="S88" s="155"/>
      <c r="T88" s="1"/>
      <c r="U88" s="23" t="s">
        <v>51</v>
      </c>
      <c r="V88" s="22">
        <v>35.200000000000003</v>
      </c>
      <c r="W88" s="21" t="s">
        <v>0</v>
      </c>
      <c r="X88" s="5"/>
      <c r="Z88" s="193"/>
      <c r="AA88" s="193"/>
      <c r="AB88" s="195">
        <f t="shared" si="64"/>
        <v>10</v>
      </c>
      <c r="AC88" s="1"/>
      <c r="AD88" s="1"/>
      <c r="AE88" s="1"/>
      <c r="AF88" s="1"/>
      <c r="AG88" s="1"/>
      <c r="AH88" s="1"/>
      <c r="AI88" s="1"/>
      <c r="AJ88" s="1"/>
    </row>
    <row r="89" spans="1:36" s="2" customFormat="1" ht="11.1" customHeight="1" thickBot="1" x14ac:dyDescent="0.25">
      <c r="A89" s="20"/>
      <c r="B89" s="156">
        <v>5</v>
      </c>
      <c r="C89" s="43">
        <v>5</v>
      </c>
      <c r="D89" s="43">
        <v>13</v>
      </c>
      <c r="E89" s="43">
        <v>415</v>
      </c>
      <c r="F89" s="42" t="s">
        <v>50</v>
      </c>
      <c r="G89" s="41" t="s">
        <v>2</v>
      </c>
      <c r="H89" s="40">
        <v>120</v>
      </c>
      <c r="I89" s="39">
        <v>0.5</v>
      </c>
      <c r="J89" s="14"/>
      <c r="K89" s="38">
        <v>21.599999999999998</v>
      </c>
      <c r="L89" s="37" t="s">
        <v>0</v>
      </c>
      <c r="M89" s="37" t="s">
        <v>0</v>
      </c>
      <c r="N89" s="37" t="s">
        <v>0</v>
      </c>
      <c r="O89" s="37" t="s">
        <v>0</v>
      </c>
      <c r="P89" s="36">
        <v>2</v>
      </c>
      <c r="Q89" s="35" t="s">
        <v>0</v>
      </c>
      <c r="R89" s="34">
        <v>23.599999999999998</v>
      </c>
      <c r="S89" s="155" t="s">
        <v>5</v>
      </c>
      <c r="T89" s="1"/>
      <c r="U89" s="8" t="s">
        <v>50</v>
      </c>
      <c r="V89" s="7">
        <v>23.599999999999998</v>
      </c>
      <c r="W89" s="6" t="s">
        <v>0</v>
      </c>
      <c r="X89" s="5"/>
      <c r="Z89" s="193">
        <f t="shared" ref="Z89:Z97" si="65">IFERROR(IF(AND(U89&lt;&gt;"",V89&gt;=0),_xlfn.RANK.EQ(K89,$K$18:$K$122,0),""),"")</f>
        <v>37</v>
      </c>
      <c r="AA89" s="193">
        <f t="shared" si="56"/>
        <v>13</v>
      </c>
      <c r="AB89" s="195">
        <f t="shared" ref="AB89" si="66">AA89</f>
        <v>13</v>
      </c>
      <c r="AC89" s="1"/>
      <c r="AD89" s="1"/>
      <c r="AE89" s="1"/>
      <c r="AF89" s="1"/>
      <c r="AG89" s="1"/>
      <c r="AH89" s="1"/>
      <c r="AI89" s="1"/>
      <c r="AJ89" s="1"/>
    </row>
    <row r="90" spans="1:36" s="2" customFormat="1" ht="11.1" customHeight="1" thickBot="1" x14ac:dyDescent="0.25">
      <c r="A90" s="20"/>
      <c r="B90" s="157"/>
      <c r="C90" s="33">
        <v>5</v>
      </c>
      <c r="D90" s="33">
        <v>13</v>
      </c>
      <c r="E90" s="33">
        <v>899</v>
      </c>
      <c r="F90" s="32" t="s">
        <v>49</v>
      </c>
      <c r="G90" s="31" t="s">
        <v>2</v>
      </c>
      <c r="H90" s="30">
        <v>56</v>
      </c>
      <c r="I90" s="29">
        <v>1</v>
      </c>
      <c r="J90" s="14"/>
      <c r="K90" s="28">
        <v>21.599999999999998</v>
      </c>
      <c r="L90" s="27" t="s">
        <v>0</v>
      </c>
      <c r="M90" s="27" t="s">
        <v>0</v>
      </c>
      <c r="N90" s="27" t="s">
        <v>0</v>
      </c>
      <c r="O90" s="27" t="s">
        <v>0</v>
      </c>
      <c r="P90" s="26">
        <v>2</v>
      </c>
      <c r="Q90" s="25" t="s">
        <v>0</v>
      </c>
      <c r="R90" s="24">
        <v>23.599999999999998</v>
      </c>
      <c r="S90" s="155"/>
      <c r="T90" s="1"/>
      <c r="U90" s="23" t="s">
        <v>49</v>
      </c>
      <c r="V90" s="22">
        <v>23.599999999999998</v>
      </c>
      <c r="W90" s="21" t="s">
        <v>0</v>
      </c>
      <c r="X90" s="5"/>
      <c r="Z90" s="193"/>
      <c r="AA90" s="193"/>
      <c r="AB90" s="195">
        <f t="shared" ref="AB90:AB97" si="67">AB89</f>
        <v>13</v>
      </c>
      <c r="AC90" s="1"/>
      <c r="AD90" s="1"/>
      <c r="AE90" s="1"/>
      <c r="AF90" s="1"/>
      <c r="AG90" s="1"/>
      <c r="AH90" s="1"/>
      <c r="AI90" s="1"/>
      <c r="AJ90" s="1"/>
    </row>
    <row r="91" spans="1:36" s="2" customFormat="1" ht="11.1" customHeight="1" thickBot="1" x14ac:dyDescent="0.25">
      <c r="A91" s="20"/>
      <c r="B91" s="158"/>
      <c r="C91" s="19">
        <v>5</v>
      </c>
      <c r="D91" s="19">
        <v>13</v>
      </c>
      <c r="E91" s="19">
        <v>576</v>
      </c>
      <c r="F91" s="18" t="s">
        <v>48</v>
      </c>
      <c r="G91" s="17" t="s">
        <v>45</v>
      </c>
      <c r="H91" s="16">
        <v>111</v>
      </c>
      <c r="I91" s="15">
        <v>0.5</v>
      </c>
      <c r="J91" s="14"/>
      <c r="K91" s="13">
        <v>21.599999999999998</v>
      </c>
      <c r="L91" s="12" t="s">
        <v>0</v>
      </c>
      <c r="M91" s="12" t="s">
        <v>0</v>
      </c>
      <c r="N91" s="12" t="s">
        <v>0</v>
      </c>
      <c r="O91" s="12" t="s">
        <v>0</v>
      </c>
      <c r="P91" s="11">
        <v>2</v>
      </c>
      <c r="Q91" s="10" t="s">
        <v>0</v>
      </c>
      <c r="R91" s="9">
        <v>23.599999999999998</v>
      </c>
      <c r="S91" s="155"/>
      <c r="T91" s="1"/>
      <c r="U91" s="8" t="s">
        <v>48</v>
      </c>
      <c r="V91" s="7">
        <v>23.599999999999998</v>
      </c>
      <c r="W91" s="6">
        <v>21.6</v>
      </c>
      <c r="X91" s="5"/>
      <c r="Z91" s="193"/>
      <c r="AA91" s="193"/>
      <c r="AB91" s="195">
        <f t="shared" si="67"/>
        <v>13</v>
      </c>
      <c r="AC91" s="1"/>
      <c r="AD91" s="1"/>
      <c r="AE91" s="1"/>
      <c r="AF91" s="1"/>
      <c r="AG91" s="1"/>
      <c r="AH91" s="1"/>
      <c r="AI91" s="1"/>
      <c r="AJ91" s="1"/>
    </row>
    <row r="92" spans="1:36" s="2" customFormat="1" ht="11.1" customHeight="1" thickBot="1" x14ac:dyDescent="0.25">
      <c r="A92" s="20"/>
      <c r="B92" s="156">
        <v>6</v>
      </c>
      <c r="C92" s="43">
        <v>6</v>
      </c>
      <c r="D92" s="43">
        <v>16</v>
      </c>
      <c r="E92" s="43">
        <v>1033</v>
      </c>
      <c r="F92" s="42" t="s">
        <v>47</v>
      </c>
      <c r="G92" s="41" t="s">
        <v>45</v>
      </c>
      <c r="H92" s="40">
        <v>437</v>
      </c>
      <c r="I92" s="39">
        <v>0</v>
      </c>
      <c r="J92" s="14"/>
      <c r="K92" s="38">
        <v>15.6</v>
      </c>
      <c r="L92" s="37" t="s">
        <v>0</v>
      </c>
      <c r="M92" s="37" t="s">
        <v>0</v>
      </c>
      <c r="N92" s="37" t="s">
        <v>0</v>
      </c>
      <c r="O92" s="37" t="s">
        <v>0</v>
      </c>
      <c r="P92" s="36">
        <v>0.5</v>
      </c>
      <c r="Q92" s="35" t="s">
        <v>0</v>
      </c>
      <c r="R92" s="34">
        <v>16.100000000000001</v>
      </c>
      <c r="S92" s="155" t="s">
        <v>5</v>
      </c>
      <c r="T92" s="1"/>
      <c r="U92" s="23" t="s">
        <v>47</v>
      </c>
      <c r="V92" s="22">
        <v>16.100000000000001</v>
      </c>
      <c r="W92" s="21">
        <v>15.6</v>
      </c>
      <c r="X92" s="5"/>
      <c r="Z92" s="193">
        <f t="shared" ref="Z92:Z97" si="68">IFERROR(IF(AND(U92&lt;&gt;"",V92&gt;=0),_xlfn.RANK.EQ(K92,$K$18:$K$122,0),""),"")</f>
        <v>46</v>
      </c>
      <c r="AA92" s="193">
        <f t="shared" si="56"/>
        <v>16</v>
      </c>
      <c r="AB92" s="195">
        <f t="shared" ref="AB92" si="69">AA92</f>
        <v>16</v>
      </c>
      <c r="AC92" s="1"/>
      <c r="AD92" s="1"/>
      <c r="AE92" s="1"/>
      <c r="AF92" s="1"/>
      <c r="AG92" s="1"/>
      <c r="AH92" s="1"/>
      <c r="AI92" s="1"/>
      <c r="AJ92" s="1"/>
    </row>
    <row r="93" spans="1:36" s="2" customFormat="1" ht="11.1" customHeight="1" thickBot="1" x14ac:dyDescent="0.25">
      <c r="A93" s="20"/>
      <c r="B93" s="157"/>
      <c r="C93" s="33">
        <v>6</v>
      </c>
      <c r="D93" s="33">
        <v>16</v>
      </c>
      <c r="E93" s="33">
        <v>749</v>
      </c>
      <c r="F93" s="32" t="s">
        <v>46</v>
      </c>
      <c r="G93" s="31" t="s">
        <v>2</v>
      </c>
      <c r="H93" s="30">
        <v>154</v>
      </c>
      <c r="I93" s="29">
        <v>0.5</v>
      </c>
      <c r="J93" s="14"/>
      <c r="K93" s="28">
        <v>15.6</v>
      </c>
      <c r="L93" s="27" t="s">
        <v>0</v>
      </c>
      <c r="M93" s="27" t="s">
        <v>0</v>
      </c>
      <c r="N93" s="27" t="s">
        <v>0</v>
      </c>
      <c r="O93" s="27" t="s">
        <v>0</v>
      </c>
      <c r="P93" s="26">
        <v>0.5</v>
      </c>
      <c r="Q93" s="25" t="s">
        <v>0</v>
      </c>
      <c r="R93" s="24">
        <v>16.100000000000001</v>
      </c>
      <c r="S93" s="155"/>
      <c r="T93" s="1"/>
      <c r="U93" s="8" t="s">
        <v>46</v>
      </c>
      <c r="V93" s="7">
        <v>16.100000000000001</v>
      </c>
      <c r="W93" s="6" t="s">
        <v>0</v>
      </c>
      <c r="X93" s="5"/>
      <c r="Z93" s="193"/>
      <c r="AA93" s="193"/>
      <c r="AB93" s="195">
        <f t="shared" ref="AB93:AB97" si="70">AB92</f>
        <v>16</v>
      </c>
      <c r="AC93" s="1"/>
      <c r="AD93" s="1"/>
      <c r="AE93" s="1"/>
      <c r="AF93" s="1"/>
      <c r="AG93" s="1"/>
      <c r="AH93" s="1"/>
      <c r="AI93" s="1"/>
      <c r="AJ93" s="1"/>
    </row>
    <row r="94" spans="1:36" s="2" customFormat="1" ht="11.1" customHeight="1" thickBot="1" x14ac:dyDescent="0.25">
      <c r="A94" s="20"/>
      <c r="B94" s="158"/>
      <c r="C94" s="19">
        <v>6</v>
      </c>
      <c r="D94" s="19">
        <v>16</v>
      </c>
      <c r="E94" s="19">
        <v>381</v>
      </c>
      <c r="F94" s="18" t="s">
        <v>44</v>
      </c>
      <c r="G94" s="17" t="s">
        <v>45</v>
      </c>
      <c r="H94" s="16">
        <v>86</v>
      </c>
      <c r="I94" s="15">
        <v>1</v>
      </c>
      <c r="J94" s="14"/>
      <c r="K94" s="13">
        <v>15.6</v>
      </c>
      <c r="L94" s="12" t="s">
        <v>0</v>
      </c>
      <c r="M94" s="12" t="s">
        <v>0</v>
      </c>
      <c r="N94" s="12" t="s">
        <v>0</v>
      </c>
      <c r="O94" s="12" t="s">
        <v>0</v>
      </c>
      <c r="P94" s="11">
        <v>0.5</v>
      </c>
      <c r="Q94" s="10" t="s">
        <v>0</v>
      </c>
      <c r="R94" s="9">
        <v>16.100000000000001</v>
      </c>
      <c r="S94" s="155"/>
      <c r="T94" s="1"/>
      <c r="U94" s="23" t="s">
        <v>44</v>
      </c>
      <c r="V94" s="22">
        <v>16.100000000000001</v>
      </c>
      <c r="W94" s="21">
        <v>15.6</v>
      </c>
      <c r="X94" s="5"/>
      <c r="Z94" s="193"/>
      <c r="AA94" s="193"/>
      <c r="AB94" s="195">
        <f t="shared" si="70"/>
        <v>16</v>
      </c>
      <c r="AC94" s="1"/>
      <c r="AD94" s="1"/>
      <c r="AE94" s="1"/>
      <c r="AF94" s="1"/>
      <c r="AG94" s="1"/>
      <c r="AH94" s="1"/>
      <c r="AI94" s="1"/>
      <c r="AJ94" s="1"/>
    </row>
    <row r="95" spans="1:36" s="2" customFormat="1" ht="11.1" customHeight="1" thickBot="1" x14ac:dyDescent="0.25">
      <c r="A95" s="20"/>
      <c r="B95" s="156">
        <v>7</v>
      </c>
      <c r="C95" s="43">
        <v>7</v>
      </c>
      <c r="D95" s="43">
        <v>19</v>
      </c>
      <c r="E95" s="43">
        <v>891</v>
      </c>
      <c r="F95" s="42" t="s">
        <v>43</v>
      </c>
      <c r="G95" s="41" t="s">
        <v>2</v>
      </c>
      <c r="H95" s="40">
        <v>240</v>
      </c>
      <c r="I95" s="39">
        <v>0</v>
      </c>
      <c r="J95" s="14"/>
      <c r="K95" s="38">
        <v>12.6</v>
      </c>
      <c r="L95" s="37" t="s">
        <v>0</v>
      </c>
      <c r="M95" s="37" t="s">
        <v>0</v>
      </c>
      <c r="N95" s="37" t="s">
        <v>0</v>
      </c>
      <c r="O95" s="37" t="s">
        <v>0</v>
      </c>
      <c r="P95" s="36">
        <v>0</v>
      </c>
      <c r="Q95" s="35" t="s">
        <v>0</v>
      </c>
      <c r="R95" s="34">
        <v>12.6</v>
      </c>
      <c r="S95" s="155" t="s">
        <v>5</v>
      </c>
      <c r="T95" s="1"/>
      <c r="U95" s="8" t="s">
        <v>43</v>
      </c>
      <c r="V95" s="7">
        <v>12.6</v>
      </c>
      <c r="W95" s="6" t="s">
        <v>0</v>
      </c>
      <c r="X95" s="5"/>
      <c r="Z95" s="193">
        <f t="shared" ref="Z95:Z97" si="71">IFERROR(IF(AND(U95&lt;&gt;"",V95&gt;=0),_xlfn.RANK.EQ(K95,$K$18:$K$122,0),""),"")</f>
        <v>55</v>
      </c>
      <c r="AA95" s="193">
        <f t="shared" si="56"/>
        <v>19</v>
      </c>
      <c r="AB95" s="195">
        <f t="shared" ref="AB95" si="72">AA95</f>
        <v>19</v>
      </c>
      <c r="AC95" s="1"/>
      <c r="AD95" s="1"/>
      <c r="AE95" s="1"/>
      <c r="AF95" s="1"/>
      <c r="AG95" s="1"/>
      <c r="AH95" s="1"/>
      <c r="AI95" s="1"/>
      <c r="AJ95" s="1"/>
    </row>
    <row r="96" spans="1:36" s="2" customFormat="1" ht="11.1" customHeight="1" thickBot="1" x14ac:dyDescent="0.25">
      <c r="A96" s="20"/>
      <c r="B96" s="157"/>
      <c r="C96" s="33">
        <v>7</v>
      </c>
      <c r="D96" s="33">
        <v>19</v>
      </c>
      <c r="E96" s="33">
        <v>700</v>
      </c>
      <c r="F96" s="32" t="s">
        <v>42</v>
      </c>
      <c r="G96" s="31" t="s">
        <v>2</v>
      </c>
      <c r="H96" s="30">
        <v>260</v>
      </c>
      <c r="I96" s="29">
        <v>0</v>
      </c>
      <c r="J96" s="14"/>
      <c r="K96" s="28">
        <v>12.6</v>
      </c>
      <c r="L96" s="27" t="s">
        <v>0</v>
      </c>
      <c r="M96" s="27" t="s">
        <v>0</v>
      </c>
      <c r="N96" s="27" t="s">
        <v>0</v>
      </c>
      <c r="O96" s="27" t="s">
        <v>0</v>
      </c>
      <c r="P96" s="26">
        <v>0</v>
      </c>
      <c r="Q96" s="25" t="s">
        <v>0</v>
      </c>
      <c r="R96" s="24">
        <v>12.6</v>
      </c>
      <c r="S96" s="155"/>
      <c r="T96" s="1"/>
      <c r="U96" s="23" t="s">
        <v>42</v>
      </c>
      <c r="V96" s="22">
        <v>12.6</v>
      </c>
      <c r="W96" s="21" t="s">
        <v>0</v>
      </c>
      <c r="X96" s="5"/>
      <c r="Z96" s="193"/>
      <c r="AA96" s="193"/>
      <c r="AB96" s="195">
        <f t="shared" ref="AB96:AB97" si="73">AB95</f>
        <v>19</v>
      </c>
      <c r="AC96" s="1"/>
      <c r="AD96" s="1"/>
      <c r="AE96" s="1"/>
      <c r="AF96" s="1"/>
      <c r="AG96" s="1"/>
      <c r="AH96" s="1"/>
      <c r="AI96" s="1"/>
      <c r="AJ96" s="1"/>
    </row>
    <row r="97" spans="1:36" s="2" customFormat="1" ht="11.1" customHeight="1" thickBot="1" x14ac:dyDescent="0.25">
      <c r="A97" s="20"/>
      <c r="B97" s="158"/>
      <c r="C97" s="19">
        <v>7</v>
      </c>
      <c r="D97" s="19">
        <v>19</v>
      </c>
      <c r="E97" s="19">
        <v>165</v>
      </c>
      <c r="F97" s="18" t="s">
        <v>41</v>
      </c>
      <c r="G97" s="17" t="s">
        <v>2</v>
      </c>
      <c r="H97" s="16">
        <v>130</v>
      </c>
      <c r="I97" s="15">
        <v>0.5</v>
      </c>
      <c r="J97" s="14"/>
      <c r="K97" s="13">
        <v>12.6</v>
      </c>
      <c r="L97" s="12" t="s">
        <v>0</v>
      </c>
      <c r="M97" s="12" t="s">
        <v>0</v>
      </c>
      <c r="N97" s="12" t="s">
        <v>0</v>
      </c>
      <c r="O97" s="12" t="s">
        <v>0</v>
      </c>
      <c r="P97" s="11">
        <v>0</v>
      </c>
      <c r="Q97" s="10" t="s">
        <v>0</v>
      </c>
      <c r="R97" s="9">
        <v>12.6</v>
      </c>
      <c r="S97" s="155"/>
      <c r="T97" s="1"/>
      <c r="U97" s="8" t="s">
        <v>41</v>
      </c>
      <c r="V97" s="7">
        <v>12.6</v>
      </c>
      <c r="W97" s="6" t="s">
        <v>0</v>
      </c>
      <c r="X97" s="5"/>
      <c r="Z97" s="193"/>
      <c r="AA97" s="193"/>
      <c r="AB97" s="195">
        <f t="shared" si="73"/>
        <v>19</v>
      </c>
      <c r="AC97" s="1"/>
      <c r="AD97" s="1"/>
      <c r="AE97" s="1"/>
      <c r="AF97" s="1"/>
      <c r="AG97" s="1"/>
      <c r="AH97" s="1"/>
      <c r="AI97" s="1"/>
      <c r="AJ97" s="1"/>
    </row>
    <row r="98" spans="1:36" ht="11.1" customHeight="1" thickBot="1" x14ac:dyDescent="0.3">
      <c r="A98" s="20"/>
      <c r="B98" s="86"/>
      <c r="C98" s="85"/>
      <c r="D98" s="85"/>
      <c r="E98" s="85"/>
      <c r="F98" s="85" t="s">
        <v>0</v>
      </c>
      <c r="G98" s="84"/>
      <c r="H98" s="83"/>
      <c r="I98" s="82"/>
      <c r="J98" s="81"/>
      <c r="K98" s="80"/>
      <c r="L98" s="80"/>
      <c r="M98" s="80"/>
      <c r="N98" s="79"/>
      <c r="O98" s="79"/>
      <c r="P98" s="79"/>
      <c r="Q98" s="79"/>
      <c r="R98" s="78"/>
      <c r="W98" s="77"/>
      <c r="X98" s="77"/>
      <c r="Y98" s="76"/>
      <c r="Z98"/>
      <c r="AA98"/>
      <c r="AB98"/>
    </row>
    <row r="99" spans="1:36" ht="11.1" customHeight="1" thickBot="1" x14ac:dyDescent="0.3">
      <c r="A99" s="20"/>
      <c r="B99" s="75" t="s">
        <v>40</v>
      </c>
      <c r="C99" s="74"/>
      <c r="D99" s="74"/>
      <c r="E99" s="71"/>
      <c r="F99" s="72" t="s">
        <v>0</v>
      </c>
      <c r="G99" s="73" t="s">
        <v>39</v>
      </c>
      <c r="H99" s="72"/>
      <c r="I99" s="71" t="s">
        <v>38</v>
      </c>
      <c r="J99" s="70"/>
      <c r="K99" s="69"/>
      <c r="L99" s="69"/>
      <c r="M99" s="69"/>
      <c r="N99" s="69"/>
      <c r="O99" s="69"/>
      <c r="P99" s="69"/>
      <c r="Q99" s="69"/>
      <c r="R99" s="68"/>
      <c r="S99" s="68"/>
      <c r="T99" s="59"/>
      <c r="U99" s="146"/>
      <c r="V99" s="147"/>
      <c r="W99" s="148"/>
      <c r="X99" s="67">
        <v>4</v>
      </c>
      <c r="Z99"/>
      <c r="AA99"/>
      <c r="AB99"/>
    </row>
    <row r="100" spans="1:36" ht="57" customHeight="1" thickBot="1" x14ac:dyDescent="0.3">
      <c r="A100" s="20"/>
      <c r="B100" s="58" t="s">
        <v>37</v>
      </c>
      <c r="C100" s="57"/>
      <c r="D100" s="57"/>
      <c r="E100" s="66" t="s">
        <v>36</v>
      </c>
      <c r="F100" s="65" t="s">
        <v>35</v>
      </c>
      <c r="G100" s="55" t="s">
        <v>34</v>
      </c>
      <c r="H100" s="55" t="s">
        <v>33</v>
      </c>
      <c r="I100" s="54" t="s">
        <v>32</v>
      </c>
      <c r="J100" s="64"/>
      <c r="K100" s="63" t="s">
        <v>31</v>
      </c>
      <c r="L100" s="62" t="s">
        <v>0</v>
      </c>
      <c r="M100" s="62" t="s">
        <v>0</v>
      </c>
      <c r="N100" s="62" t="s">
        <v>0</v>
      </c>
      <c r="O100" s="62" t="s">
        <v>0</v>
      </c>
      <c r="P100" s="62" t="s">
        <v>30</v>
      </c>
      <c r="Q100" s="62" t="s">
        <v>0</v>
      </c>
      <c r="R100" s="61" t="s">
        <v>29</v>
      </c>
      <c r="S100" s="60" t="s">
        <v>28</v>
      </c>
      <c r="T100" s="59"/>
      <c r="U100" s="190" t="s">
        <v>27</v>
      </c>
      <c r="V100" s="191"/>
      <c r="W100" s="192"/>
      <c r="X100" s="5"/>
      <c r="Z100"/>
      <c r="AA100"/>
      <c r="AB100"/>
    </row>
    <row r="101" spans="1:36" ht="11.1" customHeight="1" thickBot="1" x14ac:dyDescent="0.3">
      <c r="A101" s="20"/>
      <c r="B101" s="58"/>
      <c r="C101" s="57"/>
      <c r="D101" s="57"/>
      <c r="E101" s="57"/>
      <c r="F101" s="56" t="s">
        <v>0</v>
      </c>
      <c r="G101" s="55"/>
      <c r="H101" s="55"/>
      <c r="I101" s="54"/>
      <c r="J101" s="53"/>
      <c r="K101" s="52"/>
      <c r="L101" s="50"/>
      <c r="M101" s="50"/>
      <c r="N101" s="50"/>
      <c r="O101" s="50"/>
      <c r="P101" s="51"/>
      <c r="Q101" s="50"/>
      <c r="R101" s="49"/>
      <c r="S101" s="48"/>
      <c r="U101" s="47" t="s">
        <v>26</v>
      </c>
      <c r="V101" s="46" t="s">
        <v>25</v>
      </c>
      <c r="W101" s="45" t="s">
        <v>24</v>
      </c>
      <c r="X101" s="5"/>
      <c r="Z101"/>
      <c r="AA101"/>
      <c r="AB101"/>
    </row>
    <row r="102" spans="1:36" ht="11.1" customHeight="1" thickBot="1" x14ac:dyDescent="0.25">
      <c r="A102" s="20"/>
      <c r="B102" s="152">
        <v>1</v>
      </c>
      <c r="C102" s="43">
        <v>1</v>
      </c>
      <c r="D102" s="43">
        <v>0</v>
      </c>
      <c r="E102" s="43">
        <v>312</v>
      </c>
      <c r="F102" s="42" t="s">
        <v>23</v>
      </c>
      <c r="G102" s="41" t="s">
        <v>2</v>
      </c>
      <c r="H102" s="40">
        <v>7</v>
      </c>
      <c r="I102" s="39">
        <v>7.5</v>
      </c>
      <c r="J102" s="14"/>
      <c r="K102" s="38" t="s">
        <v>0</v>
      </c>
      <c r="L102" s="37" t="s">
        <v>0</v>
      </c>
      <c r="M102" s="37" t="s">
        <v>0</v>
      </c>
      <c r="N102" s="37" t="s">
        <v>0</v>
      </c>
      <c r="O102" s="37" t="s">
        <v>0</v>
      </c>
      <c r="P102" s="36" t="s">
        <v>0</v>
      </c>
      <c r="Q102" s="35" t="s">
        <v>0</v>
      </c>
      <c r="R102" s="34">
        <v>0</v>
      </c>
      <c r="S102" s="155" t="s">
        <v>5</v>
      </c>
      <c r="U102" s="44" t="s">
        <v>0</v>
      </c>
      <c r="V102" s="7">
        <v>0</v>
      </c>
      <c r="W102" s="6" t="s">
        <v>0</v>
      </c>
      <c r="X102" s="5"/>
      <c r="Z102" s="193" t="str">
        <f t="shared" ref="Z102:Z104" si="74">IFERROR(IF(AND(U102&lt;&gt;"",V102&gt;=0),_xlfn.RANK.EQ(K102,$K$18:$K$122,0),""),"")</f>
        <v/>
      </c>
      <c r="AA102" s="193" t="str">
        <f t="shared" ref="AA102" si="75">IF(Z102&lt;&gt;"",_xlfn.RANK.EQ(Z102,$Z$18:$Z$122,1),"")</f>
        <v/>
      </c>
      <c r="AB102" s="195" t="str">
        <f>AA102</f>
        <v/>
      </c>
    </row>
    <row r="103" spans="1:36" ht="11.1" customHeight="1" thickBot="1" x14ac:dyDescent="0.25">
      <c r="A103" s="20"/>
      <c r="B103" s="153"/>
      <c r="C103" s="33">
        <v>1</v>
      </c>
      <c r="D103" s="33">
        <v>0</v>
      </c>
      <c r="E103" s="33">
        <v>405</v>
      </c>
      <c r="F103" s="32" t="s">
        <v>22</v>
      </c>
      <c r="G103" s="31" t="s">
        <v>2</v>
      </c>
      <c r="H103" s="30">
        <v>1</v>
      </c>
      <c r="I103" s="29">
        <v>10</v>
      </c>
      <c r="J103" s="14"/>
      <c r="K103" s="28" t="s">
        <v>0</v>
      </c>
      <c r="L103" s="27" t="s">
        <v>0</v>
      </c>
      <c r="M103" s="27" t="s">
        <v>0</v>
      </c>
      <c r="N103" s="27" t="s">
        <v>0</v>
      </c>
      <c r="O103" s="27" t="s">
        <v>0</v>
      </c>
      <c r="P103" s="26" t="s">
        <v>0</v>
      </c>
      <c r="Q103" s="25" t="s">
        <v>0</v>
      </c>
      <c r="R103" s="24">
        <v>0</v>
      </c>
      <c r="S103" s="155"/>
      <c r="U103" s="23" t="s">
        <v>0</v>
      </c>
      <c r="V103" s="22">
        <v>0</v>
      </c>
      <c r="W103" s="21" t="s">
        <v>0</v>
      </c>
      <c r="X103" s="5"/>
      <c r="Z103" s="193"/>
      <c r="AA103" s="193"/>
      <c r="AB103" s="195" t="str">
        <f>AB102</f>
        <v/>
      </c>
    </row>
    <row r="104" spans="1:36" s="2" customFormat="1" ht="11.1" customHeight="1" thickBot="1" x14ac:dyDescent="0.25">
      <c r="A104" s="20"/>
      <c r="B104" s="154"/>
      <c r="C104" s="19">
        <v>1</v>
      </c>
      <c r="D104" s="19">
        <v>0</v>
      </c>
      <c r="E104" s="19">
        <v>451</v>
      </c>
      <c r="F104" s="18" t="s">
        <v>21</v>
      </c>
      <c r="G104" s="17" t="s">
        <v>2</v>
      </c>
      <c r="H104" s="16">
        <v>0</v>
      </c>
      <c r="I104" s="15">
        <v>0</v>
      </c>
      <c r="J104" s="14"/>
      <c r="K104" s="13" t="s">
        <v>0</v>
      </c>
      <c r="L104" s="12" t="s">
        <v>0</v>
      </c>
      <c r="M104" s="12" t="s">
        <v>0</v>
      </c>
      <c r="N104" s="12" t="s">
        <v>0</v>
      </c>
      <c r="O104" s="12" t="s">
        <v>0</v>
      </c>
      <c r="P104" s="11" t="s">
        <v>0</v>
      </c>
      <c r="Q104" s="10" t="s">
        <v>0</v>
      </c>
      <c r="R104" s="9">
        <v>0</v>
      </c>
      <c r="S104" s="155"/>
      <c r="T104" s="1"/>
      <c r="U104" s="8" t="s">
        <v>0</v>
      </c>
      <c r="V104" s="7">
        <v>0</v>
      </c>
      <c r="W104" s="6" t="s">
        <v>0</v>
      </c>
      <c r="X104" s="5"/>
      <c r="Z104" s="193"/>
      <c r="AA104" s="193"/>
      <c r="AB104" s="195" t="str">
        <f>AB103</f>
        <v/>
      </c>
      <c r="AC104" s="1"/>
      <c r="AD104" s="1"/>
      <c r="AE104" s="1"/>
      <c r="AF104" s="1"/>
      <c r="AG104" s="1"/>
      <c r="AH104" s="1"/>
      <c r="AI104" s="1"/>
      <c r="AJ104" s="1"/>
    </row>
    <row r="105" spans="1:36" s="2" customFormat="1" ht="11.1" customHeight="1" thickBot="1" x14ac:dyDescent="0.25">
      <c r="A105" s="20"/>
      <c r="B105" s="152">
        <v>2</v>
      </c>
      <c r="C105" s="43">
        <v>2</v>
      </c>
      <c r="D105" s="43">
        <v>0</v>
      </c>
      <c r="E105" s="43">
        <v>146</v>
      </c>
      <c r="F105" s="42" t="s">
        <v>20</v>
      </c>
      <c r="G105" s="41" t="s">
        <v>2</v>
      </c>
      <c r="H105" s="40">
        <v>39</v>
      </c>
      <c r="I105" s="39">
        <v>2.5</v>
      </c>
      <c r="J105" s="14"/>
      <c r="K105" s="38" t="s">
        <v>0</v>
      </c>
      <c r="L105" s="37" t="s">
        <v>0</v>
      </c>
      <c r="M105" s="37" t="s">
        <v>0</v>
      </c>
      <c r="N105" s="37" t="s">
        <v>0</v>
      </c>
      <c r="O105" s="37" t="s">
        <v>0</v>
      </c>
      <c r="P105" s="36" t="s">
        <v>0</v>
      </c>
      <c r="Q105" s="35" t="s">
        <v>0</v>
      </c>
      <c r="R105" s="34">
        <v>0</v>
      </c>
      <c r="S105" s="155" t="s">
        <v>5</v>
      </c>
      <c r="T105" s="1"/>
      <c r="U105" s="23" t="s">
        <v>0</v>
      </c>
      <c r="V105" s="22">
        <v>0</v>
      </c>
      <c r="W105" s="21" t="s">
        <v>0</v>
      </c>
      <c r="X105" s="5"/>
      <c r="Z105" s="193" t="str">
        <f t="shared" ref="Z105:Z122" si="76">IFERROR(IF(AND(U105&lt;&gt;"",V105&gt;=0),_xlfn.RANK.EQ(K105,$K$18:$K$122,0),""),"")</f>
        <v/>
      </c>
      <c r="AA105" s="193" t="str">
        <f t="shared" ref="AA105:AA120" si="77">IF(Z105&lt;&gt;"",_xlfn.RANK.EQ(Z105,$Z$18:$Z$122,1),"")</f>
        <v/>
      </c>
      <c r="AB105" s="195" t="str">
        <f t="shared" ref="AB105" si="78">AA105</f>
        <v/>
      </c>
      <c r="AC105" s="1"/>
      <c r="AD105" s="1"/>
      <c r="AE105" s="1"/>
      <c r="AF105" s="1"/>
      <c r="AG105" s="1"/>
      <c r="AH105" s="1"/>
      <c r="AI105" s="1"/>
      <c r="AJ105" s="1"/>
    </row>
    <row r="106" spans="1:36" s="2" customFormat="1" ht="11.1" customHeight="1" thickBot="1" x14ac:dyDescent="0.25">
      <c r="A106" s="20"/>
      <c r="B106" s="153"/>
      <c r="C106" s="33">
        <v>2</v>
      </c>
      <c r="D106" s="33">
        <v>0</v>
      </c>
      <c r="E106" s="33">
        <v>577</v>
      </c>
      <c r="F106" s="32" t="s">
        <v>19</v>
      </c>
      <c r="G106" s="31" t="s">
        <v>2</v>
      </c>
      <c r="H106" s="30">
        <v>10</v>
      </c>
      <c r="I106" s="29">
        <v>7.5</v>
      </c>
      <c r="J106" s="14"/>
      <c r="K106" s="28" t="s">
        <v>0</v>
      </c>
      <c r="L106" s="27" t="s">
        <v>0</v>
      </c>
      <c r="M106" s="27" t="s">
        <v>0</v>
      </c>
      <c r="N106" s="27" t="s">
        <v>0</v>
      </c>
      <c r="O106" s="27" t="s">
        <v>0</v>
      </c>
      <c r="P106" s="26" t="s">
        <v>0</v>
      </c>
      <c r="Q106" s="25" t="s">
        <v>0</v>
      </c>
      <c r="R106" s="24">
        <v>0</v>
      </c>
      <c r="S106" s="155"/>
      <c r="T106" s="1"/>
      <c r="U106" s="8" t="s">
        <v>0</v>
      </c>
      <c r="V106" s="7">
        <v>0</v>
      </c>
      <c r="W106" s="6" t="s">
        <v>0</v>
      </c>
      <c r="X106" s="5"/>
      <c r="Z106" s="193"/>
      <c r="AA106" s="193"/>
      <c r="AB106" s="195" t="str">
        <f t="shared" ref="AB106:AB122" si="79">AB105</f>
        <v/>
      </c>
      <c r="AC106" s="1"/>
      <c r="AD106" s="1"/>
      <c r="AE106" s="1"/>
      <c r="AF106" s="1"/>
      <c r="AG106" s="1"/>
      <c r="AH106" s="1"/>
      <c r="AI106" s="1"/>
      <c r="AJ106" s="1"/>
    </row>
    <row r="107" spans="1:36" s="2" customFormat="1" ht="11.1" customHeight="1" thickBot="1" x14ac:dyDescent="0.25">
      <c r="A107" s="20"/>
      <c r="B107" s="154"/>
      <c r="C107" s="19">
        <v>2</v>
      </c>
      <c r="D107" s="19">
        <v>0</v>
      </c>
      <c r="E107" s="19">
        <v>632</v>
      </c>
      <c r="F107" s="18" t="s">
        <v>18</v>
      </c>
      <c r="G107" s="17" t="s">
        <v>2</v>
      </c>
      <c r="H107" s="16">
        <v>40</v>
      </c>
      <c r="I107" s="15">
        <v>2.5</v>
      </c>
      <c r="J107" s="14"/>
      <c r="K107" s="13" t="s">
        <v>0</v>
      </c>
      <c r="L107" s="12" t="s">
        <v>0</v>
      </c>
      <c r="M107" s="12" t="s">
        <v>0</v>
      </c>
      <c r="N107" s="12" t="s">
        <v>0</v>
      </c>
      <c r="O107" s="12" t="s">
        <v>0</v>
      </c>
      <c r="P107" s="11" t="s">
        <v>0</v>
      </c>
      <c r="Q107" s="10" t="s">
        <v>0</v>
      </c>
      <c r="R107" s="9">
        <v>0</v>
      </c>
      <c r="S107" s="155"/>
      <c r="T107" s="1"/>
      <c r="U107" s="23" t="s">
        <v>0</v>
      </c>
      <c r="V107" s="22">
        <v>0</v>
      </c>
      <c r="W107" s="21" t="s">
        <v>0</v>
      </c>
      <c r="X107" s="5"/>
      <c r="Z107" s="193"/>
      <c r="AA107" s="193"/>
      <c r="AB107" s="195" t="str">
        <f t="shared" si="79"/>
        <v/>
      </c>
      <c r="AC107" s="1"/>
      <c r="AD107" s="1"/>
      <c r="AE107" s="1"/>
      <c r="AF107" s="1"/>
      <c r="AG107" s="1"/>
      <c r="AH107" s="1"/>
      <c r="AI107" s="1"/>
      <c r="AJ107" s="1"/>
    </row>
    <row r="108" spans="1:36" s="2" customFormat="1" ht="11.1" customHeight="1" thickBot="1" x14ac:dyDescent="0.25">
      <c r="A108" s="20"/>
      <c r="B108" s="156">
        <v>3</v>
      </c>
      <c r="C108" s="43">
        <v>3</v>
      </c>
      <c r="D108" s="43">
        <v>0</v>
      </c>
      <c r="E108" s="43">
        <v>38</v>
      </c>
      <c r="F108" s="42" t="s">
        <v>17</v>
      </c>
      <c r="G108" s="41" t="s">
        <v>2</v>
      </c>
      <c r="H108" s="40">
        <v>17</v>
      </c>
      <c r="I108" s="39">
        <v>5</v>
      </c>
      <c r="J108" s="14"/>
      <c r="K108" s="38" t="s">
        <v>0</v>
      </c>
      <c r="L108" s="37" t="s">
        <v>0</v>
      </c>
      <c r="M108" s="37" t="s">
        <v>0</v>
      </c>
      <c r="N108" s="37" t="s">
        <v>0</v>
      </c>
      <c r="O108" s="37" t="s">
        <v>0</v>
      </c>
      <c r="P108" s="36" t="s">
        <v>0</v>
      </c>
      <c r="Q108" s="35" t="s">
        <v>0</v>
      </c>
      <c r="R108" s="34">
        <v>0</v>
      </c>
      <c r="S108" s="155" t="s">
        <v>5</v>
      </c>
      <c r="T108" s="1"/>
      <c r="U108" s="8" t="s">
        <v>0</v>
      </c>
      <c r="V108" s="7">
        <v>0</v>
      </c>
      <c r="W108" s="6" t="s">
        <v>0</v>
      </c>
      <c r="X108" s="5"/>
      <c r="Z108" s="193" t="str">
        <f t="shared" ref="Z108:Z122" si="80">IFERROR(IF(AND(U108&lt;&gt;"",V108&gt;=0),_xlfn.RANK.EQ(K108,$K$18:$K$122,0),""),"")</f>
        <v/>
      </c>
      <c r="AA108" s="193" t="str">
        <f t="shared" si="77"/>
        <v/>
      </c>
      <c r="AB108" s="195" t="str">
        <f t="shared" ref="AB108" si="81">AA108</f>
        <v/>
      </c>
      <c r="AC108" s="1"/>
      <c r="AD108" s="1"/>
      <c r="AE108" s="1"/>
      <c r="AF108" s="1"/>
      <c r="AG108" s="1"/>
      <c r="AH108" s="1"/>
      <c r="AI108" s="1"/>
      <c r="AJ108" s="1"/>
    </row>
    <row r="109" spans="1:36" s="2" customFormat="1" ht="11.1" customHeight="1" thickBot="1" x14ac:dyDescent="0.25">
      <c r="A109" s="20"/>
      <c r="B109" s="157"/>
      <c r="C109" s="33">
        <v>3</v>
      </c>
      <c r="D109" s="33">
        <v>0</v>
      </c>
      <c r="E109" s="33">
        <v>832</v>
      </c>
      <c r="F109" s="32" t="s">
        <v>16</v>
      </c>
      <c r="G109" s="31" t="s">
        <v>2</v>
      </c>
      <c r="H109" s="30">
        <v>5</v>
      </c>
      <c r="I109" s="29">
        <v>10</v>
      </c>
      <c r="J109" s="14"/>
      <c r="K109" s="28" t="s">
        <v>0</v>
      </c>
      <c r="L109" s="27" t="s">
        <v>0</v>
      </c>
      <c r="M109" s="27" t="s">
        <v>0</v>
      </c>
      <c r="N109" s="27" t="s">
        <v>0</v>
      </c>
      <c r="O109" s="27" t="s">
        <v>0</v>
      </c>
      <c r="P109" s="26" t="s">
        <v>0</v>
      </c>
      <c r="Q109" s="25" t="s">
        <v>0</v>
      </c>
      <c r="R109" s="24">
        <v>0</v>
      </c>
      <c r="S109" s="155"/>
      <c r="T109" s="1"/>
      <c r="U109" s="23" t="s">
        <v>0</v>
      </c>
      <c r="V109" s="22">
        <v>0</v>
      </c>
      <c r="W109" s="21" t="s">
        <v>0</v>
      </c>
      <c r="X109" s="5"/>
      <c r="Z109" s="193"/>
      <c r="AA109" s="193"/>
      <c r="AB109" s="195" t="str">
        <f t="shared" ref="AB109:AB122" si="82">AB108</f>
        <v/>
      </c>
      <c r="AC109" s="1"/>
      <c r="AD109" s="1"/>
      <c r="AE109" s="1"/>
      <c r="AF109" s="1"/>
      <c r="AG109" s="1"/>
      <c r="AH109" s="1"/>
      <c r="AI109" s="1"/>
      <c r="AJ109" s="1"/>
    </row>
    <row r="110" spans="1:36" s="2" customFormat="1" ht="11.1" customHeight="1" thickBot="1" x14ac:dyDescent="0.25">
      <c r="A110" s="20"/>
      <c r="B110" s="158"/>
      <c r="C110" s="19">
        <v>3</v>
      </c>
      <c r="D110" s="19">
        <v>0</v>
      </c>
      <c r="E110" s="19">
        <v>178</v>
      </c>
      <c r="F110" s="18" t="s">
        <v>15</v>
      </c>
      <c r="G110" s="17" t="s">
        <v>2</v>
      </c>
      <c r="H110" s="16">
        <v>44</v>
      </c>
      <c r="I110" s="15">
        <v>2.5</v>
      </c>
      <c r="J110" s="14"/>
      <c r="K110" s="13" t="s">
        <v>0</v>
      </c>
      <c r="L110" s="12" t="s">
        <v>0</v>
      </c>
      <c r="M110" s="12" t="s">
        <v>0</v>
      </c>
      <c r="N110" s="12" t="s">
        <v>0</v>
      </c>
      <c r="O110" s="12" t="s">
        <v>0</v>
      </c>
      <c r="P110" s="11" t="s">
        <v>0</v>
      </c>
      <c r="Q110" s="10" t="s">
        <v>0</v>
      </c>
      <c r="R110" s="9">
        <v>0</v>
      </c>
      <c r="S110" s="155"/>
      <c r="T110" s="1"/>
      <c r="U110" s="8" t="s">
        <v>0</v>
      </c>
      <c r="V110" s="7">
        <v>0</v>
      </c>
      <c r="W110" s="6" t="s">
        <v>0</v>
      </c>
      <c r="X110" s="5"/>
      <c r="Z110" s="193"/>
      <c r="AA110" s="193"/>
      <c r="AB110" s="195" t="str">
        <f t="shared" si="82"/>
        <v/>
      </c>
      <c r="AC110" s="1"/>
      <c r="AD110" s="1"/>
      <c r="AE110" s="1"/>
      <c r="AF110" s="1"/>
      <c r="AG110" s="1"/>
      <c r="AH110" s="1"/>
      <c r="AI110" s="1"/>
      <c r="AJ110" s="1"/>
    </row>
    <row r="111" spans="1:36" s="2" customFormat="1" ht="11.1" customHeight="1" thickBot="1" x14ac:dyDescent="0.25">
      <c r="A111" s="20"/>
      <c r="B111" s="156">
        <v>4</v>
      </c>
      <c r="C111" s="43">
        <v>4</v>
      </c>
      <c r="D111" s="43">
        <v>10</v>
      </c>
      <c r="E111" s="43">
        <v>967</v>
      </c>
      <c r="F111" s="42" t="s">
        <v>14</v>
      </c>
      <c r="G111" s="41" t="s">
        <v>2</v>
      </c>
      <c r="H111" s="40">
        <v>60</v>
      </c>
      <c r="I111" s="39">
        <v>1</v>
      </c>
      <c r="J111" s="14"/>
      <c r="K111" s="38">
        <v>31.2</v>
      </c>
      <c r="L111" s="37" t="s">
        <v>0</v>
      </c>
      <c r="M111" s="37" t="s">
        <v>0</v>
      </c>
      <c r="N111" s="37" t="s">
        <v>0</v>
      </c>
      <c r="O111" s="37" t="s">
        <v>0</v>
      </c>
      <c r="P111" s="36">
        <v>6.5</v>
      </c>
      <c r="Q111" s="35" t="s">
        <v>0</v>
      </c>
      <c r="R111" s="34">
        <v>37.700000000000003</v>
      </c>
      <c r="S111" s="155" t="s">
        <v>5</v>
      </c>
      <c r="T111" s="1"/>
      <c r="U111" s="23" t="s">
        <v>14</v>
      </c>
      <c r="V111" s="22">
        <v>37.700000000000003</v>
      </c>
      <c r="W111" s="21" t="s">
        <v>0</v>
      </c>
      <c r="X111" s="5"/>
      <c r="Z111" s="193">
        <f t="shared" ref="Z111:Z122" si="83">IFERROR(IF(AND(U111&lt;&gt;"",V111&gt;=0),_xlfn.RANK.EQ(K111,$K$18:$K$122,0),""),"")</f>
        <v>28</v>
      </c>
      <c r="AA111" s="193">
        <f t="shared" si="77"/>
        <v>10</v>
      </c>
      <c r="AB111" s="195">
        <f t="shared" ref="AB111" si="84">AA111</f>
        <v>10</v>
      </c>
      <c r="AC111" s="1"/>
      <c r="AD111" s="1"/>
      <c r="AE111" s="1"/>
      <c r="AF111" s="1"/>
      <c r="AG111" s="1"/>
      <c r="AH111" s="1"/>
      <c r="AI111" s="1"/>
      <c r="AJ111" s="1"/>
    </row>
    <row r="112" spans="1:36" s="2" customFormat="1" ht="11.1" customHeight="1" thickBot="1" x14ac:dyDescent="0.25">
      <c r="A112" s="20"/>
      <c r="B112" s="157"/>
      <c r="C112" s="33">
        <v>4</v>
      </c>
      <c r="D112" s="33">
        <v>10</v>
      </c>
      <c r="E112" s="33">
        <v>549</v>
      </c>
      <c r="F112" s="32" t="s">
        <v>13</v>
      </c>
      <c r="G112" s="31" t="s">
        <v>2</v>
      </c>
      <c r="H112" s="30">
        <v>159</v>
      </c>
      <c r="I112" s="29">
        <v>0.5</v>
      </c>
      <c r="J112" s="14"/>
      <c r="K112" s="28">
        <v>31.2</v>
      </c>
      <c r="L112" s="27" t="s">
        <v>0</v>
      </c>
      <c r="M112" s="27" t="s">
        <v>0</v>
      </c>
      <c r="N112" s="27" t="s">
        <v>0</v>
      </c>
      <c r="O112" s="27" t="s">
        <v>0</v>
      </c>
      <c r="P112" s="26">
        <v>6.5</v>
      </c>
      <c r="Q112" s="25" t="s">
        <v>0</v>
      </c>
      <c r="R112" s="24">
        <v>37.700000000000003</v>
      </c>
      <c r="S112" s="155"/>
      <c r="T112" s="1"/>
      <c r="U112" s="8" t="s">
        <v>13</v>
      </c>
      <c r="V112" s="7">
        <v>37.700000000000003</v>
      </c>
      <c r="W112" s="6" t="s">
        <v>0</v>
      </c>
      <c r="X112" s="5"/>
      <c r="Z112" s="193"/>
      <c r="AA112" s="193"/>
      <c r="AB112" s="195">
        <f t="shared" ref="AB112:AB122" si="85">AB111</f>
        <v>10</v>
      </c>
      <c r="AC112" s="1"/>
      <c r="AD112" s="1"/>
      <c r="AE112" s="1"/>
      <c r="AF112" s="1"/>
      <c r="AG112" s="1"/>
      <c r="AH112" s="1"/>
      <c r="AI112" s="1"/>
      <c r="AJ112" s="1"/>
    </row>
    <row r="113" spans="1:36" s="2" customFormat="1" ht="11.1" customHeight="1" thickBot="1" x14ac:dyDescent="0.25">
      <c r="A113" s="20"/>
      <c r="B113" s="158"/>
      <c r="C113" s="19">
        <v>4</v>
      </c>
      <c r="D113" s="19">
        <v>10</v>
      </c>
      <c r="E113" s="19">
        <v>878</v>
      </c>
      <c r="F113" s="18" t="s">
        <v>12</v>
      </c>
      <c r="G113" s="17" t="s">
        <v>2</v>
      </c>
      <c r="H113" s="16">
        <v>137</v>
      </c>
      <c r="I113" s="15">
        <v>0.5</v>
      </c>
      <c r="J113" s="14"/>
      <c r="K113" s="13">
        <v>31.2</v>
      </c>
      <c r="L113" s="12" t="s">
        <v>0</v>
      </c>
      <c r="M113" s="12" t="s">
        <v>0</v>
      </c>
      <c r="N113" s="12" t="s">
        <v>0</v>
      </c>
      <c r="O113" s="12" t="s">
        <v>0</v>
      </c>
      <c r="P113" s="11">
        <v>6.5</v>
      </c>
      <c r="Q113" s="10" t="s">
        <v>0</v>
      </c>
      <c r="R113" s="9">
        <v>37.700000000000003</v>
      </c>
      <c r="S113" s="155"/>
      <c r="T113" s="1"/>
      <c r="U113" s="23" t="s">
        <v>12</v>
      </c>
      <c r="V113" s="22">
        <v>37.700000000000003</v>
      </c>
      <c r="W113" s="21" t="s">
        <v>0</v>
      </c>
      <c r="X113" s="5"/>
      <c r="Z113" s="193"/>
      <c r="AA113" s="193"/>
      <c r="AB113" s="195">
        <f t="shared" si="85"/>
        <v>10</v>
      </c>
      <c r="AC113" s="1"/>
      <c r="AD113" s="1"/>
      <c r="AE113" s="1"/>
      <c r="AF113" s="1"/>
      <c r="AG113" s="1"/>
      <c r="AH113" s="1"/>
      <c r="AI113" s="1"/>
      <c r="AJ113" s="1"/>
    </row>
    <row r="114" spans="1:36" s="2" customFormat="1" ht="11.1" customHeight="1" thickBot="1" x14ac:dyDescent="0.25">
      <c r="A114" s="20"/>
      <c r="B114" s="156">
        <v>5</v>
      </c>
      <c r="C114" s="43">
        <v>5</v>
      </c>
      <c r="D114" s="43">
        <v>13</v>
      </c>
      <c r="E114" s="43">
        <v>1025</v>
      </c>
      <c r="F114" s="42" t="s">
        <v>11</v>
      </c>
      <c r="G114" s="41" t="s">
        <v>2</v>
      </c>
      <c r="H114" s="40">
        <v>369</v>
      </c>
      <c r="I114" s="39">
        <v>0</v>
      </c>
      <c r="J114" s="14"/>
      <c r="K114" s="38">
        <v>21.599999999999998</v>
      </c>
      <c r="L114" s="37" t="s">
        <v>0</v>
      </c>
      <c r="M114" s="37" t="s">
        <v>0</v>
      </c>
      <c r="N114" s="37" t="s">
        <v>0</v>
      </c>
      <c r="O114" s="37" t="s">
        <v>0</v>
      </c>
      <c r="P114" s="36">
        <v>1.5</v>
      </c>
      <c r="Q114" s="35" t="s">
        <v>0</v>
      </c>
      <c r="R114" s="34">
        <v>23.099999999999998</v>
      </c>
      <c r="S114" s="155" t="s">
        <v>5</v>
      </c>
      <c r="T114" s="1"/>
      <c r="U114" s="8" t="s">
        <v>11</v>
      </c>
      <c r="V114" s="7">
        <v>23.099999999999998</v>
      </c>
      <c r="W114" s="6" t="s">
        <v>0</v>
      </c>
      <c r="X114" s="5"/>
      <c r="Z114" s="193">
        <f t="shared" ref="Z114:Z122" si="86">IFERROR(IF(AND(U114&lt;&gt;"",V114&gt;=0),_xlfn.RANK.EQ(K114,$K$18:$K$122,0),""),"")</f>
        <v>37</v>
      </c>
      <c r="AA114" s="193">
        <f t="shared" si="77"/>
        <v>13</v>
      </c>
      <c r="AB114" s="195">
        <f t="shared" ref="AB114" si="87">AA114</f>
        <v>13</v>
      </c>
      <c r="AC114" s="1"/>
      <c r="AD114" s="1"/>
      <c r="AE114" s="1"/>
      <c r="AF114" s="1"/>
      <c r="AG114" s="1"/>
      <c r="AH114" s="1"/>
      <c r="AI114" s="1"/>
      <c r="AJ114" s="1"/>
    </row>
    <row r="115" spans="1:36" s="2" customFormat="1" ht="11.1" customHeight="1" thickBot="1" x14ac:dyDescent="0.25">
      <c r="A115" s="20"/>
      <c r="B115" s="157"/>
      <c r="C115" s="33">
        <v>5</v>
      </c>
      <c r="D115" s="33">
        <v>13</v>
      </c>
      <c r="E115" s="33">
        <v>931</v>
      </c>
      <c r="F115" s="32" t="s">
        <v>10</v>
      </c>
      <c r="G115" s="31" t="s">
        <v>2</v>
      </c>
      <c r="H115" s="30">
        <v>47</v>
      </c>
      <c r="I115" s="29">
        <v>2.5</v>
      </c>
      <c r="J115" s="14"/>
      <c r="K115" s="28">
        <v>21.599999999999998</v>
      </c>
      <c r="L115" s="27" t="s">
        <v>0</v>
      </c>
      <c r="M115" s="27" t="s">
        <v>0</v>
      </c>
      <c r="N115" s="27" t="s">
        <v>0</v>
      </c>
      <c r="O115" s="27" t="s">
        <v>0</v>
      </c>
      <c r="P115" s="26">
        <v>1.5</v>
      </c>
      <c r="Q115" s="25" t="s">
        <v>0</v>
      </c>
      <c r="R115" s="24">
        <v>23.099999999999998</v>
      </c>
      <c r="S115" s="155"/>
      <c r="T115" s="1"/>
      <c r="U115" s="23" t="s">
        <v>10</v>
      </c>
      <c r="V115" s="22">
        <v>23.099999999999998</v>
      </c>
      <c r="W115" s="21" t="s">
        <v>0</v>
      </c>
      <c r="X115" s="5"/>
      <c r="Z115" s="193"/>
      <c r="AA115" s="193"/>
      <c r="AB115" s="195">
        <f t="shared" ref="AB115:AB122" si="88">AB114</f>
        <v>13</v>
      </c>
      <c r="AC115" s="1"/>
      <c r="AD115" s="1"/>
      <c r="AE115" s="1"/>
      <c r="AF115" s="1"/>
      <c r="AG115" s="1"/>
      <c r="AH115" s="1"/>
      <c r="AI115" s="1"/>
      <c r="AJ115" s="1"/>
    </row>
    <row r="116" spans="1:36" s="2" customFormat="1" ht="11.1" customHeight="1" thickBot="1" x14ac:dyDescent="0.25">
      <c r="A116" s="20"/>
      <c r="B116" s="158"/>
      <c r="C116" s="19">
        <v>5</v>
      </c>
      <c r="D116" s="19">
        <v>13</v>
      </c>
      <c r="E116" s="19">
        <v>471</v>
      </c>
      <c r="F116" s="18" t="s">
        <v>9</v>
      </c>
      <c r="G116" s="17" t="s">
        <v>2</v>
      </c>
      <c r="H116" s="16">
        <v>45</v>
      </c>
      <c r="I116" s="15">
        <v>2.5</v>
      </c>
      <c r="J116" s="14"/>
      <c r="K116" s="13">
        <v>21.599999999999998</v>
      </c>
      <c r="L116" s="12" t="s">
        <v>0</v>
      </c>
      <c r="M116" s="12" t="s">
        <v>0</v>
      </c>
      <c r="N116" s="12" t="s">
        <v>0</v>
      </c>
      <c r="O116" s="12" t="s">
        <v>0</v>
      </c>
      <c r="P116" s="11">
        <v>1.5</v>
      </c>
      <c r="Q116" s="10" t="s">
        <v>0</v>
      </c>
      <c r="R116" s="9">
        <v>23.099999999999998</v>
      </c>
      <c r="S116" s="155"/>
      <c r="T116" s="1"/>
      <c r="U116" s="8" t="s">
        <v>9</v>
      </c>
      <c r="V116" s="7">
        <v>23.099999999999998</v>
      </c>
      <c r="W116" s="6" t="s">
        <v>0</v>
      </c>
      <c r="X116" s="5"/>
      <c r="Z116" s="193"/>
      <c r="AA116" s="193"/>
      <c r="AB116" s="195">
        <f t="shared" si="88"/>
        <v>13</v>
      </c>
      <c r="AC116" s="1"/>
      <c r="AD116" s="1"/>
      <c r="AE116" s="1"/>
      <c r="AF116" s="1"/>
      <c r="AG116" s="1"/>
      <c r="AH116" s="1"/>
      <c r="AI116" s="1"/>
      <c r="AJ116" s="1"/>
    </row>
    <row r="117" spans="1:36" s="2" customFormat="1" ht="11.1" customHeight="1" thickBot="1" x14ac:dyDescent="0.25">
      <c r="A117" s="20"/>
      <c r="B117" s="156">
        <v>6</v>
      </c>
      <c r="C117" s="43">
        <v>6</v>
      </c>
      <c r="D117" s="43">
        <v>16</v>
      </c>
      <c r="E117" s="43">
        <v>374</v>
      </c>
      <c r="F117" s="42" t="s">
        <v>8</v>
      </c>
      <c r="G117" s="41" t="s">
        <v>2</v>
      </c>
      <c r="H117" s="40">
        <v>416</v>
      </c>
      <c r="I117" s="39">
        <v>0</v>
      </c>
      <c r="J117" s="14"/>
      <c r="K117" s="38">
        <v>15.6</v>
      </c>
      <c r="L117" s="37" t="s">
        <v>0</v>
      </c>
      <c r="M117" s="37" t="s">
        <v>0</v>
      </c>
      <c r="N117" s="37" t="s">
        <v>0</v>
      </c>
      <c r="O117" s="37" t="s">
        <v>0</v>
      </c>
      <c r="P117" s="36">
        <v>1.5</v>
      </c>
      <c r="Q117" s="35" t="s">
        <v>0</v>
      </c>
      <c r="R117" s="34">
        <v>17.100000000000001</v>
      </c>
      <c r="S117" s="155" t="s">
        <v>5</v>
      </c>
      <c r="T117" s="1"/>
      <c r="U117" s="23" t="s">
        <v>8</v>
      </c>
      <c r="V117" s="22">
        <v>17.100000000000001</v>
      </c>
      <c r="W117" s="21" t="s">
        <v>0</v>
      </c>
      <c r="X117" s="5"/>
      <c r="Z117" s="193">
        <f t="shared" ref="Z117:Z122" si="89">IFERROR(IF(AND(U117&lt;&gt;"",V117&gt;=0),_xlfn.RANK.EQ(K117,$K$18:$K$122,0),""),"")</f>
        <v>46</v>
      </c>
      <c r="AA117" s="193">
        <f t="shared" si="77"/>
        <v>16</v>
      </c>
      <c r="AB117" s="195">
        <f t="shared" ref="AB117" si="90">AA117</f>
        <v>16</v>
      </c>
      <c r="AC117" s="1"/>
      <c r="AD117" s="1"/>
      <c r="AE117" s="1"/>
      <c r="AF117" s="1"/>
      <c r="AG117" s="1"/>
      <c r="AH117" s="1"/>
      <c r="AI117" s="1"/>
      <c r="AJ117" s="1"/>
    </row>
    <row r="118" spans="1:36" s="2" customFormat="1" ht="11.1" customHeight="1" thickBot="1" x14ac:dyDescent="0.25">
      <c r="A118" s="20"/>
      <c r="B118" s="157"/>
      <c r="C118" s="33">
        <v>6</v>
      </c>
      <c r="D118" s="33">
        <v>16</v>
      </c>
      <c r="E118" s="33">
        <v>802</v>
      </c>
      <c r="F118" s="32" t="s">
        <v>7</v>
      </c>
      <c r="G118" s="31" t="s">
        <v>2</v>
      </c>
      <c r="H118" s="30">
        <v>225</v>
      </c>
      <c r="I118" s="29">
        <v>0</v>
      </c>
      <c r="J118" s="14"/>
      <c r="K118" s="28">
        <v>15.6</v>
      </c>
      <c r="L118" s="27" t="s">
        <v>0</v>
      </c>
      <c r="M118" s="27" t="s">
        <v>0</v>
      </c>
      <c r="N118" s="27" t="s">
        <v>0</v>
      </c>
      <c r="O118" s="27" t="s">
        <v>0</v>
      </c>
      <c r="P118" s="26">
        <v>1.5</v>
      </c>
      <c r="Q118" s="25" t="s">
        <v>0</v>
      </c>
      <c r="R118" s="24">
        <v>17.100000000000001</v>
      </c>
      <c r="S118" s="155"/>
      <c r="T118" s="1"/>
      <c r="U118" s="8" t="s">
        <v>7</v>
      </c>
      <c r="V118" s="7">
        <v>17.100000000000001</v>
      </c>
      <c r="W118" s="6" t="s">
        <v>0</v>
      </c>
      <c r="X118" s="5"/>
      <c r="Z118" s="193"/>
      <c r="AA118" s="193"/>
      <c r="AB118" s="195">
        <f t="shared" ref="AB118:AB122" si="91">AB117</f>
        <v>16</v>
      </c>
      <c r="AC118" s="1"/>
      <c r="AD118" s="1"/>
      <c r="AE118" s="1"/>
      <c r="AF118" s="1"/>
      <c r="AG118" s="1"/>
      <c r="AH118" s="1"/>
      <c r="AI118" s="1"/>
      <c r="AJ118" s="1"/>
    </row>
    <row r="119" spans="1:36" s="2" customFormat="1" ht="11.1" customHeight="1" thickBot="1" x14ac:dyDescent="0.25">
      <c r="A119" s="20"/>
      <c r="B119" s="158"/>
      <c r="C119" s="19">
        <v>6</v>
      </c>
      <c r="D119" s="19">
        <v>16</v>
      </c>
      <c r="E119" s="19">
        <v>836</v>
      </c>
      <c r="F119" s="18" t="s">
        <v>6</v>
      </c>
      <c r="G119" s="17" t="s">
        <v>2</v>
      </c>
      <c r="H119" s="16">
        <v>0</v>
      </c>
      <c r="I119" s="15">
        <v>0</v>
      </c>
      <c r="J119" s="14"/>
      <c r="K119" s="13">
        <v>15.6</v>
      </c>
      <c r="L119" s="12" t="s">
        <v>0</v>
      </c>
      <c r="M119" s="12" t="s">
        <v>0</v>
      </c>
      <c r="N119" s="12" t="s">
        <v>0</v>
      </c>
      <c r="O119" s="12" t="s">
        <v>0</v>
      </c>
      <c r="P119" s="11">
        <v>1.5</v>
      </c>
      <c r="Q119" s="10" t="s">
        <v>0</v>
      </c>
      <c r="R119" s="9">
        <v>17.100000000000001</v>
      </c>
      <c r="S119" s="155"/>
      <c r="T119" s="1"/>
      <c r="U119" s="23" t="s">
        <v>6</v>
      </c>
      <c r="V119" s="22">
        <v>17.100000000000001</v>
      </c>
      <c r="W119" s="21" t="s">
        <v>0</v>
      </c>
      <c r="X119" s="5"/>
      <c r="Z119" s="193"/>
      <c r="AA119" s="193"/>
      <c r="AB119" s="195">
        <f t="shared" si="91"/>
        <v>16</v>
      </c>
      <c r="AC119" s="1"/>
      <c r="AD119" s="1"/>
      <c r="AE119" s="1"/>
      <c r="AF119" s="1"/>
      <c r="AG119" s="1"/>
      <c r="AH119" s="1"/>
      <c r="AI119" s="1"/>
      <c r="AJ119" s="1"/>
    </row>
    <row r="120" spans="1:36" s="2" customFormat="1" ht="11.1" customHeight="1" thickBot="1" x14ac:dyDescent="0.25">
      <c r="A120" s="20"/>
      <c r="B120" s="156">
        <v>7</v>
      </c>
      <c r="C120" s="43">
        <v>7</v>
      </c>
      <c r="D120" s="43">
        <v>19</v>
      </c>
      <c r="E120" s="43">
        <v>46</v>
      </c>
      <c r="F120" s="42" t="s">
        <v>4</v>
      </c>
      <c r="G120" s="41" t="s">
        <v>2</v>
      </c>
      <c r="H120" s="40">
        <v>64</v>
      </c>
      <c r="I120" s="39">
        <v>1</v>
      </c>
      <c r="J120" s="14"/>
      <c r="K120" s="38">
        <v>12.6</v>
      </c>
      <c r="L120" s="37" t="s">
        <v>0</v>
      </c>
      <c r="M120" s="37" t="s">
        <v>0</v>
      </c>
      <c r="N120" s="37" t="s">
        <v>0</v>
      </c>
      <c r="O120" s="37" t="s">
        <v>0</v>
      </c>
      <c r="P120" s="36">
        <v>0</v>
      </c>
      <c r="Q120" s="35" t="s">
        <v>0</v>
      </c>
      <c r="R120" s="34">
        <v>12.6</v>
      </c>
      <c r="S120" s="155" t="s">
        <v>5</v>
      </c>
      <c r="T120" s="1"/>
      <c r="U120" s="8" t="s">
        <v>4</v>
      </c>
      <c r="V120" s="7">
        <v>12.6</v>
      </c>
      <c r="W120" s="6" t="s">
        <v>0</v>
      </c>
      <c r="X120" s="5"/>
      <c r="Z120" s="193">
        <f t="shared" ref="Z120:Z122" si="92">IFERROR(IF(AND(U120&lt;&gt;"",V120&gt;=0),_xlfn.RANK.EQ(K120,$K$18:$K$122,0),""),"")</f>
        <v>55</v>
      </c>
      <c r="AA120" s="193">
        <f t="shared" si="77"/>
        <v>19</v>
      </c>
      <c r="AB120" s="195">
        <f t="shared" ref="AB120" si="93">AA120</f>
        <v>19</v>
      </c>
      <c r="AC120" s="1"/>
      <c r="AD120" s="1"/>
      <c r="AE120" s="1"/>
      <c r="AF120" s="1"/>
      <c r="AG120" s="1"/>
      <c r="AH120" s="1"/>
      <c r="AI120" s="1"/>
      <c r="AJ120" s="1"/>
    </row>
    <row r="121" spans="1:36" s="2" customFormat="1" ht="11.1" customHeight="1" thickBot="1" x14ac:dyDescent="0.25">
      <c r="A121" s="20"/>
      <c r="B121" s="157"/>
      <c r="C121" s="33">
        <v>7</v>
      </c>
      <c r="D121" s="33">
        <v>19</v>
      </c>
      <c r="E121" s="33">
        <v>239</v>
      </c>
      <c r="F121" s="32" t="s">
        <v>3</v>
      </c>
      <c r="G121" s="31" t="s">
        <v>2</v>
      </c>
      <c r="H121" s="30">
        <v>107</v>
      </c>
      <c r="I121" s="29">
        <v>0.5</v>
      </c>
      <c r="J121" s="14"/>
      <c r="K121" s="28">
        <v>12.6</v>
      </c>
      <c r="L121" s="27" t="s">
        <v>0</v>
      </c>
      <c r="M121" s="27" t="s">
        <v>0</v>
      </c>
      <c r="N121" s="27" t="s">
        <v>0</v>
      </c>
      <c r="O121" s="27" t="s">
        <v>0</v>
      </c>
      <c r="P121" s="26">
        <v>0</v>
      </c>
      <c r="Q121" s="25" t="s">
        <v>0</v>
      </c>
      <c r="R121" s="24">
        <v>12.6</v>
      </c>
      <c r="S121" s="155"/>
      <c r="T121" s="1"/>
      <c r="U121" s="23" t="s">
        <v>3</v>
      </c>
      <c r="V121" s="22">
        <v>12.6</v>
      </c>
      <c r="W121" s="21" t="s">
        <v>0</v>
      </c>
      <c r="X121" s="5"/>
      <c r="Z121" s="193"/>
      <c r="AA121" s="193"/>
      <c r="AB121" s="195">
        <f t="shared" ref="AB121:AB122" si="94">AB120</f>
        <v>19</v>
      </c>
      <c r="AC121" s="1"/>
      <c r="AD121" s="1"/>
      <c r="AE121" s="1"/>
      <c r="AF121" s="1"/>
      <c r="AG121" s="1"/>
      <c r="AH121" s="1"/>
      <c r="AI121" s="1"/>
      <c r="AJ121" s="1"/>
    </row>
    <row r="122" spans="1:36" s="2" customFormat="1" ht="11.1" customHeight="1" thickBot="1" x14ac:dyDescent="0.25">
      <c r="A122" s="20"/>
      <c r="B122" s="158"/>
      <c r="C122" s="19">
        <v>7</v>
      </c>
      <c r="D122" s="19">
        <v>19</v>
      </c>
      <c r="E122" s="19">
        <v>958</v>
      </c>
      <c r="F122" s="18" t="s">
        <v>1</v>
      </c>
      <c r="G122" s="17" t="s">
        <v>2</v>
      </c>
      <c r="H122" s="16">
        <v>305</v>
      </c>
      <c r="I122" s="15">
        <v>0</v>
      </c>
      <c r="J122" s="14"/>
      <c r="K122" s="13">
        <v>12.6</v>
      </c>
      <c r="L122" s="12" t="s">
        <v>0</v>
      </c>
      <c r="M122" s="12" t="s">
        <v>0</v>
      </c>
      <c r="N122" s="12" t="s">
        <v>0</v>
      </c>
      <c r="O122" s="12" t="s">
        <v>0</v>
      </c>
      <c r="P122" s="11">
        <v>0</v>
      </c>
      <c r="Q122" s="10" t="s">
        <v>0</v>
      </c>
      <c r="R122" s="9">
        <v>12.6</v>
      </c>
      <c r="S122" s="155"/>
      <c r="T122" s="1"/>
      <c r="U122" s="8" t="s">
        <v>1</v>
      </c>
      <c r="V122" s="7">
        <v>12.6</v>
      </c>
      <c r="W122" s="6" t="s">
        <v>0</v>
      </c>
      <c r="X122" s="5"/>
      <c r="Z122" s="193"/>
      <c r="AA122" s="193"/>
      <c r="AB122" s="195">
        <f t="shared" si="94"/>
        <v>19</v>
      </c>
      <c r="AC122" s="1"/>
      <c r="AD122" s="1"/>
      <c r="AE122" s="1"/>
      <c r="AF122" s="1"/>
      <c r="AG122" s="1"/>
      <c r="AH122" s="1"/>
      <c r="AI122" s="1"/>
      <c r="AJ122" s="1"/>
    </row>
    <row r="123" spans="1:36" ht="15" x14ac:dyDescent="0.25">
      <c r="Z123"/>
      <c r="AA123"/>
      <c r="AB123"/>
    </row>
    <row r="124" spans="1:36" x14ac:dyDescent="0.2">
      <c r="Z124" s="194"/>
    </row>
    <row r="125" spans="1:36" x14ac:dyDescent="0.2">
      <c r="Z125" s="194"/>
    </row>
    <row r="126" spans="1:36" x14ac:dyDescent="0.2">
      <c r="Z126" s="194"/>
    </row>
    <row r="127" spans="1:36" x14ac:dyDescent="0.2">
      <c r="Z127" s="194"/>
    </row>
    <row r="128" spans="1:36" x14ac:dyDescent="0.2">
      <c r="Z128" s="194"/>
    </row>
    <row r="129" spans="26:26" x14ac:dyDescent="0.2">
      <c r="Z129" s="194"/>
    </row>
    <row r="130" spans="26:26" x14ac:dyDescent="0.2">
      <c r="Z130" s="194"/>
    </row>
    <row r="131" spans="26:26" x14ac:dyDescent="0.2">
      <c r="Z131" s="194"/>
    </row>
  </sheetData>
  <sheetProtection formatCells="0" selectLockedCells="1"/>
  <mergeCells count="159">
    <mergeCell ref="Z114:Z116"/>
    <mergeCell ref="AA114:AA116"/>
    <mergeCell ref="Z117:Z119"/>
    <mergeCell ref="AA117:AA119"/>
    <mergeCell ref="Z120:Z122"/>
    <mergeCell ref="AA120:AA122"/>
    <mergeCell ref="Z105:Z107"/>
    <mergeCell ref="AA105:AA107"/>
    <mergeCell ref="Z108:Z110"/>
    <mergeCell ref="AA108:AA110"/>
    <mergeCell ref="Z111:Z113"/>
    <mergeCell ref="AA111:AA113"/>
    <mergeCell ref="Z92:Z94"/>
    <mergeCell ref="AA92:AA94"/>
    <mergeCell ref="Z95:Z97"/>
    <mergeCell ref="AA95:AA97"/>
    <mergeCell ref="Z102:Z104"/>
    <mergeCell ref="AA102:AA104"/>
    <mergeCell ref="Z83:Z85"/>
    <mergeCell ref="AA83:AA85"/>
    <mergeCell ref="Z86:Z88"/>
    <mergeCell ref="AA86:AA88"/>
    <mergeCell ref="Z89:Z91"/>
    <mergeCell ref="AA89:AA91"/>
    <mergeCell ref="Z77:Z79"/>
    <mergeCell ref="AA77:AA79"/>
    <mergeCell ref="Z80:Z82"/>
    <mergeCell ref="AA80:AA82"/>
    <mergeCell ref="Z67:Z69"/>
    <mergeCell ref="AA67:AA69"/>
    <mergeCell ref="Z70:Z72"/>
    <mergeCell ref="AA70:AA72"/>
    <mergeCell ref="Z30:Z32"/>
    <mergeCell ref="AA30:AA32"/>
    <mergeCell ref="Z33:Z35"/>
    <mergeCell ref="AA33:AA35"/>
    <mergeCell ref="Z36:Z38"/>
    <mergeCell ref="AA36:AA38"/>
    <mergeCell ref="Z39:Z41"/>
    <mergeCell ref="AA39:AA41"/>
    <mergeCell ref="Z42:Z44"/>
    <mergeCell ref="AA42:AA44"/>
    <mergeCell ref="Z52:Z54"/>
    <mergeCell ref="AA52:AA54"/>
    <mergeCell ref="Z55:Z57"/>
    <mergeCell ref="AA55:AA57"/>
    <mergeCell ref="Z58:Z60"/>
    <mergeCell ref="AA58:AA60"/>
    <mergeCell ref="Z61:Z63"/>
    <mergeCell ref="AA61:AA63"/>
    <mergeCell ref="Z64:Z66"/>
    <mergeCell ref="AA64:AA66"/>
    <mergeCell ref="Z27:Z29"/>
    <mergeCell ref="AA27:AA29"/>
    <mergeCell ref="Z18:Z20"/>
    <mergeCell ref="AA18:AA20"/>
    <mergeCell ref="Z21:Z23"/>
    <mergeCell ref="AA21:AA23"/>
    <mergeCell ref="Z24:Z26"/>
    <mergeCell ref="AA24:AA26"/>
    <mergeCell ref="B114:B116"/>
    <mergeCell ref="S114:S116"/>
    <mergeCell ref="B117:B119"/>
    <mergeCell ref="S117:S119"/>
    <mergeCell ref="B120:B122"/>
    <mergeCell ref="S120:S122"/>
    <mergeCell ref="B105:B107"/>
    <mergeCell ref="S105:S107"/>
    <mergeCell ref="B108:B110"/>
    <mergeCell ref="S108:S110"/>
    <mergeCell ref="B111:B113"/>
    <mergeCell ref="S111:S113"/>
    <mergeCell ref="U99:W99"/>
    <mergeCell ref="U100:W100"/>
    <mergeCell ref="B102:B104"/>
    <mergeCell ref="S102:S104"/>
    <mergeCell ref="B89:B91"/>
    <mergeCell ref="S89:S91"/>
    <mergeCell ref="B92:B94"/>
    <mergeCell ref="S92:S94"/>
    <mergeCell ref="B95:B97"/>
    <mergeCell ref="S95:S97"/>
    <mergeCell ref="B80:B82"/>
    <mergeCell ref="S80:S82"/>
    <mergeCell ref="B83:B85"/>
    <mergeCell ref="S83:S85"/>
    <mergeCell ref="B86:B88"/>
    <mergeCell ref="S86:S88"/>
    <mergeCell ref="U74:W74"/>
    <mergeCell ref="U75:W75"/>
    <mergeCell ref="B77:B79"/>
    <mergeCell ref="S77:S79"/>
    <mergeCell ref="B64:B66"/>
    <mergeCell ref="S64:S66"/>
    <mergeCell ref="B67:B69"/>
    <mergeCell ref="S67:S69"/>
    <mergeCell ref="B70:B72"/>
    <mergeCell ref="S70:S72"/>
    <mergeCell ref="B55:B57"/>
    <mergeCell ref="S55:S57"/>
    <mergeCell ref="B58:B60"/>
    <mergeCell ref="S58:S60"/>
    <mergeCell ref="B61:B63"/>
    <mergeCell ref="S61:S63"/>
    <mergeCell ref="B52:B54"/>
    <mergeCell ref="S52:S54"/>
    <mergeCell ref="I47:I50"/>
    <mergeCell ref="K47:K50"/>
    <mergeCell ref="L47:L50"/>
    <mergeCell ref="U46:W46"/>
    <mergeCell ref="B47:B50"/>
    <mergeCell ref="E47:E50"/>
    <mergeCell ref="F47:F50"/>
    <mergeCell ref="G47:G50"/>
    <mergeCell ref="H47:H50"/>
    <mergeCell ref="P47:P50"/>
    <mergeCell ref="Q47:Q50"/>
    <mergeCell ref="R47:R50"/>
    <mergeCell ref="S47:S50"/>
    <mergeCell ref="U47:W50"/>
    <mergeCell ref="B42:B44"/>
    <mergeCell ref="S42:S44"/>
    <mergeCell ref="M47:M50"/>
    <mergeCell ref="N47:N50"/>
    <mergeCell ref="O47:O50"/>
    <mergeCell ref="B33:B35"/>
    <mergeCell ref="S33:S35"/>
    <mergeCell ref="B36:B38"/>
    <mergeCell ref="S36:S38"/>
    <mergeCell ref="B39:B41"/>
    <mergeCell ref="S39:S41"/>
    <mergeCell ref="B24:B26"/>
    <mergeCell ref="S24:S26"/>
    <mergeCell ref="B27:B29"/>
    <mergeCell ref="S27:S29"/>
    <mergeCell ref="B30:B32"/>
    <mergeCell ref="S30:S32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</mergeCells>
  <conditionalFormatting sqref="S18:S44">
    <cfRule type="cellIs" dxfId="6" priority="6" operator="equal">
      <formula>"yes"</formula>
    </cfRule>
  </conditionalFormatting>
  <conditionalFormatting sqref="S52:S72">
    <cfRule type="cellIs" dxfId="5" priority="5" operator="equal">
      <formula>"yes"</formula>
    </cfRule>
  </conditionalFormatting>
  <conditionalFormatting sqref="S77:S97">
    <cfRule type="cellIs" dxfId="4" priority="4" operator="equal">
      <formula>"yes"</formula>
    </cfRule>
  </conditionalFormatting>
  <conditionalFormatting sqref="S102:S122">
    <cfRule type="cellIs" dxfId="3" priority="3" operator="equal">
      <formula>"yes"</formula>
    </cfRule>
  </conditionalFormatting>
  <conditionalFormatting sqref="B15">
    <cfRule type="expression" dxfId="2" priority="2">
      <formula>AND(IF(B15="",1),IF($F$18&lt;&gt;"",1))</formula>
    </cfRule>
  </conditionalFormatting>
  <conditionalFormatting sqref="G15">
    <cfRule type="expression" dxfId="1" priority="1">
      <formula>AND(IF(G15="",1),IF(F18&lt;&gt;"",1))</formula>
    </cfRule>
  </conditionalFormatting>
  <conditionalFormatting sqref="U18:W44 U52:W72 U77:W97 U102:W122">
    <cfRule type="expression" dxfId="0" priority="7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CoOp</dc:subject>
  <dc:creator>Kolja</dc:creator>
  <cp:keywords>Czech Republic; Prague</cp:keywords>
  <cp:lastModifiedBy>Kolja</cp:lastModifiedBy>
  <dcterms:created xsi:type="dcterms:W3CDTF">2018-04-07T12:43:07Z</dcterms:created>
  <dcterms:modified xsi:type="dcterms:W3CDTF">2018-04-08T16:16:07Z</dcterms:modified>
  <cp:category>Frisbeer</cp:category>
</cp:coreProperties>
</file>